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1.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2.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4.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5.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6.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drawings/drawing7.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9.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drawings/drawing10.xml" ContentType="application/vnd.openxmlformats-officedocument.drawing+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drawings/drawing11.xml" ContentType="application/vnd.openxmlformats-officedocument.drawing+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omments3.xml" ContentType="application/vnd.openxmlformats-officedocument.spreadsheetml.comments+xml"/>
  <Override PartName="/xl/drawings/drawing12.xml" ContentType="application/vnd.openxmlformats-officedocument.drawing+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13.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omments6.xml" ContentType="application/vnd.openxmlformats-officedocument.spreadsheetml.comments+xml"/>
  <Override PartName="/xl/drawings/drawing14.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15.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omments7.xml" ContentType="application/vnd.openxmlformats-officedocument.spreadsheetml.comments+xml"/>
  <Override PartName="/xl/charts/chart1.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omments8.xml" ContentType="application/vnd.openxmlformats-officedocument.spreadsheetml.comments+xml"/>
  <Override PartName="/xl/drawings/drawing20.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drawings/drawing21.xml" ContentType="application/vnd.openxmlformats-officedocument.drawing+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drawings/drawing22.xml" ContentType="application/vnd.openxmlformats-officedocument.drawing+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drawings/drawing23.xml" ContentType="application/vnd.openxmlformats-officedocument.drawing+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omments9.xml" ContentType="application/vnd.openxmlformats-officedocument.spreadsheetml.comments+xml"/>
  <Override PartName="/xl/drawings/drawing24.xml" ContentType="application/vnd.openxmlformats-officedocument.drawing+xml"/>
  <Override PartName="/xl/ctrlProps/ctrlProp501.xml" ContentType="application/vnd.ms-excel.controlproperties+xml"/>
  <Override PartName="/xl/ctrlProps/ctrlProp502.xml" ContentType="application/vnd.ms-excel.controlproperties+xml"/>
  <Override PartName="/xl/drawings/drawing25.xml" ContentType="application/vnd.openxmlformats-officedocument.drawing+xml"/>
  <Override PartName="/xl/ctrlProps/ctrlProp503.xml" ContentType="application/vnd.ms-excel.controlproperties+xml"/>
  <Override PartName="/xl/ctrlProps/ctrlProp504.xml" ContentType="application/vnd.ms-excel.controlproperties+xml"/>
  <Override PartName="/xl/drawings/drawing26.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drawings/drawing27.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workbookProtection workbookPassword="CAAF" lockStructure="1"/>
  <bookViews>
    <workbookView showHorizontalScroll="0" xWindow="-15" yWindow="6450" windowWidth="19170" windowHeight="6495" firstSheet="1" activeTab="1"/>
  </bookViews>
  <sheets>
    <sheet name="Datenbasis" sheetId="24" state="hidden" r:id="rId1"/>
    <sheet name="E.1 Anmeldung Netzanschluss MS" sheetId="5" r:id="rId2"/>
    <sheet name="E.2 Netzrückwirkungen MS" sheetId="14" r:id="rId3"/>
    <sheet name="E.3 Netzanschlussplanung MS" sheetId="22" r:id="rId4"/>
    <sheet name="E.4 Errichtungsplanung ÜST" sheetId="13" r:id="rId5"/>
    <sheet name="E.4a Schutzeinrichtungen NAP" sheetId="35" r:id="rId6"/>
    <sheet name="E.5 IBS-Auftrag ÜST" sheetId="7" r:id="rId7"/>
    <sheet name="E.6 Erdungsprotokoll ÜST" sheetId="16" r:id="rId8"/>
    <sheet name="E.7 IBS-Protokoll ÜST" sheetId="15" r:id="rId9"/>
    <sheet name="Netzanschlussbegehren" sheetId="26" r:id="rId10"/>
    <sheet name="E.8 Datenblatt EZA" sheetId="27" r:id="rId11"/>
    <sheet name="E.8 Datenblatt EZE &lt;&gt; FVA" sheetId="28" r:id="rId12"/>
    <sheet name="E.8 Datenblatt EZE = FVA Teil 1" sheetId="29" r:id="rId13"/>
    <sheet name="E.8 Datenblatt EZE = FVA Teil 2" sheetId="30" r:id="rId14"/>
    <sheet name="E.8 Datenblatt EZE = FVA Teil 3" sheetId="46" r:id="rId15"/>
    <sheet name="E.8 Datenblatt EZE Speicher" sheetId="32" r:id="rId16"/>
    <sheet name="E.8 Checkliste EZA" sheetId="33" r:id="rId17"/>
    <sheet name="E.9 Netzbetreiber-Abfragebogen" sheetId="34" r:id="rId18"/>
    <sheet name="Q(U)-Regelung neu Uc" sheetId="41" state="hidden" r:id="rId19"/>
    <sheet name="Diagramm Q(U)" sheetId="42" r:id="rId20"/>
    <sheet name="E.10 IBS-Protokoll EZE" sheetId="43" r:id="rId21"/>
    <sheet name="E.11 IBS-Protokoll EZA" sheetId="45" r:id="rId22"/>
    <sheet name="E.16 Betriebserlaubnis" sheetId="49" r:id="rId23"/>
    <sheet name="E.17 beschränkte Betriebserl." sheetId="50" r:id="rId24"/>
    <sheet name="Förderfähigkeit FVA" sheetId="36" r:id="rId25"/>
    <sheet name="Erklärung USt" sheetId="37" r:id="rId26"/>
    <sheet name="Erklärung SEPA" sheetId="38" r:id="rId27"/>
    <sheet name="Erklärung_EEG-Umlagepflicht" sheetId="39" r:id="rId28"/>
    <sheet name="Stromsteuerbefreiung" sheetId="40" r:id="rId29"/>
    <sheet name="FWA-Prüfung reine EZA" sheetId="47" r:id="rId30"/>
    <sheet name="FWA-Prüfung EZA &amp; Last" sheetId="48" r:id="rId31"/>
    <sheet name="Schutzeinrichtungen NAP" sheetId="17" state="hidden" r:id="rId32"/>
    <sheet name="Schutz-Protokoll Zelle 2" sheetId="20" state="hidden" r:id="rId33"/>
  </sheets>
  <definedNames>
    <definedName name="Druck_V1" localSheetId="18">#REF!</definedName>
    <definedName name="Druck_V2" localSheetId="18">#REF!</definedName>
    <definedName name="_xlnm.Print_Area" localSheetId="0">Datenbasis!$A$1:$J$15</definedName>
    <definedName name="_xlnm.Print_Area" localSheetId="1">'E.1 Anmeldung Netzanschluss MS'!$B$1:$AZ$61</definedName>
    <definedName name="_xlnm.Print_Area" localSheetId="20">'E.10 IBS-Protokoll EZE'!$B$1:$AZ$53</definedName>
    <definedName name="_xlnm.Print_Area" localSheetId="21">'E.11 IBS-Protokoll EZA'!$B$1:$AZ$122</definedName>
    <definedName name="_xlnm.Print_Area" localSheetId="22">'E.16 Betriebserlaubnis'!$B$1:$AZ$24</definedName>
    <definedName name="_xlnm.Print_Area" localSheetId="23">'E.17 beschränkte Betriebserl.'!$B$1:$AZ$33</definedName>
    <definedName name="_xlnm.Print_Area" localSheetId="2">'E.2 Netzrückwirkungen MS'!$B$1:$AZ$64</definedName>
    <definedName name="_xlnm.Print_Area" localSheetId="3">'E.3 Netzanschlussplanung MS'!$B$1:$AZ$24</definedName>
    <definedName name="_xlnm.Print_Area" localSheetId="4">'E.4 Errichtungsplanung ÜST'!$B$1:$AZ$24</definedName>
    <definedName name="_xlnm.Print_Area" localSheetId="5">'E.4a Schutzeinrichtungen NAP'!$B$1:$AZ$22</definedName>
    <definedName name="_xlnm.Print_Area" localSheetId="6">'E.5 IBS-Auftrag ÜST'!$B$1:$AZ$36</definedName>
    <definedName name="_xlnm.Print_Area" localSheetId="7">'E.6 Erdungsprotokoll ÜST'!$B$1:$AZ$73</definedName>
    <definedName name="_xlnm.Print_Area" localSheetId="8">'E.7 IBS-Protokoll ÜST'!$B$1:$AZ$52</definedName>
    <definedName name="_xlnm.Print_Area" localSheetId="16">'E.8 Checkliste EZA'!$B$1:$AZ$21</definedName>
    <definedName name="_xlnm.Print_Area" localSheetId="10">'E.8 Datenblatt EZA'!$B$1:$AZ$62</definedName>
    <definedName name="_xlnm.Print_Area" localSheetId="11">'E.8 Datenblatt EZE &lt;&gt; FVA'!$B$1:$AZ$57</definedName>
    <definedName name="_xlnm.Print_Area" localSheetId="12">'E.8 Datenblatt EZE = FVA Teil 1'!$B$1:$BA$94</definedName>
    <definedName name="_xlnm.Print_Area" localSheetId="13">'E.8 Datenblatt EZE = FVA Teil 2'!$B$1:$AZ$54</definedName>
    <definedName name="_xlnm.Print_Area" localSheetId="14">'E.8 Datenblatt EZE = FVA Teil 3'!$B$1:$AZ$26</definedName>
    <definedName name="_xlnm.Print_Area" localSheetId="15">'E.8 Datenblatt EZE Speicher'!$B$1:$AZ$55</definedName>
    <definedName name="_xlnm.Print_Area" localSheetId="17">'E.9 Netzbetreiber-Abfragebogen'!$B$1:$AZ$177</definedName>
    <definedName name="_xlnm.Print_Area" localSheetId="26">'Erklärung SEPA'!$B$1:$BT$29</definedName>
    <definedName name="_xlnm.Print_Area" localSheetId="25">'Erklärung USt'!$B$1:$BT$34</definedName>
    <definedName name="_xlnm.Print_Area" localSheetId="27">'Erklärung_EEG-Umlagepflicht'!$B$1:$AZ$78</definedName>
    <definedName name="_xlnm.Print_Area" localSheetId="24">'Förderfähigkeit FVA'!$B$1:$AZ$35</definedName>
    <definedName name="_xlnm.Print_Area" localSheetId="30">'FWA-Prüfung EZA &amp; Last'!$B$1:$R$41</definedName>
    <definedName name="_xlnm.Print_Area" localSheetId="29">'FWA-Prüfung reine EZA'!$B$1:$R$39</definedName>
    <definedName name="_xlnm.Print_Area" localSheetId="9">Netzanschlussbegehren!$B$1:$BA$44</definedName>
    <definedName name="_xlnm.Print_Area" localSheetId="31">'Schutzeinrichtungen NAP'!$B$1:$AZ$35</definedName>
    <definedName name="_xlnm.Print_Area" localSheetId="32">'Schutz-Protokoll Zelle 2'!$B$1:$AZ$35</definedName>
    <definedName name="_xlnm.Print_Area" localSheetId="28">Stromsteuerbefreiung!$B$2:$N$48</definedName>
    <definedName name="Module">'E.8 Datenblatt EZE = FVA Teil 1'!$B$10:$AN$14</definedName>
    <definedName name="S_WR1">'E.8 Datenblatt EZE = FVA Teil 1'!$AM$19</definedName>
    <definedName name="S_WR2">'E.8 Datenblatt EZE = FVA Teil 1'!$AM$20</definedName>
    <definedName name="S_WR3">'E.8 Datenblatt EZE = FVA Teil 1'!$AM$21</definedName>
    <definedName name="S_WR4">'E.8 Datenblatt EZE = FVA Teil 1'!$AM$22</definedName>
    <definedName name="S_WR5">'E.8 Datenblatt EZE = FVA Teil 1'!$AM$23</definedName>
    <definedName name="Wechselrichter">'E.8 Datenblatt EZE = FVA Teil 1'!$B$19:$AP$23</definedName>
    <definedName name="WR_Anschlussart">'E.8 Datenblatt EZE = FVA Teil 1'!$BB$19:$BC$23</definedName>
    <definedName name="Z_2803C7F6_1C66_4C7B_AFEF_CD5276FC42C9_.wvu.Cols" localSheetId="22" hidden="1">'E.16 Betriebserlaubnis'!$BA:$BA</definedName>
    <definedName name="Z_2803C7F6_1C66_4C7B_AFEF_CD5276FC42C9_.wvu.Cols" localSheetId="23" hidden="1">'E.17 beschränkte Betriebserl.'!$BA:$BA</definedName>
    <definedName name="Z_2803C7F6_1C66_4C7B_AFEF_CD5276FC42C9_.wvu.Cols" localSheetId="12" hidden="1">'E.8 Datenblatt EZE = FVA Teil 1'!$BA:$BD</definedName>
    <definedName name="Z_2803C7F6_1C66_4C7B_AFEF_CD5276FC42C9_.wvu.Cols" localSheetId="13" hidden="1">'E.8 Datenblatt EZE = FVA Teil 2'!$BA:$BD</definedName>
    <definedName name="Z_2803C7F6_1C66_4C7B_AFEF_CD5276FC42C9_.wvu.Cols" localSheetId="14" hidden="1">'E.8 Datenblatt EZE = FVA Teil 3'!$BA:$BD</definedName>
    <definedName name="Z_2803C7F6_1C66_4C7B_AFEF_CD5276FC42C9_.wvu.Cols" localSheetId="26" hidden="1">'Erklärung SEPA'!$BV:$BV</definedName>
    <definedName name="Z_2803C7F6_1C66_4C7B_AFEF_CD5276FC42C9_.wvu.Cols" localSheetId="25" hidden="1">'Erklärung USt'!$BV:$BV</definedName>
    <definedName name="Z_2803C7F6_1C66_4C7B_AFEF_CD5276FC42C9_.wvu.Cols" localSheetId="27" hidden="1">'Erklärung_EEG-Umlagepflicht'!$BA:$BA</definedName>
    <definedName name="Z_2803C7F6_1C66_4C7B_AFEF_CD5276FC42C9_.wvu.Cols" localSheetId="24" hidden="1">'Förderfähigkeit FVA'!$BB:$BB</definedName>
    <definedName name="Z_2803C7F6_1C66_4C7B_AFEF_CD5276FC42C9_.wvu.PrintArea" localSheetId="22" hidden="1">'E.16 Betriebserlaubnis'!$B$1:$AZ$24</definedName>
    <definedName name="Z_2803C7F6_1C66_4C7B_AFEF_CD5276FC42C9_.wvu.PrintArea" localSheetId="23" hidden="1">'E.17 beschränkte Betriebserl.'!$B$1:$AZ$33</definedName>
    <definedName name="Z_2803C7F6_1C66_4C7B_AFEF_CD5276FC42C9_.wvu.PrintArea" localSheetId="12" hidden="1">'E.8 Datenblatt EZE = FVA Teil 1'!$B$1:$BA$94</definedName>
    <definedName name="Z_2803C7F6_1C66_4C7B_AFEF_CD5276FC42C9_.wvu.PrintArea" localSheetId="13" hidden="1">'E.8 Datenblatt EZE = FVA Teil 2'!$B$1:$BA$52</definedName>
    <definedName name="Z_2803C7F6_1C66_4C7B_AFEF_CD5276FC42C9_.wvu.PrintArea" localSheetId="14" hidden="1">'E.8 Datenblatt EZE = FVA Teil 3'!$B$1:$BA$6</definedName>
    <definedName name="Z_2803C7F6_1C66_4C7B_AFEF_CD5276FC42C9_.wvu.PrintArea" localSheetId="26" hidden="1">'Erklärung SEPA'!$B$1:$BT$29</definedName>
    <definedName name="Z_2803C7F6_1C66_4C7B_AFEF_CD5276FC42C9_.wvu.PrintArea" localSheetId="25" hidden="1">'Erklärung USt'!$B$1:$BT$34</definedName>
    <definedName name="Z_2803C7F6_1C66_4C7B_AFEF_CD5276FC42C9_.wvu.PrintArea" localSheetId="27" hidden="1">'Erklärung_EEG-Umlagepflicht'!$B$1:$AZ$78</definedName>
    <definedName name="Z_2803C7F6_1C66_4C7B_AFEF_CD5276FC42C9_.wvu.PrintArea" localSheetId="24" hidden="1">'Förderfähigkeit FVA'!$B$1:$AZ$35</definedName>
    <definedName name="Z_2803C7F6_1C66_4C7B_AFEF_CD5276FC42C9_.wvu.PrintArea" localSheetId="9" hidden="1">Netzanschlussbegehren!$B$1:$BA$44</definedName>
  </definedNames>
  <calcPr calcId="145621"/>
</workbook>
</file>

<file path=xl/calcChain.xml><?xml version="1.0" encoding="utf-8"?>
<calcChain xmlns="http://schemas.openxmlformats.org/spreadsheetml/2006/main">
  <c r="H23" i="40" l="1"/>
  <c r="AS7" i="16" l="1"/>
  <c r="Z7" i="16"/>
  <c r="AI8" i="50" l="1"/>
  <c r="Z8" i="50"/>
  <c r="Z7" i="50"/>
  <c r="AX2" i="50"/>
  <c r="AQ13" i="49" l="1"/>
  <c r="AQ12" i="49"/>
  <c r="AQ11" i="49"/>
  <c r="AQ10" i="49"/>
  <c r="AQ9" i="49"/>
  <c r="Z7" i="49"/>
  <c r="Z8" i="49"/>
  <c r="AI8" i="49"/>
  <c r="AX2" i="49"/>
  <c r="AW146" i="34" l="1"/>
  <c r="AW116" i="34"/>
  <c r="AW86" i="34"/>
  <c r="AW50" i="34"/>
  <c r="AW22" i="34"/>
  <c r="AW2" i="34"/>
  <c r="AJ2" i="46" l="1"/>
  <c r="AW2" i="45" l="1"/>
  <c r="AW98" i="45" s="1"/>
  <c r="Z8" i="45"/>
  <c r="AG26" i="45"/>
  <c r="AB26" i="45"/>
  <c r="Y26" i="45"/>
  <c r="Z25" i="45"/>
  <c r="Z24" i="45"/>
  <c r="AW37" i="45" l="1"/>
  <c r="AW66" i="45"/>
  <c r="AP40" i="43"/>
  <c r="AI40" i="43"/>
  <c r="AC40" i="43"/>
  <c r="T40" i="43"/>
  <c r="Z18" i="43" l="1"/>
  <c r="AG17" i="43"/>
  <c r="AB17" i="43"/>
  <c r="Y17" i="43"/>
  <c r="Z16" i="43"/>
  <c r="Z15" i="43"/>
  <c r="T2" i="43"/>
  <c r="D11" i="41" l="1"/>
  <c r="D10" i="41"/>
  <c r="C11" i="41"/>
  <c r="C6" i="41"/>
  <c r="F4" i="41"/>
  <c r="F5" i="41"/>
  <c r="I5" i="41" s="1"/>
  <c r="F6" i="41"/>
  <c r="C5" i="41"/>
  <c r="F3" i="41"/>
  <c r="I21" i="41" l="1"/>
  <c r="J21" i="41" s="1"/>
  <c r="I6" i="41"/>
  <c r="I18" i="41"/>
  <c r="J18" i="41" s="1"/>
  <c r="I13" i="41"/>
  <c r="J13" i="41" s="1"/>
  <c r="I20" i="41"/>
  <c r="J20" i="41" s="1"/>
  <c r="I12" i="41"/>
  <c r="J12" i="41" s="1"/>
  <c r="I19" i="41"/>
  <c r="J19" i="41" s="1"/>
  <c r="I11" i="41"/>
  <c r="I9" i="41"/>
  <c r="J9" i="41" s="1"/>
  <c r="I23" i="41"/>
  <c r="J23" i="41" s="1"/>
  <c r="I15" i="41"/>
  <c r="J15" i="41" s="1"/>
  <c r="I7" i="41"/>
  <c r="J7" i="41" s="1"/>
  <c r="I10" i="41"/>
  <c r="J10" i="41" s="1"/>
  <c r="I25" i="41"/>
  <c r="J25" i="41" s="1"/>
  <c r="I17" i="41"/>
  <c r="J17" i="41" s="1"/>
  <c r="I24" i="41"/>
  <c r="J24" i="41" s="1"/>
  <c r="I16" i="41"/>
  <c r="J16" i="41" s="1"/>
  <c r="I8" i="41"/>
  <c r="J8" i="41" s="1"/>
  <c r="I22" i="41"/>
  <c r="J22" i="41" s="1"/>
  <c r="I14" i="41"/>
  <c r="J14" i="41" s="1"/>
  <c r="J11" i="41"/>
  <c r="J6" i="41"/>
  <c r="J5" i="41"/>
  <c r="BC128" i="34" l="1"/>
  <c r="AX57" i="39"/>
  <c r="AX37" i="39"/>
  <c r="AX2" i="39"/>
  <c r="BQ2" i="37"/>
  <c r="P17" i="38" l="1"/>
  <c r="AM24" i="38"/>
  <c r="AK24" i="38"/>
  <c r="AI24" i="38"/>
  <c r="AF24" i="38"/>
  <c r="AD24" i="38"/>
  <c r="AA24" i="38"/>
  <c r="Y24" i="38"/>
  <c r="V24" i="38"/>
  <c r="T24" i="38"/>
  <c r="R24" i="38"/>
  <c r="P24" i="38"/>
  <c r="BI22" i="38"/>
  <c r="BG22" i="38"/>
  <c r="BE22" i="38"/>
  <c r="BC22" i="38"/>
  <c r="BA22" i="38"/>
  <c r="AY22" i="38"/>
  <c r="AW22" i="38"/>
  <c r="AU22" i="38"/>
  <c r="AS22" i="38"/>
  <c r="AQ22" i="38"/>
  <c r="AN22" i="38"/>
  <c r="AL22" i="38"/>
  <c r="AJ22" i="38"/>
  <c r="AH22" i="38"/>
  <c r="AF22" i="38"/>
  <c r="AD22" i="38"/>
  <c r="AB22" i="38"/>
  <c r="Z22" i="38"/>
  <c r="W22" i="38"/>
  <c r="U22" i="38"/>
  <c r="P21" i="38"/>
  <c r="AX2" i="36" l="1"/>
  <c r="BF129" i="34" l="1"/>
  <c r="BE129" i="34"/>
  <c r="BD129" i="34"/>
  <c r="BC129" i="34"/>
  <c r="BF128" i="34"/>
  <c r="BE128" i="34"/>
  <c r="BD128" i="34"/>
  <c r="BM127" i="34"/>
  <c r="BG127" i="34" l="1"/>
  <c r="BH127" i="34"/>
  <c r="BI127" i="34"/>
  <c r="BJ127" i="34"/>
  <c r="BF127" i="34"/>
  <c r="BK127" i="34"/>
  <c r="BL127" i="34"/>
  <c r="BD127" i="34"/>
  <c r="BE127" i="34"/>
  <c r="AR15" i="34" l="1"/>
  <c r="AJ15" i="34"/>
  <c r="Y9" i="34"/>
  <c r="Y8" i="34"/>
  <c r="AX3" i="33" l="1"/>
  <c r="AJ2" i="32" l="1"/>
  <c r="AJ37" i="32" s="1"/>
  <c r="AX2" i="32"/>
  <c r="AX37" i="32" s="1"/>
  <c r="AX2" i="29" l="1"/>
  <c r="AJ42" i="29" s="1"/>
  <c r="AJ2" i="30" s="1"/>
  <c r="Y57" i="30"/>
  <c r="S57" i="30"/>
  <c r="M57" i="30"/>
  <c r="BA50" i="30"/>
  <c r="BD49" i="30" s="1"/>
  <c r="AO50" i="30"/>
  <c r="AJ50" i="30"/>
  <c r="AE50" i="30"/>
  <c r="BC49" i="30"/>
  <c r="AO49" i="30" s="1"/>
  <c r="BB49" i="30"/>
  <c r="AJ49" i="30" s="1"/>
  <c r="BA49" i="30"/>
  <c r="AE49" i="30" s="1"/>
  <c r="G49" i="30"/>
  <c r="BA48" i="30"/>
  <c r="BD47" i="30" s="1"/>
  <c r="AO48" i="30"/>
  <c r="AJ48" i="30"/>
  <c r="AE48" i="30"/>
  <c r="BC47" i="30"/>
  <c r="AO47" i="30" s="1"/>
  <c r="BB47" i="30"/>
  <c r="AJ47" i="30" s="1"/>
  <c r="BA47" i="30"/>
  <c r="AE47" i="30" s="1"/>
  <c r="G47" i="30"/>
  <c r="BA46" i="30"/>
  <c r="BD45" i="30" s="1"/>
  <c r="AO46" i="30"/>
  <c r="AJ46" i="30"/>
  <c r="AE46" i="30"/>
  <c r="BC45" i="30"/>
  <c r="AO45" i="30" s="1"/>
  <c r="BB45" i="30"/>
  <c r="AJ45" i="30" s="1"/>
  <c r="BA45" i="30"/>
  <c r="AE45" i="30" s="1"/>
  <c r="G45" i="30"/>
  <c r="BA44" i="30"/>
  <c r="BD43" i="30" s="1"/>
  <c r="AO44" i="30"/>
  <c r="AJ44" i="30"/>
  <c r="AE44" i="30"/>
  <c r="BC43" i="30"/>
  <c r="AO43" i="30" s="1"/>
  <c r="BB43" i="30"/>
  <c r="AJ43" i="30" s="1"/>
  <c r="BA43" i="30"/>
  <c r="G43" i="30"/>
  <c r="BA42" i="30"/>
  <c r="BD41" i="30" s="1"/>
  <c r="AO42" i="30"/>
  <c r="AJ42" i="30"/>
  <c r="AE42" i="30"/>
  <c r="BC41" i="30"/>
  <c r="AO41" i="30" s="1"/>
  <c r="BB41" i="30"/>
  <c r="AJ41" i="30" s="1"/>
  <c r="BA41" i="30"/>
  <c r="AE41" i="30" s="1"/>
  <c r="G41" i="30"/>
  <c r="BA40" i="30"/>
  <c r="BD39" i="30" s="1"/>
  <c r="AO40" i="30"/>
  <c r="AJ40" i="30"/>
  <c r="AE40" i="30"/>
  <c r="BC39" i="30"/>
  <c r="AO39" i="30" s="1"/>
  <c r="BB39" i="30"/>
  <c r="AJ39" i="30" s="1"/>
  <c r="BA39" i="30"/>
  <c r="AE39" i="30" s="1"/>
  <c r="G39" i="30"/>
  <c r="BA38" i="30"/>
  <c r="BD37" i="30" s="1"/>
  <c r="AO38" i="30"/>
  <c r="AJ38" i="30"/>
  <c r="AE38" i="30"/>
  <c r="BC37" i="30"/>
  <c r="AO37" i="30" s="1"/>
  <c r="BB37" i="30"/>
  <c r="BA37" i="30"/>
  <c r="AE37" i="30" s="1"/>
  <c r="G37" i="30"/>
  <c r="BA36" i="30"/>
  <c r="BD35" i="30" s="1"/>
  <c r="AO36" i="30"/>
  <c r="AJ36" i="30"/>
  <c r="AE36" i="30"/>
  <c r="BC35" i="30"/>
  <c r="AO35" i="30" s="1"/>
  <c r="BB35" i="30"/>
  <c r="AJ35" i="30" s="1"/>
  <c r="BA35" i="30"/>
  <c r="G35" i="30"/>
  <c r="BA34" i="30"/>
  <c r="BD33" i="30" s="1"/>
  <c r="AO34" i="30"/>
  <c r="AJ34" i="30"/>
  <c r="AE34" i="30"/>
  <c r="BC33" i="30"/>
  <c r="AO33" i="30" s="1"/>
  <c r="BB33" i="30"/>
  <c r="AJ33" i="30" s="1"/>
  <c r="BA33" i="30"/>
  <c r="AE33" i="30" s="1"/>
  <c r="G33" i="30"/>
  <c r="BA32" i="30"/>
  <c r="BD31" i="30" s="1"/>
  <c r="AO32" i="30"/>
  <c r="AJ32" i="30"/>
  <c r="AE32" i="30"/>
  <c r="BC31" i="30"/>
  <c r="AO31" i="30" s="1"/>
  <c r="BB31" i="30"/>
  <c r="BA31" i="30"/>
  <c r="AE31" i="30" s="1"/>
  <c r="G31" i="30"/>
  <c r="BA30" i="30"/>
  <c r="BD29" i="30" s="1"/>
  <c r="AO30" i="30"/>
  <c r="AJ30" i="30"/>
  <c r="AE30" i="30"/>
  <c r="BC29" i="30"/>
  <c r="AO29" i="30" s="1"/>
  <c r="BB29" i="30"/>
  <c r="AJ29" i="30" s="1"/>
  <c r="BA29" i="30"/>
  <c r="G29" i="30"/>
  <c r="BA28" i="30"/>
  <c r="BD27" i="30" s="1"/>
  <c r="AO28" i="30"/>
  <c r="AJ28" i="30"/>
  <c r="AE28" i="30"/>
  <c r="BC27" i="30"/>
  <c r="AO27" i="30" s="1"/>
  <c r="BB27" i="30"/>
  <c r="AJ27" i="30" s="1"/>
  <c r="BA27" i="30"/>
  <c r="G27" i="30"/>
  <c r="BA26" i="30"/>
  <c r="BD25" i="30" s="1"/>
  <c r="AO26" i="30"/>
  <c r="AJ26" i="30"/>
  <c r="AE26" i="30"/>
  <c r="BC25" i="30"/>
  <c r="AO25" i="30" s="1"/>
  <c r="BB25" i="30"/>
  <c r="AJ25" i="30" s="1"/>
  <c r="BA25" i="30"/>
  <c r="AE25" i="30" s="1"/>
  <c r="G25" i="30"/>
  <c r="BA24" i="30"/>
  <c r="BD23" i="30" s="1"/>
  <c r="AO24" i="30"/>
  <c r="AJ24" i="30"/>
  <c r="AE24" i="30"/>
  <c r="BC23" i="30"/>
  <c r="AO23" i="30" s="1"/>
  <c r="BB23" i="30"/>
  <c r="AJ23" i="30" s="1"/>
  <c r="BA23" i="30"/>
  <c r="AE23" i="30" s="1"/>
  <c r="G23" i="30"/>
  <c r="BA22" i="30"/>
  <c r="BD21" i="30" s="1"/>
  <c r="AO22" i="30"/>
  <c r="AJ22" i="30"/>
  <c r="AE22" i="30"/>
  <c r="BC21" i="30"/>
  <c r="AO21" i="30" s="1"/>
  <c r="BB21" i="30"/>
  <c r="BA21" i="30"/>
  <c r="AE21" i="30" s="1"/>
  <c r="G21" i="30"/>
  <c r="BA20" i="30"/>
  <c r="BD19" i="30" s="1"/>
  <c r="AO20" i="30"/>
  <c r="AJ20" i="30"/>
  <c r="AE20" i="30"/>
  <c r="BC19" i="30"/>
  <c r="AO19" i="30" s="1"/>
  <c r="BB19" i="30"/>
  <c r="AJ19" i="30" s="1"/>
  <c r="BA19" i="30"/>
  <c r="G19" i="30"/>
  <c r="BA18" i="30"/>
  <c r="BD17" i="30" s="1"/>
  <c r="AO18" i="30"/>
  <c r="AJ18" i="30"/>
  <c r="AE18" i="30"/>
  <c r="BC17" i="30"/>
  <c r="AO17" i="30" s="1"/>
  <c r="BB17" i="30"/>
  <c r="AJ17" i="30" s="1"/>
  <c r="BA17" i="30"/>
  <c r="AE17" i="30" s="1"/>
  <c r="G17" i="30"/>
  <c r="BA16" i="30"/>
  <c r="BD15" i="30" s="1"/>
  <c r="AO16" i="30"/>
  <c r="AJ16" i="30"/>
  <c r="AE16" i="30"/>
  <c r="BC15" i="30"/>
  <c r="AO15" i="30" s="1"/>
  <c r="BB15" i="30"/>
  <c r="AJ15" i="30" s="1"/>
  <c r="BA15" i="30"/>
  <c r="AE15" i="30" s="1"/>
  <c r="G15" i="30"/>
  <c r="BA14" i="30"/>
  <c r="BD13" i="30" s="1"/>
  <c r="AO14" i="30"/>
  <c r="AJ14" i="30"/>
  <c r="AE14" i="30"/>
  <c r="BC13" i="30"/>
  <c r="AO13" i="30" s="1"/>
  <c r="BB13" i="30"/>
  <c r="AJ13" i="30" s="1"/>
  <c r="BA13" i="30"/>
  <c r="AE13" i="30" s="1"/>
  <c r="G13" i="30"/>
  <c r="BA12" i="30"/>
  <c r="BD11" i="30" s="1"/>
  <c r="AO12" i="30"/>
  <c r="AJ12" i="30"/>
  <c r="AE12" i="30"/>
  <c r="BC11" i="30"/>
  <c r="AO11" i="30" s="1"/>
  <c r="BB11" i="30"/>
  <c r="AJ11" i="30" s="1"/>
  <c r="BA11" i="30"/>
  <c r="G11" i="30"/>
  <c r="Y96" i="29"/>
  <c r="Y58" i="30" s="1"/>
  <c r="S96" i="29"/>
  <c r="S58" i="30" s="1"/>
  <c r="M96" i="29"/>
  <c r="M58" i="30" s="1"/>
  <c r="BA92" i="29"/>
  <c r="BD91" i="29" s="1"/>
  <c r="AO92" i="29"/>
  <c r="AJ92" i="29"/>
  <c r="AE92" i="29"/>
  <c r="BC91" i="29"/>
  <c r="AO91" i="29" s="1"/>
  <c r="BB91" i="29"/>
  <c r="AJ91" i="29" s="1"/>
  <c r="BA91" i="29"/>
  <c r="AE91" i="29" s="1"/>
  <c r="G91" i="29"/>
  <c r="BA90" i="29"/>
  <c r="BD89" i="29" s="1"/>
  <c r="AO90" i="29"/>
  <c r="AJ90" i="29"/>
  <c r="AE90" i="29"/>
  <c r="BC89" i="29"/>
  <c r="AO89" i="29" s="1"/>
  <c r="BB89" i="29"/>
  <c r="AJ89" i="29" s="1"/>
  <c r="BA89" i="29"/>
  <c r="G89" i="29"/>
  <c r="BA88" i="29"/>
  <c r="BD87" i="29" s="1"/>
  <c r="AO88" i="29"/>
  <c r="AJ88" i="29"/>
  <c r="AE88" i="29"/>
  <c r="BC87" i="29"/>
  <c r="AO87" i="29" s="1"/>
  <c r="BB87" i="29"/>
  <c r="AJ87" i="29" s="1"/>
  <c r="BA87" i="29"/>
  <c r="G87" i="29"/>
  <c r="BA86" i="29"/>
  <c r="BD85" i="29" s="1"/>
  <c r="AO86" i="29"/>
  <c r="AJ86" i="29"/>
  <c r="AE86" i="29"/>
  <c r="BC85" i="29"/>
  <c r="AO85" i="29" s="1"/>
  <c r="BB85" i="29"/>
  <c r="AJ85" i="29" s="1"/>
  <c r="BA85" i="29"/>
  <c r="G85" i="29"/>
  <c r="BA84" i="29"/>
  <c r="BD83" i="29" s="1"/>
  <c r="AO84" i="29"/>
  <c r="AJ84" i="29"/>
  <c r="AE84" i="29"/>
  <c r="BC83" i="29"/>
  <c r="AO83" i="29" s="1"/>
  <c r="BB83" i="29"/>
  <c r="AJ83" i="29" s="1"/>
  <c r="BA83" i="29"/>
  <c r="AE83" i="29" s="1"/>
  <c r="G83" i="29"/>
  <c r="BA82" i="29"/>
  <c r="BD81" i="29" s="1"/>
  <c r="AO82" i="29"/>
  <c r="AJ82" i="29"/>
  <c r="AE82" i="29"/>
  <c r="BC81" i="29"/>
  <c r="AO81" i="29" s="1"/>
  <c r="BB81" i="29"/>
  <c r="AJ81" i="29" s="1"/>
  <c r="BA81" i="29"/>
  <c r="G81" i="29"/>
  <c r="BA80" i="29"/>
  <c r="BD79" i="29" s="1"/>
  <c r="AO80" i="29"/>
  <c r="AJ80" i="29"/>
  <c r="AE80" i="29"/>
  <c r="BC79" i="29"/>
  <c r="AO79" i="29" s="1"/>
  <c r="BB79" i="29"/>
  <c r="AJ79" i="29" s="1"/>
  <c r="BA79" i="29"/>
  <c r="AE79" i="29" s="1"/>
  <c r="G79" i="29"/>
  <c r="BA78" i="29"/>
  <c r="AO78" i="29"/>
  <c r="AJ78" i="29"/>
  <c r="AE78" i="29"/>
  <c r="BC77" i="29"/>
  <c r="AO77" i="29" s="1"/>
  <c r="BB77" i="29"/>
  <c r="AJ77" i="29" s="1"/>
  <c r="BA77" i="29"/>
  <c r="G77" i="29"/>
  <c r="BA76" i="29"/>
  <c r="AO76" i="29"/>
  <c r="AJ76" i="29"/>
  <c r="AE76" i="29"/>
  <c r="BC75" i="29"/>
  <c r="AO75" i="29" s="1"/>
  <c r="BB75" i="29"/>
  <c r="AJ75" i="29" s="1"/>
  <c r="BA75" i="29"/>
  <c r="AE75" i="29" s="1"/>
  <c r="G75" i="29"/>
  <c r="BA74" i="29"/>
  <c r="AO74" i="29"/>
  <c r="AJ74" i="29"/>
  <c r="AE74" i="29"/>
  <c r="BC73" i="29"/>
  <c r="AO73" i="29" s="1"/>
  <c r="BB73" i="29"/>
  <c r="AJ73" i="29" s="1"/>
  <c r="BA73" i="29"/>
  <c r="G73" i="29"/>
  <c r="BA72" i="29"/>
  <c r="AO72" i="29"/>
  <c r="AJ72" i="29"/>
  <c r="AE72" i="29"/>
  <c r="BC71" i="29"/>
  <c r="AO71" i="29" s="1"/>
  <c r="BB71" i="29"/>
  <c r="AJ71" i="29" s="1"/>
  <c r="BA71" i="29"/>
  <c r="AE71" i="29" s="1"/>
  <c r="G71" i="29"/>
  <c r="BA70" i="29"/>
  <c r="AO70" i="29"/>
  <c r="AJ70" i="29"/>
  <c r="AE70" i="29"/>
  <c r="BC69" i="29"/>
  <c r="AO69" i="29" s="1"/>
  <c r="BB69" i="29"/>
  <c r="AJ69" i="29" s="1"/>
  <c r="BA69" i="29"/>
  <c r="G69" i="29"/>
  <c r="BA68" i="29"/>
  <c r="AO68" i="29"/>
  <c r="AJ68" i="29"/>
  <c r="AE68" i="29"/>
  <c r="BC67" i="29"/>
  <c r="AO67" i="29" s="1"/>
  <c r="BB67" i="29"/>
  <c r="AJ67" i="29" s="1"/>
  <c r="BA67" i="29"/>
  <c r="AE67" i="29" s="1"/>
  <c r="G67" i="29"/>
  <c r="BA66" i="29"/>
  <c r="AO66" i="29"/>
  <c r="AJ66" i="29"/>
  <c r="AE66" i="29"/>
  <c r="BC65" i="29"/>
  <c r="AO65" i="29" s="1"/>
  <c r="BB65" i="29"/>
  <c r="AJ65" i="29" s="1"/>
  <c r="BA65" i="29"/>
  <c r="AE65" i="29" s="1"/>
  <c r="G65" i="29"/>
  <c r="BA64" i="29"/>
  <c r="AO64" i="29"/>
  <c r="AJ64" i="29"/>
  <c r="AE64" i="29"/>
  <c r="BC63" i="29"/>
  <c r="AO63" i="29" s="1"/>
  <c r="BB63" i="29"/>
  <c r="AJ63" i="29" s="1"/>
  <c r="BA63" i="29"/>
  <c r="AE63" i="29" s="1"/>
  <c r="G63" i="29"/>
  <c r="BA62" i="29"/>
  <c r="AO62" i="29"/>
  <c r="AJ62" i="29"/>
  <c r="AE62" i="29"/>
  <c r="BC61" i="29"/>
  <c r="AO61" i="29" s="1"/>
  <c r="BB61" i="29"/>
  <c r="AJ61" i="29" s="1"/>
  <c r="BA61" i="29"/>
  <c r="G61" i="29"/>
  <c r="BA60" i="29"/>
  <c r="AO60" i="29"/>
  <c r="AJ60" i="29"/>
  <c r="AE60" i="29"/>
  <c r="BC59" i="29"/>
  <c r="AO59" i="29" s="1"/>
  <c r="BB59" i="29"/>
  <c r="AJ59" i="29" s="1"/>
  <c r="BA59" i="29"/>
  <c r="AE59" i="29" s="1"/>
  <c r="G59" i="29"/>
  <c r="BA58" i="29"/>
  <c r="AO58" i="29"/>
  <c r="AJ58" i="29"/>
  <c r="AE58" i="29"/>
  <c r="BC57" i="29"/>
  <c r="AO57" i="29" s="1"/>
  <c r="BB57" i="29"/>
  <c r="AJ57" i="29" s="1"/>
  <c r="BA57" i="29"/>
  <c r="AE57" i="29" s="1"/>
  <c r="G57" i="29"/>
  <c r="BA56" i="29"/>
  <c r="AO56" i="29"/>
  <c r="AJ56" i="29"/>
  <c r="AE56" i="29"/>
  <c r="BC55" i="29"/>
  <c r="AO55" i="29" s="1"/>
  <c r="BB55" i="29"/>
  <c r="AJ55" i="29" s="1"/>
  <c r="BA55" i="29"/>
  <c r="AE55" i="29" s="1"/>
  <c r="G55" i="29"/>
  <c r="BA54" i="29"/>
  <c r="AO54" i="29"/>
  <c r="AJ54" i="29"/>
  <c r="AE54" i="29"/>
  <c r="BC53" i="29"/>
  <c r="AO53" i="29" s="1"/>
  <c r="BB53" i="29"/>
  <c r="AJ53" i="29" s="1"/>
  <c r="BA53" i="29"/>
  <c r="G53" i="29"/>
  <c r="E40" i="29"/>
  <c r="E39" i="29"/>
  <c r="E38" i="29"/>
  <c r="E37" i="29"/>
  <c r="E36" i="29"/>
  <c r="E32" i="29"/>
  <c r="E31" i="29"/>
  <c r="E30" i="29"/>
  <c r="E29" i="29"/>
  <c r="E28" i="29"/>
  <c r="BB24" i="29"/>
  <c r="AX2" i="30" s="1"/>
  <c r="BC23" i="29"/>
  <c r="AU23" i="29"/>
  <c r="BC22" i="29"/>
  <c r="AU22" i="29"/>
  <c r="BC21" i="29"/>
  <c r="AU21" i="29"/>
  <c r="BC20" i="29"/>
  <c r="AU20" i="29"/>
  <c r="BC19" i="29"/>
  <c r="AU19" i="29"/>
  <c r="AU14" i="29"/>
  <c r="AU13" i="29"/>
  <c r="AU12" i="29"/>
  <c r="AU11" i="29"/>
  <c r="AU10" i="29"/>
  <c r="AY1" i="29"/>
  <c r="AY41" i="29" s="1"/>
  <c r="AX42" i="29" l="1"/>
  <c r="AX2" i="46"/>
  <c r="BD61" i="29"/>
  <c r="BD59" i="29"/>
  <c r="BD53" i="29"/>
  <c r="AE57" i="30"/>
  <c r="AT48" i="30"/>
  <c r="AT76" i="29"/>
  <c r="AT80" i="29"/>
  <c r="AT18" i="30"/>
  <c r="AT20" i="30"/>
  <c r="AT53" i="29"/>
  <c r="AT59" i="29"/>
  <c r="AT92" i="29"/>
  <c r="AT11" i="30"/>
  <c r="AT32" i="30"/>
  <c r="AT34" i="30"/>
  <c r="AT36" i="30"/>
  <c r="AT42" i="30"/>
  <c r="AE52" i="30"/>
  <c r="AT60" i="29"/>
  <c r="AT62" i="29"/>
  <c r="AT16" i="30"/>
  <c r="AT29" i="30"/>
  <c r="AT86" i="29"/>
  <c r="AT47" i="30"/>
  <c r="AT70" i="29"/>
  <c r="AT72" i="29"/>
  <c r="AT81" i="29"/>
  <c r="AT15" i="30"/>
  <c r="AT23" i="30"/>
  <c r="AT87" i="29"/>
  <c r="AT46" i="30"/>
  <c r="AT78" i="29"/>
  <c r="AT14" i="30"/>
  <c r="AT24" i="30"/>
  <c r="AT37" i="30"/>
  <c r="AT39" i="30"/>
  <c r="AT69" i="29"/>
  <c r="BD69" i="29" s="1"/>
  <c r="AT84" i="29"/>
  <c r="AO52" i="30"/>
  <c r="AT26" i="30"/>
  <c r="AT43" i="30"/>
  <c r="AT73" i="29"/>
  <c r="BD73" i="29" s="1"/>
  <c r="AT90" i="29"/>
  <c r="AT21" i="30"/>
  <c r="AT31" i="30"/>
  <c r="AT40" i="30"/>
  <c r="AT50" i="30"/>
  <c r="AJ94" i="29"/>
  <c r="AT15" i="29"/>
  <c r="AE94" i="29"/>
  <c r="AT63" i="29"/>
  <c r="BD63" i="29" s="1"/>
  <c r="AT66" i="29"/>
  <c r="AT12" i="30"/>
  <c r="AT28" i="30"/>
  <c r="AT35" i="30"/>
  <c r="AT38" i="30"/>
  <c r="AT45" i="30"/>
  <c r="AT71" i="29"/>
  <c r="BD71" i="29" s="1"/>
  <c r="AT74" i="29"/>
  <c r="AT77" i="29"/>
  <c r="BD77" i="29" s="1"/>
  <c r="AT88" i="29"/>
  <c r="AT89" i="29"/>
  <c r="AJ21" i="30"/>
  <c r="AJ31" i="30"/>
  <c r="AU24" i="29"/>
  <c r="AT54" i="29"/>
  <c r="AT56" i="29"/>
  <c r="AT57" i="29"/>
  <c r="BD57" i="29" s="1"/>
  <c r="AE73" i="29"/>
  <c r="AJ37" i="30"/>
  <c r="AT44" i="30"/>
  <c r="AT79" i="29"/>
  <c r="AT82" i="29"/>
  <c r="AT85" i="29"/>
  <c r="AO51" i="30"/>
  <c r="AT27" i="30"/>
  <c r="AT30" i="30"/>
  <c r="AT64" i="29"/>
  <c r="AT65" i="29"/>
  <c r="BD65" i="29" s="1"/>
  <c r="AT68" i="29"/>
  <c r="AE81" i="29"/>
  <c r="AE87" i="29"/>
  <c r="AE29" i="30"/>
  <c r="AJ93" i="29"/>
  <c r="AT55" i="29"/>
  <c r="BD55" i="29" s="1"/>
  <c r="AT58" i="29"/>
  <c r="AT61" i="29"/>
  <c r="AE89" i="29"/>
  <c r="AJ52" i="30"/>
  <c r="AT13" i="30"/>
  <c r="AT19" i="30"/>
  <c r="AT22" i="30"/>
  <c r="AE96" i="29"/>
  <c r="Y93" i="29"/>
  <c r="Y94" i="29"/>
  <c r="AE58" i="30"/>
  <c r="AO93" i="29"/>
  <c r="S59" i="30"/>
  <c r="Y59" i="30"/>
  <c r="AT17" i="30"/>
  <c r="AT25" i="30"/>
  <c r="AT33" i="30"/>
  <c r="AT41" i="30"/>
  <c r="AT49" i="30"/>
  <c r="AT67" i="29"/>
  <c r="BD67" i="29" s="1"/>
  <c r="AT75" i="29"/>
  <c r="BD75" i="29" s="1"/>
  <c r="AT83" i="29"/>
  <c r="AT91" i="29"/>
  <c r="AO94" i="29"/>
  <c r="AE11" i="30"/>
  <c r="AE19" i="30"/>
  <c r="AE27" i="30"/>
  <c r="AE35" i="30"/>
  <c r="AE43" i="30"/>
  <c r="AE69" i="29"/>
  <c r="AE77" i="29"/>
  <c r="AE85" i="29"/>
  <c r="M59" i="30"/>
  <c r="AE53" i="29"/>
  <c r="AE61" i="29"/>
  <c r="AS36" i="28"/>
  <c r="AX2" i="28"/>
  <c r="AX36" i="28" s="1"/>
  <c r="AJ36" i="28"/>
  <c r="AO54" i="30" l="1"/>
  <c r="AE54" i="30"/>
  <c r="AO53" i="30"/>
  <c r="AK54" i="27" s="1"/>
  <c r="AT52" i="30"/>
  <c r="AJ51" i="30"/>
  <c r="AJ53" i="30" s="1"/>
  <c r="AC54" i="27" s="1"/>
  <c r="AE93" i="29"/>
  <c r="AJ54" i="30"/>
  <c r="AE51" i="30"/>
  <c r="AT94" i="29"/>
  <c r="AE59" i="30"/>
  <c r="Y52" i="30"/>
  <c r="Y51" i="30"/>
  <c r="AS31" i="27"/>
  <c r="AB31" i="27"/>
  <c r="AT93" i="29" l="1"/>
  <c r="AT54" i="30"/>
  <c r="AT51" i="30"/>
  <c r="AE53" i="30"/>
  <c r="AS57" i="27"/>
  <c r="AS56" i="27"/>
  <c r="AS55" i="27"/>
  <c r="AK57" i="27"/>
  <c r="AC57" i="27"/>
  <c r="AX40" i="27"/>
  <c r="AT53" i="30" l="1"/>
  <c r="Z10" i="36" s="1"/>
  <c r="U54" i="27"/>
  <c r="U56" i="27" s="1"/>
  <c r="AC56" i="27"/>
  <c r="AK56" i="27"/>
  <c r="U57" i="27"/>
  <c r="AS54" i="27" l="1"/>
  <c r="Y24" i="20"/>
  <c r="Y23" i="20"/>
  <c r="AX3" i="20"/>
  <c r="AS3" i="20"/>
  <c r="R3" i="20"/>
  <c r="Y24" i="17"/>
  <c r="Y23" i="17"/>
  <c r="AK19" i="15"/>
  <c r="Z19" i="15"/>
  <c r="AG18" i="15"/>
  <c r="AB18" i="15"/>
  <c r="Y18" i="15"/>
  <c r="Z17" i="15"/>
  <c r="Z16" i="15"/>
  <c r="AS38" i="16"/>
  <c r="AP6" i="16"/>
  <c r="AM6" i="16"/>
  <c r="Z6" i="16"/>
  <c r="Z4" i="16"/>
  <c r="R3" i="16"/>
  <c r="AE14" i="7"/>
  <c r="AR34" i="5"/>
  <c r="AJ34" i="5"/>
  <c r="AB34" i="5"/>
  <c r="T34" i="5"/>
  <c r="AE27" i="26"/>
  <c r="E33" i="24"/>
  <c r="D33" i="24"/>
  <c r="C33" i="24"/>
  <c r="M13" i="24"/>
  <c r="AI10" i="7" s="1"/>
  <c r="I11" i="24"/>
  <c r="H11" i="24"/>
  <c r="G11" i="24"/>
  <c r="F11" i="24"/>
  <c r="E11" i="24"/>
  <c r="D11" i="24"/>
  <c r="C11" i="24"/>
  <c r="I10" i="24"/>
  <c r="H10" i="24"/>
  <c r="G10" i="24"/>
  <c r="F10" i="24"/>
  <c r="E10" i="24"/>
  <c r="D10" i="24"/>
  <c r="C10" i="24"/>
  <c r="M9" i="24"/>
  <c r="I9" i="24"/>
  <c r="AK10" i="27" s="1"/>
  <c r="H9" i="24"/>
  <c r="Z10" i="27" s="1"/>
  <c r="G9" i="24"/>
  <c r="F9" i="24"/>
  <c r="E9" i="24"/>
  <c r="D9" i="24"/>
  <c r="C9" i="24"/>
  <c r="M8" i="24"/>
  <c r="E6" i="24"/>
  <c r="D6" i="24"/>
  <c r="C6" i="24"/>
  <c r="J3" i="24"/>
  <c r="I3" i="24"/>
  <c r="H3" i="24"/>
  <c r="D3" i="24"/>
  <c r="AS3" i="50" l="1"/>
  <c r="AS3" i="49"/>
  <c r="AS3" i="45"/>
  <c r="AS3" i="43"/>
  <c r="AS3" i="34"/>
  <c r="AS4" i="33"/>
  <c r="AS38" i="32"/>
  <c r="AS3" i="36"/>
  <c r="AS3" i="32"/>
  <c r="AS3" i="29"/>
  <c r="AS4" i="13"/>
  <c r="AS37" i="28"/>
  <c r="AS3" i="22"/>
  <c r="AS3" i="28"/>
  <c r="AS3" i="27"/>
  <c r="AS3" i="15"/>
  <c r="AS3" i="46"/>
  <c r="AS3" i="16"/>
  <c r="AS3" i="30"/>
  <c r="AS3" i="7"/>
  <c r="AS43" i="29"/>
  <c r="AS3" i="35"/>
  <c r="AX3" i="36"/>
  <c r="AX3" i="43"/>
  <c r="AX3" i="32"/>
  <c r="AX3" i="50"/>
  <c r="AX3" i="34"/>
  <c r="AX3" i="49"/>
  <c r="AX4" i="33"/>
  <c r="AX3" i="45"/>
  <c r="AX38" i="32"/>
  <c r="AX3" i="46"/>
  <c r="AX37" i="28"/>
  <c r="AX3" i="16"/>
  <c r="AX3" i="22"/>
  <c r="AX3" i="30"/>
  <c r="AX3" i="7"/>
  <c r="AX3" i="29"/>
  <c r="AX3" i="28"/>
  <c r="AX3" i="27"/>
  <c r="AX43" i="29"/>
  <c r="AX3" i="35"/>
  <c r="AX3" i="15"/>
  <c r="AX4" i="13"/>
  <c r="Z4" i="14"/>
  <c r="Z4" i="50"/>
  <c r="Z4" i="49"/>
  <c r="Z6" i="14"/>
  <c r="Z6" i="50"/>
  <c r="Z6" i="49"/>
  <c r="AM6" i="22"/>
  <c r="AM6" i="50"/>
  <c r="AM6" i="49"/>
  <c r="AP6" i="50"/>
  <c r="AP6" i="49"/>
  <c r="Y10" i="20"/>
  <c r="Y10" i="17"/>
  <c r="R3" i="50"/>
  <c r="R3" i="49"/>
  <c r="AS7" i="15"/>
  <c r="AS7" i="34"/>
  <c r="AS9" i="50"/>
  <c r="AS14" i="49"/>
  <c r="AS7" i="45"/>
  <c r="AS7" i="43"/>
  <c r="Z7" i="7"/>
  <c r="Z7" i="34"/>
  <c r="Z9" i="50"/>
  <c r="Z14" i="49"/>
  <c r="M2" i="48"/>
  <c r="M2" i="47"/>
  <c r="Z7" i="45"/>
  <c r="Z7" i="43"/>
  <c r="Z4" i="35"/>
  <c r="R3" i="14"/>
  <c r="R3" i="46"/>
  <c r="R3" i="45"/>
  <c r="R3" i="43"/>
  <c r="R3" i="36"/>
  <c r="R3" i="7"/>
  <c r="AS3" i="14"/>
  <c r="AK27" i="45"/>
  <c r="AK11" i="20"/>
  <c r="AK11" i="17"/>
  <c r="Z27" i="45"/>
  <c r="Z11" i="20"/>
  <c r="Z11" i="17"/>
  <c r="AG10" i="20"/>
  <c r="AG10" i="17"/>
  <c r="AB10" i="17"/>
  <c r="AB10" i="20"/>
  <c r="Z9" i="17"/>
  <c r="Z9" i="20"/>
  <c r="Z8" i="17"/>
  <c r="Z8" i="20"/>
  <c r="AK15" i="15"/>
  <c r="AK23" i="45"/>
  <c r="C15" i="40"/>
  <c r="AK10" i="39"/>
  <c r="AK14" i="27"/>
  <c r="AK11" i="15"/>
  <c r="Z15" i="15"/>
  <c r="Z23" i="45"/>
  <c r="H9" i="40"/>
  <c r="Z10" i="39"/>
  <c r="Z14" i="27"/>
  <c r="Z11" i="15"/>
  <c r="AG10" i="15"/>
  <c r="AG11" i="43"/>
  <c r="AG9" i="27"/>
  <c r="AG13" i="27"/>
  <c r="AG22" i="45"/>
  <c r="AG14" i="15"/>
  <c r="AG14" i="43"/>
  <c r="AG9" i="39"/>
  <c r="K12" i="40"/>
  <c r="AA20" i="38"/>
  <c r="AH30" i="37"/>
  <c r="AG9" i="36"/>
  <c r="AB11" i="43"/>
  <c r="AB10" i="15"/>
  <c r="AB9" i="27"/>
  <c r="AB13" i="27"/>
  <c r="AB22" i="45"/>
  <c r="AB14" i="15"/>
  <c r="AB14" i="43"/>
  <c r="AB9" i="39"/>
  <c r="H12" i="40"/>
  <c r="P20" i="38"/>
  <c r="W30" i="37"/>
  <c r="AB9" i="36"/>
  <c r="Y11" i="43"/>
  <c r="Y10" i="15"/>
  <c r="Y9" i="27"/>
  <c r="Y13" i="27"/>
  <c r="Y22" i="45"/>
  <c r="Y14" i="43"/>
  <c r="Y14" i="15"/>
  <c r="Y9" i="39"/>
  <c r="Y9" i="36"/>
  <c r="Z12" i="27"/>
  <c r="Z21" i="45"/>
  <c r="Z13" i="43"/>
  <c r="Z13" i="15"/>
  <c r="Z8" i="39"/>
  <c r="C12" i="40"/>
  <c r="P19" i="38"/>
  <c r="W29" i="37"/>
  <c r="Z8" i="36"/>
  <c r="Z9" i="15"/>
  <c r="Z10" i="43"/>
  <c r="Z8" i="27"/>
  <c r="Z11" i="27"/>
  <c r="Z20" i="45"/>
  <c r="Z12" i="43"/>
  <c r="Z7" i="39"/>
  <c r="C9" i="40"/>
  <c r="W28" i="37"/>
  <c r="Z7" i="36"/>
  <c r="Z9" i="43"/>
  <c r="Z7" i="27"/>
  <c r="Z8" i="15"/>
  <c r="AP6" i="46"/>
  <c r="AP6" i="45"/>
  <c r="AP6" i="43"/>
  <c r="I23" i="40"/>
  <c r="AP6" i="39"/>
  <c r="BJ5" i="37"/>
  <c r="AP6" i="36"/>
  <c r="AP7" i="35"/>
  <c r="AP6" i="34"/>
  <c r="AP7" i="33"/>
  <c r="AP6" i="30"/>
  <c r="AP6" i="32"/>
  <c r="AP6" i="29"/>
  <c r="AP46" i="29" s="1"/>
  <c r="AP6" i="28"/>
  <c r="AP40" i="28" s="1"/>
  <c r="AP6" i="27"/>
  <c r="AP7" i="20"/>
  <c r="AP7" i="17"/>
  <c r="AP6" i="7"/>
  <c r="AP6" i="14"/>
  <c r="AP6" i="22"/>
  <c r="AP6" i="15"/>
  <c r="AP7" i="13"/>
  <c r="AM6" i="14"/>
  <c r="AM6" i="46"/>
  <c r="AM6" i="45"/>
  <c r="AM6" i="43"/>
  <c r="AM6" i="39"/>
  <c r="BE5" i="37"/>
  <c r="AM6" i="36"/>
  <c r="AM7" i="35"/>
  <c r="AM6" i="34"/>
  <c r="AM7" i="33"/>
  <c r="AM6" i="30"/>
  <c r="AM6" i="32"/>
  <c r="AM6" i="29"/>
  <c r="AM46" i="29" s="1"/>
  <c r="AM6" i="28"/>
  <c r="AM40" i="28" s="1"/>
  <c r="AM6" i="27"/>
  <c r="AM7" i="20"/>
  <c r="AM7" i="17"/>
  <c r="AM7" i="13"/>
  <c r="AM6" i="15"/>
  <c r="AM6" i="7"/>
  <c r="Z7" i="13"/>
  <c r="Z6" i="46"/>
  <c r="Z6" i="45"/>
  <c r="Z6" i="43"/>
  <c r="C23" i="40"/>
  <c r="Z6" i="39"/>
  <c r="AG5" i="37"/>
  <c r="Z6" i="36"/>
  <c r="Z7" i="35"/>
  <c r="Z6" i="34"/>
  <c r="Z7" i="33"/>
  <c r="Z6" i="30"/>
  <c r="Z6" i="32"/>
  <c r="Z6" i="29"/>
  <c r="Z46" i="29" s="1"/>
  <c r="Z6" i="28"/>
  <c r="Z40" i="28" s="1"/>
  <c r="Z6" i="27"/>
  <c r="Z7" i="20"/>
  <c r="Z7" i="17"/>
  <c r="Z6" i="15"/>
  <c r="Z6" i="22"/>
  <c r="Z6" i="7"/>
  <c r="Z4" i="22"/>
  <c r="Z4" i="7"/>
  <c r="Z4" i="15"/>
  <c r="C2" i="48"/>
  <c r="C2" i="47"/>
  <c r="Z4" i="46"/>
  <c r="Z4" i="45"/>
  <c r="Z4" i="43"/>
  <c r="Z4" i="39"/>
  <c r="C20" i="40"/>
  <c r="AG3" i="37"/>
  <c r="Z4" i="36"/>
  <c r="Z5" i="35"/>
  <c r="Z4" i="34"/>
  <c r="Z5" i="33"/>
  <c r="Z4" i="30"/>
  <c r="Z4" i="32"/>
  <c r="Z4" i="29"/>
  <c r="Z44" i="29" s="1"/>
  <c r="Z4" i="28"/>
  <c r="Z38" i="28" s="1"/>
  <c r="Z4" i="27"/>
  <c r="Z5" i="20"/>
  <c r="Z5" i="17"/>
  <c r="Z5" i="13"/>
  <c r="R3" i="15"/>
  <c r="R3" i="35"/>
  <c r="R3" i="34"/>
  <c r="R4" i="33"/>
  <c r="R3" i="30"/>
  <c r="R38" i="32"/>
  <c r="R3" i="32"/>
  <c r="R3" i="29"/>
  <c r="R43" i="29" s="1"/>
  <c r="R3" i="28"/>
  <c r="R37" i="28" s="1"/>
  <c r="R3" i="27"/>
  <c r="R3" i="17"/>
  <c r="R4" i="13"/>
  <c r="R3" i="22"/>
  <c r="AX3" i="17"/>
  <c r="AX3" i="14"/>
  <c r="AS3" i="17"/>
  <c r="AS8" i="13"/>
  <c r="AS7" i="7"/>
  <c r="Z4" i="17"/>
  <c r="Z4" i="20"/>
  <c r="Z7" i="15"/>
  <c r="Z8" i="13"/>
  <c r="Z12" i="15"/>
</calcChain>
</file>

<file path=xl/comments1.xml><?xml version="1.0" encoding="utf-8"?>
<comments xmlns="http://schemas.openxmlformats.org/spreadsheetml/2006/main">
  <authors>
    <author>Lesser, Thomas</author>
  </authors>
  <commentList>
    <comment ref="M11" authorId="0">
      <text>
        <r>
          <rPr>
            <b/>
            <sz val="9"/>
            <color indexed="81"/>
            <rFont val="Tahoma"/>
            <family val="2"/>
          </rPr>
          <t>Lesser, Thomas:</t>
        </r>
        <r>
          <rPr>
            <sz val="9"/>
            <color indexed="81"/>
            <rFont val="Tahoma"/>
            <family val="2"/>
          </rPr>
          <t xml:space="preserve">
16 grundzust. MSB
17 fremder MSB</t>
        </r>
      </text>
    </comment>
  </commentList>
</comments>
</file>

<file path=xl/comments10.xml><?xml version="1.0" encoding="utf-8"?>
<comments xmlns="http://schemas.openxmlformats.org/spreadsheetml/2006/main">
  <authors>
    <author>Lesser</author>
  </authors>
  <commentList>
    <comment ref="R31" authorId="0">
      <text>
        <r>
          <rPr>
            <b/>
            <sz val="10"/>
            <color indexed="81"/>
            <rFont val="Arial"/>
            <family val="2"/>
          </rPr>
          <t>VNB:</t>
        </r>
        <r>
          <rPr>
            <sz val="10"/>
            <color indexed="81"/>
            <rFont val="Arial"/>
            <family val="2"/>
          </rPr>
          <t xml:space="preserve">
Messwertschwelle
- absolut 2 %
- additiv 10%</t>
        </r>
      </text>
    </comment>
  </commentList>
</comments>
</file>

<file path=xl/comments11.xml><?xml version="1.0" encoding="utf-8"?>
<comments xmlns="http://schemas.openxmlformats.org/spreadsheetml/2006/main">
  <authors>
    <author>Lesser</author>
  </authors>
  <commentList>
    <comment ref="R31" authorId="0">
      <text>
        <r>
          <rPr>
            <b/>
            <sz val="10"/>
            <color indexed="81"/>
            <rFont val="Arial"/>
            <family val="2"/>
          </rPr>
          <t>VNB:</t>
        </r>
        <r>
          <rPr>
            <sz val="10"/>
            <color indexed="81"/>
            <rFont val="Arial"/>
            <family val="2"/>
          </rPr>
          <t xml:space="preserve">
Messwertschwelle
- absolut 2 %
- additiv 10%</t>
        </r>
      </text>
    </comment>
    <comment ref="R33" authorId="0">
      <text>
        <r>
          <rPr>
            <b/>
            <sz val="10"/>
            <color indexed="81"/>
            <rFont val="Arial"/>
            <family val="2"/>
          </rPr>
          <t>VNB:</t>
        </r>
        <r>
          <rPr>
            <sz val="10"/>
            <color indexed="81"/>
            <rFont val="Arial"/>
            <family val="2"/>
          </rPr>
          <t xml:space="preserve">
Messwertschwelle
- absolut 2 %
- additiv 10%</t>
        </r>
      </text>
    </comment>
  </commentList>
</comments>
</file>

<file path=xl/comments2.xml><?xml version="1.0" encoding="utf-8"?>
<comments xmlns="http://schemas.openxmlformats.org/spreadsheetml/2006/main">
  <authors>
    <author>Lesser, Thomas</author>
  </authors>
  <commentList>
    <comment ref="M27" authorId="0">
      <text>
        <r>
          <rPr>
            <b/>
            <sz val="9"/>
            <color indexed="81"/>
            <rFont val="Arial"/>
            <family val="2"/>
          </rPr>
          <t>SWANKG:</t>
        </r>
        <r>
          <rPr>
            <sz val="9"/>
            <color indexed="81"/>
            <rFont val="Arial"/>
            <family val="2"/>
          </rPr>
          <t xml:space="preserve">
Nur bei Asynchronmotoren ausfüllen!</t>
        </r>
      </text>
    </comment>
    <comment ref="M28" authorId="0">
      <text>
        <r>
          <rPr>
            <b/>
            <sz val="9"/>
            <color indexed="81"/>
            <rFont val="Arial"/>
            <family val="2"/>
          </rPr>
          <t>SWANKG:</t>
        </r>
        <r>
          <rPr>
            <sz val="9"/>
            <color indexed="81"/>
            <rFont val="Arial"/>
            <family val="2"/>
          </rPr>
          <t xml:space="preserve">
Nur bei Asynchronmotoren ausfüllen!</t>
        </r>
      </text>
    </comment>
    <comment ref="M29" authorId="0">
      <text>
        <r>
          <rPr>
            <b/>
            <sz val="9"/>
            <color indexed="81"/>
            <rFont val="Arial"/>
            <family val="2"/>
          </rPr>
          <t>SWANKG:</t>
        </r>
        <r>
          <rPr>
            <sz val="9"/>
            <color indexed="81"/>
            <rFont val="Arial"/>
            <family val="2"/>
          </rPr>
          <t xml:space="preserve">
Nur bei Synchronmotoren ausfüllen!</t>
        </r>
      </text>
    </comment>
    <comment ref="M30" authorId="0">
      <text>
        <r>
          <rPr>
            <b/>
            <sz val="9"/>
            <color indexed="81"/>
            <rFont val="Arial"/>
            <family val="2"/>
          </rPr>
          <t>SWANKG:</t>
        </r>
        <r>
          <rPr>
            <sz val="9"/>
            <color indexed="81"/>
            <rFont val="Arial"/>
            <family val="2"/>
          </rPr>
          <t xml:space="preserve">
Nur bei Synchronmotoren ausfüllen!</t>
        </r>
      </text>
    </comment>
    <comment ref="M33" authorId="0">
      <text>
        <r>
          <rPr>
            <b/>
            <sz val="9"/>
            <color indexed="81"/>
            <rFont val="Arial"/>
            <family val="2"/>
          </rPr>
          <t>SWANKG:</t>
        </r>
        <r>
          <rPr>
            <sz val="9"/>
            <color indexed="81"/>
            <rFont val="Arial"/>
            <family val="2"/>
          </rPr>
          <t xml:space="preserve">
auch Drehrichtungswechsel</t>
        </r>
      </text>
    </comment>
  </commentList>
</comments>
</file>

<file path=xl/comments3.xml><?xml version="1.0" encoding="utf-8"?>
<comments xmlns="http://schemas.openxmlformats.org/spreadsheetml/2006/main">
  <authors>
    <author>Lesser</author>
    <author>Lesser, Thomas</author>
  </authors>
  <commentList>
    <comment ref="Z7" authorId="0">
      <text>
        <r>
          <rPr>
            <b/>
            <sz val="9"/>
            <color indexed="81"/>
            <rFont val="Arial"/>
            <family val="2"/>
          </rPr>
          <t>SWANKG:</t>
        </r>
        <r>
          <rPr>
            <sz val="9"/>
            <color indexed="81"/>
            <rFont val="Arial"/>
            <family val="2"/>
          </rPr>
          <t xml:space="preserve">
</t>
        </r>
        <r>
          <rPr>
            <sz val="9"/>
            <color indexed="12"/>
            <rFont val="Arial"/>
            <family val="2"/>
          </rPr>
          <t>ASM             - Asynchronmaschine
d gesp ASM  - Asynchronmaschine, doppelt gespeist
dir gek SM    - direkt gekoppelte Synchronmaschine
SM mit UR    - Synchronmaschine mit Umrichter</t>
        </r>
      </text>
    </comment>
    <comment ref="AI7" authorId="0">
      <text>
        <r>
          <rPr>
            <b/>
            <sz val="9"/>
            <color indexed="81"/>
            <rFont val="Arial"/>
            <family val="2"/>
          </rPr>
          <t>SWANKG:</t>
        </r>
        <r>
          <rPr>
            <sz val="9"/>
            <color indexed="81"/>
            <rFont val="Arial"/>
            <family val="2"/>
          </rPr>
          <t xml:space="preserve">
</t>
        </r>
        <r>
          <rPr>
            <sz val="9"/>
            <color indexed="12"/>
            <rFont val="Arial"/>
            <family val="2"/>
          </rPr>
          <t xml:space="preserve">ASM             - Asynchronmaschine
d gesp  ASM  - Asynchronmaschine, doppelt gespeist
dir gek SM    - direkt gekoppelte Synchronmaschine
SM mit UR    - Synchronmaschine mit Umrichter    </t>
        </r>
      </text>
    </comment>
    <comment ref="AR7" authorId="0">
      <text>
        <r>
          <rPr>
            <b/>
            <sz val="9"/>
            <color indexed="81"/>
            <rFont val="Arial"/>
            <family val="2"/>
          </rPr>
          <t>SWANKG:</t>
        </r>
        <r>
          <rPr>
            <sz val="9"/>
            <color indexed="81"/>
            <rFont val="Arial"/>
            <family val="2"/>
          </rPr>
          <t xml:space="preserve">
</t>
        </r>
        <r>
          <rPr>
            <sz val="9"/>
            <color indexed="12"/>
            <rFont val="Arial"/>
            <family val="2"/>
          </rPr>
          <t>ASM             - Asynchronmaschine
d gesp ASM  - Asynchronmaschine, doppelt gespeist
dir gek SM    - direkt gekoppelte Synchronmaschine
SM mit UR    - Synchronmaschine mit Umrichter</t>
        </r>
      </text>
    </comment>
    <comment ref="M21" authorId="1">
      <text>
        <r>
          <rPr>
            <b/>
            <sz val="9"/>
            <color indexed="81"/>
            <rFont val="Arial"/>
            <family val="2"/>
          </rPr>
          <t>SWANKG:</t>
        </r>
        <r>
          <rPr>
            <sz val="9"/>
            <color indexed="81"/>
            <rFont val="Arial"/>
            <family val="2"/>
          </rPr>
          <t xml:space="preserve">
Nur bei direkt gekoppelten  Synchrongeneratoren ausfüllen!</t>
        </r>
      </text>
    </comment>
  </commentList>
</comments>
</file>

<file path=xl/comments4.xml><?xml version="1.0" encoding="utf-8"?>
<comments xmlns="http://schemas.openxmlformats.org/spreadsheetml/2006/main">
  <authors>
    <author>Lesser</author>
  </authors>
  <commentList>
    <comment ref="M49" authorId="0">
      <text>
        <r>
          <rPr>
            <b/>
            <sz val="8"/>
            <color indexed="81"/>
            <rFont val="Tahoma"/>
            <family val="2"/>
          </rPr>
          <t xml:space="preserve">SWAN:
</t>
        </r>
        <r>
          <rPr>
            <b/>
            <sz val="8"/>
            <color indexed="12"/>
            <rFont val="Tahoma"/>
            <family val="2"/>
          </rPr>
          <t>Leiterzuordnung nur bei einphasig einspeisenden WR relevant!</t>
        </r>
        <r>
          <rPr>
            <sz val="8"/>
            <color indexed="81"/>
            <rFont val="Tahoma"/>
            <family val="2"/>
          </rPr>
          <t xml:space="preserve">
</t>
        </r>
        <r>
          <rPr>
            <sz val="8"/>
            <color indexed="12"/>
            <rFont val="Tahoma"/>
            <family val="2"/>
          </rPr>
          <t>Bei mehrphasig einspeisenden WR ist die Auswahl der Leiter dahingehend unrelevant, da eine Gleichverteilung der Modulleistung auf die 
angeschlossenen Leiter der Wechselstromseite erfolgt!</t>
        </r>
      </text>
    </comment>
  </commentList>
</comments>
</file>

<file path=xl/comments5.xml><?xml version="1.0" encoding="utf-8"?>
<comments xmlns="http://schemas.openxmlformats.org/spreadsheetml/2006/main">
  <authors>
    <author>Lesser</author>
  </authors>
  <commentList>
    <comment ref="M8" authorId="0">
      <text>
        <r>
          <rPr>
            <b/>
            <sz val="8"/>
            <color indexed="81"/>
            <rFont val="Tahoma"/>
            <family val="2"/>
          </rPr>
          <t>SWAN:</t>
        </r>
        <r>
          <rPr>
            <sz val="8"/>
            <color indexed="81"/>
            <rFont val="Tahoma"/>
            <family val="2"/>
          </rPr>
          <t xml:space="preserve">
</t>
        </r>
        <r>
          <rPr>
            <b/>
            <sz val="8"/>
            <color indexed="12"/>
            <rFont val="Tahoma"/>
            <family val="2"/>
          </rPr>
          <t>Leiterzuordnung nur bei einphasig einspeisenden WR relevant!</t>
        </r>
        <r>
          <rPr>
            <sz val="8"/>
            <color indexed="12"/>
            <rFont val="Tahoma"/>
            <family val="2"/>
          </rPr>
          <t xml:space="preserve">
Bei mehrphasig einspeisenden WR ist die Auswahl der Leiter dahingehend unrelevant, da eine Gleichverteilung der Modulleistung auf die 
angeschlossenen Leiter der Wechselstromseite erfolgt!</t>
        </r>
      </text>
    </comment>
  </commentList>
</comments>
</file>

<file path=xl/comments6.xml><?xml version="1.0" encoding="utf-8"?>
<comments xmlns="http://schemas.openxmlformats.org/spreadsheetml/2006/main">
  <authors>
    <author>Lesser, Thomas</author>
  </authors>
  <commentList>
    <comment ref="AX2" authorId="0">
      <text>
        <r>
          <rPr>
            <b/>
            <sz val="9"/>
            <color indexed="81"/>
            <rFont val="Arial"/>
            <family val="2"/>
          </rPr>
          <t>SWANKG:</t>
        </r>
        <r>
          <rPr>
            <sz val="9"/>
            <color indexed="81"/>
            <rFont val="Arial"/>
            <family val="2"/>
          </rPr>
          <t xml:space="preserve">
</t>
        </r>
        <r>
          <rPr>
            <sz val="9"/>
            <color indexed="12"/>
            <rFont val="Arial"/>
            <family val="2"/>
          </rPr>
          <t>Übernahme aus Anzahl der Umrichter</t>
        </r>
      </text>
    </comment>
    <comment ref="AA32" authorId="0">
      <text>
        <r>
          <rPr>
            <b/>
            <sz val="9"/>
            <color indexed="81"/>
            <rFont val="Arial"/>
            <family val="2"/>
          </rPr>
          <t>SWANKG:</t>
        </r>
        <r>
          <rPr>
            <sz val="9"/>
            <color indexed="81"/>
            <rFont val="Arial"/>
            <family val="2"/>
          </rPr>
          <t xml:space="preserve">
zwischen
cos</t>
        </r>
        <r>
          <rPr>
            <sz val="9"/>
            <color indexed="81"/>
            <rFont val="Symbol"/>
            <family val="1"/>
            <charset val="2"/>
          </rPr>
          <t xml:space="preserve"> j</t>
        </r>
        <r>
          <rPr>
            <sz val="9"/>
            <color indexed="81"/>
            <rFont val="Arial"/>
            <family val="2"/>
          </rPr>
          <t xml:space="preserve"> =0,95</t>
        </r>
        <r>
          <rPr>
            <vertAlign val="subscript"/>
            <sz val="9"/>
            <color indexed="81"/>
            <rFont val="Arial"/>
            <family val="2"/>
          </rPr>
          <t xml:space="preserve">untererregt </t>
        </r>
        <r>
          <rPr>
            <sz val="9"/>
            <color indexed="81"/>
            <rFont val="Arial"/>
            <family val="2"/>
          </rPr>
          <t>bis 0,95</t>
        </r>
        <r>
          <rPr>
            <vertAlign val="subscript"/>
            <sz val="9"/>
            <color indexed="81"/>
            <rFont val="Arial"/>
            <family val="2"/>
          </rPr>
          <t xml:space="preserve">übererregt </t>
        </r>
      </text>
    </comment>
    <comment ref="AD34" authorId="0">
      <text>
        <r>
          <rPr>
            <b/>
            <sz val="9"/>
            <color indexed="81"/>
            <rFont val="Arial"/>
            <family val="2"/>
          </rPr>
          <t xml:space="preserve">SWANKG:
</t>
        </r>
        <r>
          <rPr>
            <sz val="9"/>
            <color indexed="81"/>
            <rFont val="Arial"/>
            <family val="2"/>
          </rPr>
          <t xml:space="preserve">zwischen
cos </t>
        </r>
        <r>
          <rPr>
            <sz val="9"/>
            <color indexed="81"/>
            <rFont val="Symbol"/>
            <family val="1"/>
            <charset val="2"/>
          </rPr>
          <t>j</t>
        </r>
        <r>
          <rPr>
            <sz val="9"/>
            <color indexed="81"/>
            <rFont val="Arial"/>
            <family val="2"/>
          </rPr>
          <t xml:space="preserve"> =0,90</t>
        </r>
        <r>
          <rPr>
            <vertAlign val="subscript"/>
            <sz val="9"/>
            <color indexed="81"/>
            <rFont val="Arial"/>
            <family val="2"/>
          </rPr>
          <t xml:space="preserve">untererregt </t>
        </r>
        <r>
          <rPr>
            <sz val="9"/>
            <color indexed="81"/>
            <rFont val="Arial"/>
            <family val="2"/>
          </rPr>
          <t>bis 0,90</t>
        </r>
        <r>
          <rPr>
            <vertAlign val="subscript"/>
            <sz val="9"/>
            <color indexed="81"/>
            <rFont val="Arial"/>
            <family val="2"/>
          </rPr>
          <t xml:space="preserve">übererregt </t>
        </r>
      </text>
    </comment>
  </commentList>
</comments>
</file>

<file path=xl/comments7.xml><?xml version="1.0" encoding="utf-8"?>
<comments xmlns="http://schemas.openxmlformats.org/spreadsheetml/2006/main">
  <authors>
    <author>Lesser, Thomas</author>
  </authors>
  <commentList>
    <comment ref="B10" authorId="0">
      <text>
        <r>
          <rPr>
            <b/>
            <sz val="9"/>
            <color indexed="81"/>
            <rFont val="Arial"/>
            <family val="2"/>
          </rPr>
          <t>SWANKG:</t>
        </r>
        <r>
          <rPr>
            <sz val="9"/>
            <color indexed="81"/>
            <rFont val="Arial"/>
            <family val="2"/>
          </rPr>
          <t xml:space="preserve">
Kabelbezeichnung (benachbarte TS) oder Abgangsbezeichnung im UW Arnstadt</t>
        </r>
      </text>
    </comment>
    <comment ref="AN56" authorId="0">
      <text>
        <r>
          <rPr>
            <b/>
            <sz val="9"/>
            <color indexed="81"/>
            <rFont val="Arial"/>
            <family val="2"/>
          </rPr>
          <t>SWANKG</t>
        </r>
        <r>
          <rPr>
            <sz val="9"/>
            <color indexed="81"/>
            <rFont val="Arial"/>
            <family val="2"/>
          </rPr>
          <t>:
Empfehlung MS-SS: 1,20 U</t>
        </r>
        <r>
          <rPr>
            <vertAlign val="subscript"/>
            <sz val="9"/>
            <color indexed="81"/>
            <rFont val="Arial"/>
            <family val="2"/>
          </rPr>
          <t xml:space="preserve">C
</t>
        </r>
        <r>
          <rPr>
            <sz val="9"/>
            <color indexed="81"/>
            <rFont val="Arial"/>
            <family val="2"/>
          </rPr>
          <t xml:space="preserve">                     MS-Netz: 1,20 U</t>
        </r>
        <r>
          <rPr>
            <vertAlign val="subscript"/>
            <sz val="9"/>
            <color indexed="81"/>
            <rFont val="Arial"/>
            <family val="2"/>
          </rPr>
          <t>C</t>
        </r>
      </text>
    </comment>
    <comment ref="AN57" authorId="0">
      <text>
        <r>
          <rPr>
            <b/>
            <sz val="9"/>
            <color indexed="81"/>
            <rFont val="Arial"/>
            <family val="2"/>
          </rPr>
          <t xml:space="preserve">SWANKG:
</t>
        </r>
        <r>
          <rPr>
            <sz val="9"/>
            <color indexed="81"/>
            <rFont val="Arial"/>
            <family val="2"/>
          </rPr>
          <t>Empfehlung MS-SS: 300 ms
                    MS-Netz: 300 ms</t>
        </r>
      </text>
    </comment>
    <comment ref="AN58" authorId="0">
      <text>
        <r>
          <rPr>
            <b/>
            <sz val="9"/>
            <color indexed="81"/>
            <rFont val="Arial"/>
            <family val="2"/>
          </rPr>
          <t>SWANKG:</t>
        </r>
        <r>
          <rPr>
            <sz val="9"/>
            <color indexed="81"/>
            <rFont val="Arial"/>
            <family val="2"/>
          </rPr>
          <t xml:space="preserve">
Empfehlung MS-SS: 1,10 U</t>
        </r>
        <r>
          <rPr>
            <vertAlign val="subscript"/>
            <sz val="9"/>
            <color indexed="81"/>
            <rFont val="Arial"/>
            <family val="2"/>
          </rPr>
          <t>C</t>
        </r>
        <r>
          <rPr>
            <sz val="9"/>
            <color indexed="81"/>
            <rFont val="Arial"/>
            <family val="2"/>
          </rPr>
          <t xml:space="preserve">
                     MS-Netz: 1,10 U</t>
        </r>
        <r>
          <rPr>
            <vertAlign val="subscript"/>
            <sz val="9"/>
            <color indexed="81"/>
            <rFont val="Arial"/>
            <family val="2"/>
          </rPr>
          <t>C</t>
        </r>
      </text>
    </comment>
    <comment ref="AN59" authorId="0">
      <text>
        <r>
          <rPr>
            <b/>
            <sz val="9"/>
            <color indexed="81"/>
            <rFont val="Arial"/>
            <family val="2"/>
          </rPr>
          <t>SWANKG:</t>
        </r>
        <r>
          <rPr>
            <sz val="9"/>
            <color indexed="81"/>
            <rFont val="Arial"/>
            <family val="2"/>
          </rPr>
          <t xml:space="preserve">
Empfehlung MS-SS: 180 s
                    MS-Netz: 180 s</t>
        </r>
      </text>
    </comment>
    <comment ref="AN60" authorId="0">
      <text>
        <r>
          <rPr>
            <b/>
            <sz val="9"/>
            <color indexed="81"/>
            <rFont val="Arial"/>
            <family val="2"/>
          </rPr>
          <t>SWANKG:</t>
        </r>
        <r>
          <rPr>
            <sz val="9"/>
            <color indexed="81"/>
            <rFont val="Arial"/>
            <family val="2"/>
          </rPr>
          <t xml:space="preserve">
Empfehlung MS-SS: 0,80 U</t>
        </r>
        <r>
          <rPr>
            <vertAlign val="subscript"/>
            <sz val="9"/>
            <color indexed="81"/>
            <rFont val="Arial"/>
            <family val="2"/>
          </rPr>
          <t>C</t>
        </r>
        <r>
          <rPr>
            <sz val="9"/>
            <color indexed="81"/>
            <rFont val="Arial"/>
            <family val="2"/>
          </rPr>
          <t xml:space="preserve">
                     MS-Netz: 0,80 U</t>
        </r>
        <r>
          <rPr>
            <vertAlign val="subscript"/>
            <sz val="9"/>
            <color indexed="81"/>
            <rFont val="Arial"/>
            <family val="2"/>
          </rPr>
          <t>C</t>
        </r>
      </text>
    </comment>
    <comment ref="AN61" authorId="0">
      <text>
        <r>
          <rPr>
            <b/>
            <sz val="9"/>
            <color indexed="81"/>
            <rFont val="Arial"/>
            <family val="2"/>
          </rPr>
          <t>SWANKG:</t>
        </r>
        <r>
          <rPr>
            <sz val="9"/>
            <color indexed="81"/>
            <rFont val="Arial"/>
            <family val="2"/>
          </rPr>
          <t xml:space="preserve">
Empfehlung MS-SS: 2,70 s
                    MS-Netz: 2,70 s</t>
        </r>
      </text>
    </comment>
    <comment ref="AN62" authorId="0">
      <text>
        <r>
          <rPr>
            <b/>
            <sz val="9"/>
            <color indexed="81"/>
            <rFont val="Arial"/>
            <family val="2"/>
          </rPr>
          <t>SWANKG:</t>
        </r>
        <r>
          <rPr>
            <sz val="9"/>
            <color indexed="81"/>
            <rFont val="Arial"/>
            <family val="2"/>
          </rPr>
          <t xml:space="preserve">
Empfehlung MS-SS: 51,50 Hz
                     MS-Netz: 51,50 Hz</t>
        </r>
      </text>
    </comment>
    <comment ref="AN63" authorId="0">
      <text>
        <r>
          <rPr>
            <b/>
            <sz val="9"/>
            <color indexed="81"/>
            <rFont val="Arial"/>
            <family val="2"/>
          </rPr>
          <t>SWANKG:</t>
        </r>
        <r>
          <rPr>
            <sz val="9"/>
            <color indexed="81"/>
            <rFont val="Arial"/>
            <family val="2"/>
          </rPr>
          <t xml:space="preserve">
Empfehlung MS-SS: 5400 ms
                     MS-Netz: 5400 ms</t>
        </r>
      </text>
    </comment>
    <comment ref="AN64" authorId="0">
      <text>
        <r>
          <rPr>
            <b/>
            <sz val="9"/>
            <color indexed="81"/>
            <rFont val="Arial"/>
            <family val="2"/>
          </rPr>
          <t>SWANKG:</t>
        </r>
        <r>
          <rPr>
            <sz val="9"/>
            <color indexed="81"/>
            <rFont val="Arial"/>
            <family val="2"/>
          </rPr>
          <t xml:space="preserve">
Empfehlung MS-SS: 47,50 Hz
                     MS-Netz: 47,50 Hz</t>
        </r>
      </text>
    </comment>
    <comment ref="AN65" authorId="0">
      <text>
        <r>
          <rPr>
            <b/>
            <sz val="9"/>
            <color indexed="81"/>
            <rFont val="Arial"/>
            <family val="2"/>
          </rPr>
          <t>SWANKG:</t>
        </r>
        <r>
          <rPr>
            <sz val="9"/>
            <color indexed="81"/>
            <rFont val="Arial"/>
            <family val="2"/>
          </rPr>
          <t xml:space="preserve">
Empfehlung MS-SS: 400 ms
                     MS-Netz: 400 ms</t>
        </r>
      </text>
    </comment>
    <comment ref="AN71" authorId="0">
      <text>
        <r>
          <rPr>
            <b/>
            <sz val="9"/>
            <color indexed="81"/>
            <rFont val="Arial"/>
            <family val="2"/>
          </rPr>
          <t>SWANKG:</t>
        </r>
        <r>
          <rPr>
            <sz val="9"/>
            <color indexed="81"/>
            <rFont val="Arial"/>
            <family val="2"/>
          </rPr>
          <t xml:space="preserve">
Empfehlung: 0,85 U</t>
        </r>
        <r>
          <rPr>
            <vertAlign val="subscript"/>
            <sz val="9"/>
            <color indexed="81"/>
            <rFont val="Arial"/>
            <family val="2"/>
          </rPr>
          <t>C</t>
        </r>
      </text>
    </comment>
    <comment ref="AN72" authorId="0">
      <text>
        <r>
          <rPr>
            <b/>
            <sz val="9"/>
            <color indexed="81"/>
            <rFont val="Arial"/>
            <family val="2"/>
          </rPr>
          <t>SWANKG:</t>
        </r>
        <r>
          <rPr>
            <sz val="9"/>
            <color indexed="81"/>
            <rFont val="Arial"/>
            <family val="2"/>
          </rPr>
          <t xml:space="preserve">
Empfehlung: 0,95 U</t>
        </r>
        <r>
          <rPr>
            <vertAlign val="subscript"/>
            <sz val="9"/>
            <color indexed="81"/>
            <rFont val="Arial"/>
            <family val="2"/>
          </rPr>
          <t>C</t>
        </r>
      </text>
    </comment>
    <comment ref="AN73" authorId="0">
      <text>
        <r>
          <rPr>
            <b/>
            <sz val="9"/>
            <color indexed="81"/>
            <rFont val="Arial"/>
            <family val="2"/>
          </rPr>
          <t>SWANKG:</t>
        </r>
        <r>
          <rPr>
            <sz val="9"/>
            <color indexed="81"/>
            <rFont val="Arial"/>
            <family val="2"/>
          </rPr>
          <t xml:space="preserve">
Empfehlung: 500 ms</t>
        </r>
      </text>
    </comment>
    <comment ref="AN74" authorId="0">
      <text>
        <r>
          <rPr>
            <b/>
            <sz val="9"/>
            <color indexed="81"/>
            <rFont val="Arial"/>
            <family val="2"/>
          </rPr>
          <t>SWANKG:</t>
        </r>
        <r>
          <rPr>
            <sz val="9"/>
            <color indexed="81"/>
            <rFont val="Arial"/>
            <family val="2"/>
          </rPr>
          <t xml:space="preserve">
Empfehlung: 3 °</t>
        </r>
      </text>
    </comment>
    <comment ref="AN75" authorId="0">
      <text>
        <r>
          <rPr>
            <b/>
            <sz val="9"/>
            <color indexed="81"/>
            <rFont val="Arial"/>
            <family val="2"/>
          </rPr>
          <t>SWANKG:</t>
        </r>
        <r>
          <rPr>
            <sz val="9"/>
            <color indexed="81"/>
            <rFont val="Arial"/>
            <family val="2"/>
          </rPr>
          <t xml:space="preserve">
Empfehlung: 0,10 * Wandlernennstrom
 bzw. max. 0,15 * Bemessungsstrom EZE's</t>
        </r>
      </text>
    </comment>
    <comment ref="AN76" authorId="0">
      <text>
        <r>
          <rPr>
            <b/>
            <sz val="9"/>
            <color indexed="81"/>
            <rFont val="Arial"/>
            <family val="2"/>
          </rPr>
          <t>SWANKG:</t>
        </r>
        <r>
          <rPr>
            <sz val="9"/>
            <color indexed="81"/>
            <rFont val="Arial"/>
            <family val="2"/>
          </rPr>
          <t xml:space="preserve">
Empfehlung: 0,05 * S</t>
        </r>
        <r>
          <rPr>
            <vertAlign val="subscript"/>
            <sz val="9"/>
            <color indexed="81"/>
            <rFont val="Arial"/>
            <family val="2"/>
          </rPr>
          <t>Amax</t>
        </r>
      </text>
    </comment>
    <comment ref="AN93" authorId="0">
      <text>
        <r>
          <rPr>
            <b/>
            <sz val="9"/>
            <color indexed="81"/>
            <rFont val="Arial"/>
            <family val="2"/>
          </rPr>
          <t>SWANKG</t>
        </r>
        <r>
          <rPr>
            <sz val="9"/>
            <color indexed="81"/>
            <rFont val="Arial"/>
            <family val="2"/>
          </rPr>
          <t>:
Empfehlung MS-SS: 1,25 U</t>
        </r>
        <r>
          <rPr>
            <vertAlign val="subscript"/>
            <sz val="9"/>
            <color indexed="81"/>
            <rFont val="Arial"/>
            <family val="2"/>
          </rPr>
          <t xml:space="preserve">NS
</t>
        </r>
        <r>
          <rPr>
            <sz val="9"/>
            <color indexed="81"/>
            <rFont val="Arial"/>
            <family val="2"/>
          </rPr>
          <t xml:space="preserve">                     MS-Netz: 1,25 U</t>
        </r>
        <r>
          <rPr>
            <vertAlign val="subscript"/>
            <sz val="9"/>
            <color indexed="81"/>
            <rFont val="Arial"/>
            <family val="2"/>
          </rPr>
          <t>NS</t>
        </r>
      </text>
    </comment>
    <comment ref="AN94" authorId="0">
      <text>
        <r>
          <rPr>
            <b/>
            <sz val="9"/>
            <color indexed="81"/>
            <rFont val="Arial"/>
            <family val="2"/>
          </rPr>
          <t xml:space="preserve">SWANKG:
</t>
        </r>
        <r>
          <rPr>
            <sz val="9"/>
            <color indexed="81"/>
            <rFont val="Arial"/>
            <family val="2"/>
          </rPr>
          <t>Empfehlung MS-SS: 100 ms
                    MS-Netz: 100 ms</t>
        </r>
      </text>
    </comment>
    <comment ref="AN95" authorId="0">
      <text>
        <r>
          <rPr>
            <b/>
            <sz val="9"/>
            <color indexed="81"/>
            <rFont val="Arial"/>
            <family val="2"/>
          </rPr>
          <t>SWANKG</t>
        </r>
        <r>
          <rPr>
            <sz val="9"/>
            <color indexed="81"/>
            <rFont val="Arial"/>
            <family val="2"/>
          </rPr>
          <t>:
Empfehlung MS-SS: 0,80 U</t>
        </r>
        <r>
          <rPr>
            <vertAlign val="subscript"/>
            <sz val="9"/>
            <color indexed="81"/>
            <rFont val="Arial"/>
            <family val="2"/>
          </rPr>
          <t xml:space="preserve">NS
</t>
        </r>
        <r>
          <rPr>
            <sz val="9"/>
            <color indexed="81"/>
            <rFont val="Arial"/>
            <family val="2"/>
          </rPr>
          <t xml:space="preserve">                     MS-Netz: 0,80 U</t>
        </r>
        <r>
          <rPr>
            <vertAlign val="subscript"/>
            <sz val="9"/>
            <color indexed="81"/>
            <rFont val="Arial"/>
            <family val="2"/>
          </rPr>
          <t>NS</t>
        </r>
      </text>
    </comment>
    <comment ref="AN96" authorId="0">
      <text>
        <r>
          <rPr>
            <b/>
            <sz val="9"/>
            <color indexed="81"/>
            <rFont val="Arial"/>
            <family val="2"/>
          </rPr>
          <t xml:space="preserve">SWANKG:
</t>
        </r>
        <r>
          <rPr>
            <sz val="9"/>
            <color indexed="81"/>
            <rFont val="Arial"/>
            <family val="2"/>
          </rPr>
          <t>Empfehlung MS-SS: gestaffelt
                    MS-Netz: 300 …1000 ms</t>
        </r>
      </text>
    </comment>
    <comment ref="AN97" authorId="0">
      <text>
        <r>
          <rPr>
            <b/>
            <sz val="9"/>
            <color indexed="81"/>
            <rFont val="Arial"/>
            <family val="2"/>
          </rPr>
          <t>SWANKG</t>
        </r>
        <r>
          <rPr>
            <sz val="9"/>
            <color indexed="81"/>
            <rFont val="Arial"/>
            <family val="2"/>
          </rPr>
          <t>:
Empfehlung MS-SS: 0,30 U</t>
        </r>
        <r>
          <rPr>
            <vertAlign val="subscript"/>
            <sz val="9"/>
            <color indexed="81"/>
            <rFont val="Arial"/>
            <family val="2"/>
          </rPr>
          <t xml:space="preserve">NS
</t>
        </r>
        <r>
          <rPr>
            <sz val="9"/>
            <color indexed="81"/>
            <rFont val="Arial"/>
            <family val="2"/>
          </rPr>
          <t xml:space="preserve">                     MS-Netz: 0,45 U</t>
        </r>
        <r>
          <rPr>
            <vertAlign val="subscript"/>
            <sz val="9"/>
            <color indexed="81"/>
            <rFont val="Arial"/>
            <family val="2"/>
          </rPr>
          <t>NS</t>
        </r>
      </text>
    </comment>
    <comment ref="AN98" authorId="0">
      <text>
        <r>
          <rPr>
            <b/>
            <sz val="9"/>
            <color indexed="81"/>
            <rFont val="Arial"/>
            <family val="2"/>
          </rPr>
          <t xml:space="preserve">SWANKG:
</t>
        </r>
        <r>
          <rPr>
            <sz val="9"/>
            <color indexed="81"/>
            <rFont val="Arial"/>
            <family val="2"/>
          </rPr>
          <t>Empfehlung MS-SS: gestaffelt
                    MS-Netz: 300 …1000 ms</t>
        </r>
      </text>
    </comment>
    <comment ref="AN99" authorId="0">
      <text>
        <r>
          <rPr>
            <b/>
            <sz val="9"/>
            <color indexed="81"/>
            <rFont val="Arial"/>
            <family val="2"/>
          </rPr>
          <t>SWANKG:</t>
        </r>
        <r>
          <rPr>
            <sz val="9"/>
            <color indexed="81"/>
            <rFont val="Arial"/>
            <family val="2"/>
          </rPr>
          <t xml:space="preserve">
Empfehlung MS-SS: 52,50 Hz
                     MS-Netz: 52,50 Hz</t>
        </r>
      </text>
    </comment>
    <comment ref="AN100" authorId="0">
      <text>
        <r>
          <rPr>
            <b/>
            <sz val="9"/>
            <color indexed="81"/>
            <rFont val="Arial"/>
            <family val="2"/>
          </rPr>
          <t>SWANKG:</t>
        </r>
        <r>
          <rPr>
            <sz val="9"/>
            <color indexed="81"/>
            <rFont val="Arial"/>
            <family val="2"/>
          </rPr>
          <t xml:space="preserve">
Empfehlung MS-SS: ≤100 ms
                     MS-Netz: ≤100 ms</t>
        </r>
      </text>
    </comment>
    <comment ref="AN101" authorId="0">
      <text>
        <r>
          <rPr>
            <b/>
            <sz val="9"/>
            <color indexed="81"/>
            <rFont val="Arial"/>
            <family val="2"/>
          </rPr>
          <t>SWANKG:</t>
        </r>
        <r>
          <rPr>
            <sz val="9"/>
            <color indexed="81"/>
            <rFont val="Arial"/>
            <family val="2"/>
          </rPr>
          <t xml:space="preserve">
Empfehlung MS-SS: 51,50 Hz
                     MS-Netz: 51,50 Hz</t>
        </r>
      </text>
    </comment>
    <comment ref="AN102" authorId="0">
      <text>
        <r>
          <rPr>
            <b/>
            <sz val="9"/>
            <color indexed="81"/>
            <rFont val="Arial"/>
            <family val="2"/>
          </rPr>
          <t>SWANKG:</t>
        </r>
        <r>
          <rPr>
            <sz val="9"/>
            <color indexed="81"/>
            <rFont val="Arial"/>
            <family val="2"/>
          </rPr>
          <t xml:space="preserve">
Empfehlung MS-SS: ≤5000 ms
                     MS-Netz: ≤5000 ms</t>
        </r>
      </text>
    </comment>
    <comment ref="AN103" authorId="0">
      <text>
        <r>
          <rPr>
            <b/>
            <sz val="9"/>
            <color indexed="81"/>
            <rFont val="Arial"/>
            <family val="2"/>
          </rPr>
          <t>SWANKG:</t>
        </r>
        <r>
          <rPr>
            <sz val="9"/>
            <color indexed="81"/>
            <rFont val="Arial"/>
            <family val="2"/>
          </rPr>
          <t xml:space="preserve">
Empfehlung MS-SS: 47,50 Hz
                     MS-Netz: 47,50 Hz</t>
        </r>
      </text>
    </comment>
    <comment ref="AN104" authorId="0">
      <text>
        <r>
          <rPr>
            <b/>
            <sz val="9"/>
            <color indexed="81"/>
            <rFont val="Arial"/>
            <family val="2"/>
          </rPr>
          <t>SWANKG:</t>
        </r>
        <r>
          <rPr>
            <sz val="9"/>
            <color indexed="81"/>
            <rFont val="Arial"/>
            <family val="2"/>
          </rPr>
          <t xml:space="preserve">
Empfehlung MS-SS: ≤100 ms
                     MS-Netz: ≤100 ms</t>
        </r>
      </text>
    </comment>
    <comment ref="AT110" authorId="0">
      <text>
        <r>
          <rPr>
            <b/>
            <sz val="9"/>
            <color indexed="81"/>
            <rFont val="Arial"/>
            <family val="2"/>
          </rPr>
          <t>SWANKG:</t>
        </r>
        <r>
          <rPr>
            <sz val="9"/>
            <color indexed="81"/>
            <rFont val="Arial"/>
            <family val="2"/>
          </rPr>
          <t xml:space="preserve">
Empfehlung: 2,0
(2 bis 6 in 0,5er-Schritten)</t>
        </r>
      </text>
    </comment>
    <comment ref="AT113" authorId="0">
      <text>
        <r>
          <rPr>
            <b/>
            <sz val="9"/>
            <color indexed="81"/>
            <rFont val="Arial"/>
            <family val="2"/>
          </rPr>
          <t>SWANKG:</t>
        </r>
        <r>
          <rPr>
            <sz val="9"/>
            <color indexed="81"/>
            <rFont val="Arial"/>
            <family val="2"/>
          </rPr>
          <t xml:space="preserve">
Empfehlung: 2,0
(2 bis 6 in 0,5er-Schritten)</t>
        </r>
      </text>
    </comment>
    <comment ref="AT132" authorId="0">
      <text>
        <r>
          <rPr>
            <b/>
            <sz val="9"/>
            <color indexed="81"/>
            <rFont val="Arial"/>
            <family val="2"/>
          </rPr>
          <t>SWANKG:</t>
        </r>
        <r>
          <rPr>
            <sz val="9"/>
            <color indexed="81"/>
            <rFont val="Arial"/>
            <family val="2"/>
          </rPr>
          <t xml:space="preserve">
Typ 1-EZE: 10 … 60 s
Typ 2-EZE: 06 … 60 s
Empfehlung: 10 s</t>
        </r>
      </text>
    </comment>
    <comment ref="AB156" authorId="0">
      <text>
        <r>
          <rPr>
            <b/>
            <sz val="9"/>
            <color indexed="81"/>
            <rFont val="Arial"/>
            <family val="2"/>
          </rPr>
          <t>SWANKG:</t>
        </r>
        <r>
          <rPr>
            <sz val="9"/>
            <color indexed="81"/>
            <rFont val="Arial"/>
            <family val="2"/>
          </rPr>
          <t xml:space="preserve">
von 2. bis 19. OS : 1,50
größer 19. OS : 1,00</t>
        </r>
      </text>
    </comment>
    <comment ref="AB157" authorId="0">
      <text>
        <r>
          <rPr>
            <b/>
            <sz val="9"/>
            <color indexed="81"/>
            <rFont val="Arial"/>
            <family val="2"/>
          </rPr>
          <t>SWANKG:</t>
        </r>
        <r>
          <rPr>
            <sz val="9"/>
            <color indexed="81"/>
            <rFont val="Arial"/>
            <family val="2"/>
          </rPr>
          <t xml:space="preserve">
anzusetzen : 1,00</t>
        </r>
      </text>
    </comment>
    <comment ref="AB158" authorId="0">
      <text>
        <r>
          <rPr>
            <b/>
            <sz val="9"/>
            <color indexed="81"/>
            <rFont val="Arial"/>
            <family val="2"/>
          </rPr>
          <t>SWANKG:</t>
        </r>
        <r>
          <rPr>
            <sz val="9"/>
            <color indexed="81"/>
            <rFont val="Arial"/>
            <family val="2"/>
          </rPr>
          <t xml:space="preserve">
anzusetzen : 0,95</t>
        </r>
      </text>
    </comment>
  </commentList>
</comments>
</file>

<file path=xl/comments8.xml><?xml version="1.0" encoding="utf-8"?>
<comments xmlns="http://schemas.openxmlformats.org/spreadsheetml/2006/main">
  <authors>
    <author>Lesser, Thomas</author>
  </authors>
  <commentList>
    <comment ref="AU44" authorId="0">
      <text>
        <r>
          <rPr>
            <b/>
            <sz val="9"/>
            <color indexed="81"/>
            <rFont val="Arial"/>
            <family val="2"/>
          </rPr>
          <t>SWANKG:</t>
        </r>
        <r>
          <rPr>
            <sz val="9"/>
            <color indexed="81"/>
            <rFont val="Arial"/>
            <family val="2"/>
          </rPr>
          <t xml:space="preserve">
Empfehlung: 2,0
(2 bis 6 in 0,5er-Schritten)</t>
        </r>
      </text>
    </comment>
  </commentList>
</comments>
</file>

<file path=xl/comments9.xml><?xml version="1.0" encoding="utf-8"?>
<comments xmlns="http://schemas.openxmlformats.org/spreadsheetml/2006/main">
  <authors>
    <author>Lesser</author>
  </authors>
  <commentList>
    <comment ref="Z10" authorId="0">
      <text>
        <r>
          <rPr>
            <b/>
            <sz val="8"/>
            <color indexed="81"/>
            <rFont val="Tahoma"/>
            <family val="2"/>
          </rPr>
          <t>SWAN:</t>
        </r>
        <r>
          <rPr>
            <sz val="8"/>
            <color indexed="81"/>
            <rFont val="Tahoma"/>
            <family val="2"/>
          </rPr>
          <t xml:space="preserve">
Angabe wird aus Blatt "Netzanschlussbegehren" übernommen, bitte ggf. dort die Leistung eintragen!</t>
        </r>
      </text>
    </comment>
  </commentList>
</comments>
</file>

<file path=xl/sharedStrings.xml><?xml version="1.0" encoding="utf-8"?>
<sst xmlns="http://schemas.openxmlformats.org/spreadsheetml/2006/main" count="2941" uniqueCount="1421">
  <si>
    <t>Arnstadt</t>
  </si>
  <si>
    <t>Angelhausen-Oberndorf</t>
  </si>
  <si>
    <t>Rudisleben</t>
  </si>
  <si>
    <t xml:space="preserve"> Anlagenanschrift</t>
  </si>
  <si>
    <t xml:space="preserve"> Straße, Haus-Nr.</t>
  </si>
  <si>
    <t xml:space="preserve"> PLZ, Ort</t>
  </si>
  <si>
    <t>/</t>
  </si>
  <si>
    <t xml:space="preserve"> Anschlussnehmer</t>
  </si>
  <si>
    <t xml:space="preserve"> (Eigentümer)</t>
  </si>
  <si>
    <t xml:space="preserve"> Gemarkung, Flur, Flst.</t>
  </si>
  <si>
    <t xml:space="preserve"> Vor-, Name / Firma</t>
  </si>
  <si>
    <t xml:space="preserve"> Anschlussnutzer</t>
  </si>
  <si>
    <t xml:space="preserve"> (Anlagenbetreiber)</t>
  </si>
  <si>
    <t xml:space="preserve"> Anlagenerrichter</t>
  </si>
  <si>
    <t xml:space="preserve"> (Elektrofachbetrieb)</t>
  </si>
  <si>
    <t xml:space="preserve"> Anmeldegrund</t>
  </si>
  <si>
    <t xml:space="preserve"> Telefon, Email</t>
  </si>
  <si>
    <t>Ort, Datum</t>
  </si>
  <si>
    <t>Unterschrift des Anschlussnehmers</t>
  </si>
  <si>
    <t xml:space="preserve"> vorhanden</t>
  </si>
  <si>
    <t xml:space="preserve"> Rückbau</t>
  </si>
  <si>
    <t>D</t>
  </si>
  <si>
    <t xml:space="preserve"> Blindleistungs-</t>
  </si>
  <si>
    <t xml:space="preserve"> kompensation</t>
  </si>
  <si>
    <t xml:space="preserve"> Anzahl Stufen</t>
  </si>
  <si>
    <t xml:space="preserve"> Verdrosselungsgrad</t>
  </si>
  <si>
    <t xml:space="preserve"> %</t>
  </si>
  <si>
    <t xml:space="preserve"> Hz</t>
  </si>
  <si>
    <t xml:space="preserve"> Bemerkungen</t>
  </si>
  <si>
    <t>1</t>
  </si>
  <si>
    <t>2</t>
  </si>
  <si>
    <t xml:space="preserve">Stufung </t>
  </si>
  <si>
    <t xml:space="preserve"> Netzanschluss</t>
  </si>
  <si>
    <t xml:space="preserve"> ( vom Anschlussnehmer auszufüllen )</t>
  </si>
  <si>
    <t xml:space="preserve"> Monate</t>
  </si>
  <si>
    <r>
      <t xml:space="preserve"> </t>
    </r>
    <r>
      <rPr>
        <b/>
        <sz val="10"/>
        <rFont val="Symbol"/>
        <family val="1"/>
        <charset val="2"/>
      </rPr>
      <t>S</t>
    </r>
    <r>
      <rPr>
        <b/>
        <sz val="10"/>
        <rFont val="Arial"/>
        <family val="2"/>
      </rPr>
      <t xml:space="preserve"> Anlage</t>
    </r>
  </si>
  <si>
    <t>(Aus diesen Zeichnungen muss auch die Trassenführung der Leitungen und der Zugang zur Schaltanlage ersichtlich sein)</t>
  </si>
  <si>
    <t>Unterschrift des Anschlussnutzers</t>
  </si>
  <si>
    <t>ja</t>
  </si>
  <si>
    <t>nein</t>
  </si>
  <si>
    <t xml:space="preserve"> Anzahl [Stück]</t>
  </si>
  <si>
    <r>
      <t xml:space="preserve"> Bem.-Leistung </t>
    </r>
    <r>
      <rPr>
        <sz val="10"/>
        <rFont val="Arial"/>
        <family val="2"/>
      </rPr>
      <t>[kVA]</t>
    </r>
  </si>
  <si>
    <t xml:space="preserve"> rel. KS-Spannung [%]</t>
  </si>
  <si>
    <t xml:space="preserve"> Schaltgruppe</t>
  </si>
  <si>
    <t xml:space="preserve"> Schweiß-</t>
  </si>
  <si>
    <t xml:space="preserve"> maschinen</t>
  </si>
  <si>
    <t xml:space="preserve"> kVA</t>
  </si>
  <si>
    <t xml:space="preserve"> 1/min</t>
  </si>
  <si>
    <t xml:space="preserve"> s</t>
  </si>
  <si>
    <t xml:space="preserve"> Schweißvorgänge</t>
  </si>
  <si>
    <t xml:space="preserve"> Schweißvorgangsdauer</t>
  </si>
  <si>
    <t xml:space="preserve"> Motoren</t>
  </si>
  <si>
    <t xml:space="preserve"> Motorentyp</t>
  </si>
  <si>
    <t xml:space="preserve"> Bem.-Spannung [V]</t>
  </si>
  <si>
    <t xml:space="preserve"> Bem.-Strom [A]</t>
  </si>
  <si>
    <t xml:space="preserve"> Anlauf- zu Bem.-Strom</t>
  </si>
  <si>
    <t xml:space="preserve"> Anlaufschaltung</t>
  </si>
  <si>
    <t xml:space="preserve"> Wirkungsgrad</t>
  </si>
  <si>
    <t xml:space="preserve"> Anlaufbelastung</t>
  </si>
  <si>
    <t xml:space="preserve"> Lastwechsel [1/min]</t>
  </si>
  <si>
    <t xml:space="preserve"> Stromrichter</t>
  </si>
  <si>
    <t xml:space="preserve"> SR-Typ</t>
  </si>
  <si>
    <t xml:space="preserve"> Steuerung</t>
  </si>
  <si>
    <t xml:space="preserve"> Pulszahl/Schaltfreq.</t>
  </si>
  <si>
    <t xml:space="preserve"> Schaltung</t>
  </si>
  <si>
    <t xml:space="preserve"> Zwischenkreis</t>
  </si>
  <si>
    <t xml:space="preserve"> [mH]</t>
  </si>
  <si>
    <t xml:space="preserve"> Ordnungszahl µ</t>
  </si>
  <si>
    <r>
      <t xml:space="preserve"> OS-Strom I</t>
    </r>
    <r>
      <rPr>
        <vertAlign val="subscript"/>
        <sz val="10"/>
        <rFont val="Arial"/>
        <family val="2"/>
      </rPr>
      <t>µ</t>
    </r>
    <r>
      <rPr>
        <sz val="10"/>
        <rFont val="Arial"/>
        <family val="2"/>
      </rPr>
      <t xml:space="preserve"> [A]</t>
    </r>
  </si>
  <si>
    <r>
      <t xml:space="preserve"> </t>
    </r>
    <r>
      <rPr>
        <sz val="10"/>
        <rFont val="Arial"/>
        <family val="2"/>
      </rPr>
      <t>( vom Anlagenerrichter auszufüllen )</t>
    </r>
  </si>
  <si>
    <t xml:space="preserve"> Betriebsver-</t>
  </si>
  <si>
    <t xml:space="preserve"> antwortlicher</t>
  </si>
  <si>
    <t xml:space="preserve"> Dokumentation</t>
  </si>
  <si>
    <t xml:space="preserve"> Die Checklisten sind Bestandteil des Inbetriebsetzungsprotokolles.</t>
  </si>
  <si>
    <t xml:space="preserve"> Messstellenbetrieb</t>
  </si>
  <si>
    <r>
      <t xml:space="preserve"> </t>
    </r>
    <r>
      <rPr>
        <sz val="10"/>
        <rFont val="Arial"/>
        <family val="2"/>
      </rPr>
      <t xml:space="preserve">( vom Anlagenerrichter gemeinsam mit dem Anschlussnehmer/-nutzer auszufüllen ) </t>
    </r>
  </si>
  <si>
    <t>Eigentümer Wandler</t>
  </si>
  <si>
    <t xml:space="preserve"> Hinweise zum</t>
  </si>
  <si>
    <t xml:space="preserve"> Vor der Herstellung des Netzanschlusses ist vom Anschlussnehmer/-nutzer ein Netz-</t>
  </si>
  <si>
    <t xml:space="preserve"> anschluss- und Anschlussnutzungsvertrag mit dem Netzbetreiber zu schließen.</t>
  </si>
  <si>
    <t>Unterschrift Anschlussnehmer</t>
  </si>
  <si>
    <t>Unterschrift Anschlussnutzer</t>
  </si>
  <si>
    <t xml:space="preserve"> Stromlieferung</t>
  </si>
  <si>
    <t xml:space="preserve"> Hinweise zur</t>
  </si>
  <si>
    <t xml:space="preserve"> Vor der Aufnahme der Anschlussnutzung ist vom Anschlussnutzer ein Stromliefer-</t>
  </si>
  <si>
    <t xml:space="preserve"> vertrag mit einem Stromlieferanten zu schließen.</t>
  </si>
  <si>
    <t xml:space="preserve"> Inbetriebsetzung</t>
  </si>
  <si>
    <t>Unterschrift Anlagenerrichter</t>
  </si>
  <si>
    <r>
      <t xml:space="preserve"> </t>
    </r>
    <r>
      <rPr>
        <sz val="10"/>
        <rFont val="Arial"/>
        <family val="2"/>
      </rPr>
      <t xml:space="preserve">( vom Anlagenerrichter auszufüllen ) </t>
    </r>
  </si>
  <si>
    <t>Datum</t>
  </si>
  <si>
    <r>
      <t xml:space="preserve"> </t>
    </r>
    <r>
      <rPr>
        <sz val="10"/>
        <rFont val="Arial"/>
        <family val="2"/>
      </rPr>
      <t>( vom Anschlussnutzer auszufüllen )</t>
    </r>
  </si>
  <si>
    <t xml:space="preserve"> Stationsname, Feld-Nr.</t>
  </si>
  <si>
    <t xml:space="preserve"> Schutzwandler</t>
  </si>
  <si>
    <t xml:space="preserve"> Schutzrelais</t>
  </si>
  <si>
    <t>Strom</t>
  </si>
  <si>
    <t xml:space="preserve"> Fabrikat</t>
  </si>
  <si>
    <t xml:space="preserve"> Klasse</t>
  </si>
  <si>
    <t xml:space="preserve"> Leistung [VA]</t>
  </si>
  <si>
    <t>A</t>
  </si>
  <si>
    <t>V</t>
  </si>
  <si>
    <t xml:space="preserve"> Fabrikations-Nr.</t>
  </si>
  <si>
    <t xml:space="preserve"> SW-Stand</t>
  </si>
  <si>
    <t xml:space="preserve"> Übersetzung</t>
  </si>
  <si>
    <t xml:space="preserve"> Betätigungsspan.</t>
  </si>
  <si>
    <t>A)</t>
  </si>
  <si>
    <t>(primär</t>
  </si>
  <si>
    <t>s</t>
  </si>
  <si>
    <t xml:space="preserve"> t &gt;</t>
  </si>
  <si>
    <t xml:space="preserve"> I &gt; (Überstromstufe)</t>
  </si>
  <si>
    <t xml:space="preserve"> I &gt;&gt; (Hochstromstufe)</t>
  </si>
  <si>
    <t xml:space="preserve"> Einstellungen soll</t>
  </si>
  <si>
    <t xml:space="preserve"> Einstellungen ist</t>
  </si>
  <si>
    <t xml:space="preserve"> Das Prüfprotokoll der Relaisprüfung liegt separat bei.</t>
  </si>
  <si>
    <t xml:space="preserve"> t &gt;&gt;</t>
  </si>
  <si>
    <t>Unterschrift des Anlagenerrichters</t>
  </si>
  <si>
    <t>Unterschrift des Anlagenbetreibers</t>
  </si>
  <si>
    <t xml:space="preserve"> Unterspannung [kV]</t>
  </si>
  <si>
    <t xml:space="preserve"> Oberspannung [kV]</t>
  </si>
  <si>
    <t>Name</t>
  </si>
  <si>
    <t>Straße</t>
  </si>
  <si>
    <t>Land</t>
  </si>
  <si>
    <t>PLZ</t>
  </si>
  <si>
    <t>Ort</t>
  </si>
  <si>
    <t>Tel</t>
  </si>
  <si>
    <t>Email</t>
  </si>
  <si>
    <t xml:space="preserve"> Registrier-Nr. der ANS beim VNB</t>
  </si>
  <si>
    <t>Unterzeichnung ANS vom A-Nehmer am</t>
  </si>
  <si>
    <t xml:space="preserve"> vom VNB vergebene ANS-Registrier-Nr.:</t>
  </si>
  <si>
    <t xml:space="preserve"> zur Netzanmeldung vom:</t>
  </si>
  <si>
    <r>
      <t xml:space="preserve">   2-facher Ausfertigung</t>
    </r>
    <r>
      <rPr>
        <sz val="10"/>
        <rFont val="Arial"/>
        <family val="2"/>
      </rPr>
      <t xml:space="preserve"> an den Netzbetreiber zu übergeben )</t>
    </r>
  </si>
  <si>
    <t>Dieses Datenblatt ist Bestandteil der Netzverträglichkeitsprüfung und ggf. der Netzanschlusszusage. Bei Veränderungen jeglicher Art ist der zuständige Netzbetreiber unverzüglich schriftlich zu informieren. Nur vollständig ausgefüllte Datenblätter können bearbeitet werden.</t>
  </si>
  <si>
    <t xml:space="preserve"> Anmeldevordruck "Anmeldung zum Netzanschluss (Strom) - ANS" beigefügt</t>
  </si>
  <si>
    <t>Bemessungs-Spannung</t>
  </si>
  <si>
    <t>kV</t>
  </si>
  <si>
    <t xml:space="preserve"> VA</t>
  </si>
  <si>
    <t xml:space="preserve"> Typ </t>
  </si>
  <si>
    <t xml:space="preserve"> (Grundstücks-)
 Eigentümer</t>
  </si>
  <si>
    <t xml:space="preserve"> Anlagenbetreiber</t>
  </si>
  <si>
    <t xml:space="preserve"> Elektrofachbetrieb</t>
  </si>
  <si>
    <t xml:space="preserve"> Anlagenart</t>
  </si>
  <si>
    <t>Neuerrichtung</t>
  </si>
  <si>
    <t>Erweiterung</t>
  </si>
  <si>
    <t>Änderung</t>
  </si>
  <si>
    <t>Rückbau</t>
  </si>
  <si>
    <t>reine Bezugsanlage</t>
  </si>
  <si>
    <t>reine Erzeugungsanlage</t>
  </si>
  <si>
    <t>Mischanlage</t>
  </si>
  <si>
    <t>Standort der Übergabestation sowie der vorhandenen/geplanten Bebauung beigefügt?</t>
  </si>
  <si>
    <r>
      <t xml:space="preserve"> S</t>
    </r>
    <r>
      <rPr>
        <vertAlign val="subscript"/>
        <sz val="10"/>
        <rFont val="Arial"/>
        <family val="2"/>
      </rPr>
      <t xml:space="preserve"> inst</t>
    </r>
    <r>
      <rPr>
        <sz val="10"/>
        <rFont val="Arial"/>
        <family val="2"/>
      </rPr>
      <t xml:space="preserve"> [kVA]</t>
    </r>
  </si>
  <si>
    <t>Bezug</t>
  </si>
  <si>
    <t xml:space="preserve">Bezug </t>
  </si>
  <si>
    <t>Gewerbebedarf</t>
  </si>
  <si>
    <t>Industriebedarf</t>
  </si>
  <si>
    <t>Baustrom; Anschluss wird benötigt für ca.</t>
  </si>
  <si>
    <t>Windkraft</t>
  </si>
  <si>
    <t>Wasserkraft</t>
  </si>
  <si>
    <t>Fotovoltaik</t>
  </si>
  <si>
    <t>BHKW</t>
  </si>
  <si>
    <t xml:space="preserve"> Anschluss-
 anlage</t>
  </si>
  <si>
    <t xml:space="preserve">Erzeugung </t>
  </si>
  <si>
    <t>sonstige</t>
  </si>
  <si>
    <r>
      <t xml:space="preserve"> P</t>
    </r>
    <r>
      <rPr>
        <vertAlign val="subscript"/>
        <sz val="10"/>
        <rFont val="Arial"/>
        <family val="2"/>
      </rPr>
      <t xml:space="preserve"> max</t>
    </r>
    <r>
      <rPr>
        <sz val="10"/>
        <rFont val="Arial"/>
        <family val="2"/>
      </rPr>
      <t xml:space="preserve"> [kW]</t>
    </r>
  </si>
  <si>
    <t xml:space="preserve"> neu</t>
  </si>
  <si>
    <t xml:space="preserve"> Die Bereitstellung der Messeinrichtung und der Messstellenbetrieb soll erfolgen</t>
  </si>
  <si>
    <t xml:space="preserve">ID-Nummer: </t>
  </si>
  <si>
    <t>durch einen anderen MSB</t>
  </si>
  <si>
    <t xml:space="preserve">durch den grundzu-
</t>
  </si>
  <si>
    <t>ständigen MSB</t>
  </si>
  <si>
    <t>Ist ein maßstäblicher Lageplan des Grundstücks mit eingezeichnetem Vorschlag zum</t>
  </si>
  <si>
    <t>Ist ein zeitlicher Bauablaufplan beigefügt?</t>
  </si>
  <si>
    <t>Ist das Datenblatt zur Beurteilung von Netzrückwirkungen bzw.</t>
  </si>
  <si>
    <t>das Datenblatt für eine Erzeugungsanlage beigefügt?</t>
  </si>
  <si>
    <t>Ist ein vollständiger, einpoliger Übersichtsschaltplan ab Netzanschluss beigefügt?</t>
  </si>
  <si>
    <t>Der geplante Inbetriebsetzungstermin ist der / ist die KW</t>
  </si>
  <si>
    <t xml:space="preserve"> Arnstadt</t>
  </si>
  <si>
    <t xml:space="preserve"> Netztrans-</t>
  </si>
  <si>
    <t xml:space="preserve"> formatoren</t>
  </si>
  <si>
    <t>±</t>
  </si>
  <si>
    <t xml:space="preserve">/ </t>
  </si>
  <si>
    <r>
      <t xml:space="preserve"> Stufenschalter [</t>
    </r>
    <r>
      <rPr>
        <sz val="8"/>
        <rFont val="Arial"/>
        <family val="2"/>
      </rPr>
      <t>%/Stufen</t>
    </r>
    <r>
      <rPr>
        <sz val="10"/>
        <rFont val="Arial"/>
        <family val="2"/>
      </rPr>
      <t>]</t>
    </r>
  </si>
  <si>
    <t>Einbauort Seite</t>
  </si>
  <si>
    <t>OS</t>
  </si>
  <si>
    <t>US</t>
  </si>
  <si>
    <t>nicht vorhanden</t>
  </si>
  <si>
    <t>vorhanden,</t>
  </si>
  <si>
    <t>bis</t>
  </si>
  <si>
    <r>
      <t>kvar</t>
    </r>
    <r>
      <rPr>
        <vertAlign val="subscript"/>
        <sz val="10"/>
        <rFont val="Arial"/>
        <family val="2"/>
      </rPr>
      <t>ind</t>
    </r>
  </si>
  <si>
    <r>
      <t>kvar</t>
    </r>
    <r>
      <rPr>
        <vertAlign val="subscript"/>
        <sz val="10"/>
        <rFont val="Arial"/>
        <family val="2"/>
      </rPr>
      <t>kap</t>
    </r>
  </si>
  <si>
    <t>kvar</t>
  </si>
  <si>
    <t xml:space="preserve">/ Resonanzfrequenz </t>
  </si>
  <si>
    <t xml:space="preserve"> Leistungsfaktor</t>
  </si>
  <si>
    <t xml:space="preserve"> Bem.-Drehzahl [1/min]</t>
  </si>
  <si>
    <t xml:space="preserve"> Anzahl Anläufe [1/h]</t>
  </si>
  <si>
    <t xml:space="preserve"> subtr. Längsreaktanz</t>
  </si>
  <si>
    <t xml:space="preserve"> subtr. Querreaktanz</t>
  </si>
  <si>
    <t xml:space="preserve"> (≥ 50 kVA)</t>
  </si>
  <si>
    <t xml:space="preserve"> (≥ 20 kVA)</t>
  </si>
  <si>
    <t xml:space="preserve"> Höchstschweißleistung</t>
  </si>
  <si>
    <t xml:space="preserve"> Stromimpulsform</t>
  </si>
  <si>
    <t>Dreieck</t>
  </si>
  <si>
    <t>Viereck</t>
  </si>
  <si>
    <t>Sägezahn</t>
  </si>
  <si>
    <t>Stück</t>
  </si>
  <si>
    <t xml:space="preserve"> Lichtbogenöfen</t>
  </si>
  <si>
    <t xml:space="preserve"> Stromrichter- </t>
  </si>
  <si>
    <t xml:space="preserve"> transformator </t>
  </si>
  <si>
    <t xml:space="preserve"> induktivitäten </t>
  </si>
  <si>
    <t xml:space="preserve"> Kommutierungs- </t>
  </si>
  <si>
    <t xml:space="preserve"> Herstellerangaben zu den netzseitigen Oberschwingungsströmen (ggf. erweitern bei p &gt; 24)</t>
  </si>
  <si>
    <r>
      <t xml:space="preserve"> </t>
    </r>
    <r>
      <rPr>
        <sz val="10"/>
        <rFont val="Arial"/>
        <family val="2"/>
      </rPr>
      <t xml:space="preserve">( spätestens 10 Wochen vor Baubeginn der Übergabestation </t>
    </r>
    <r>
      <rPr>
        <b/>
        <sz val="10"/>
        <rFont val="Arial"/>
        <family val="2"/>
      </rPr>
      <t>vom Anschlussnehmer in mindestens</t>
    </r>
  </si>
  <si>
    <t>Grundrisse und Schnittzeichnungen (möglichst M 1:50) der Übergabestation inklusive der dazugehörigen Betriebsräume für die Mittelspannungs-Schaltanlage und der Netz-transformatoren beigefügt?</t>
  </si>
  <si>
    <t>Liegt eine einvernehmliche Regelung bezüglich des Standortes und Betriebes der Übergabestation zwischen dem Haus- und Grundstückseigentümer und dem Anschlussnehmer (wenn dies unterschiedliche Personen/Firmen sind) vor und liegt die Zustimmung des Grundstückseigentümers zur Errichtung und zum Betrieb der Netzbetreiber-Kabeltrasse vor?</t>
  </si>
  <si>
    <r>
      <t xml:space="preserve"> </t>
    </r>
    <r>
      <rPr>
        <sz val="10"/>
        <rFont val="Arial"/>
        <family val="2"/>
      </rPr>
      <t>( Checkliste für den Netzbetreiber für die Festlegung des Netzanschlusses )</t>
    </r>
  </si>
  <si>
    <t>Standort der Übergabestation und Leitungstrassen des Netzbetreibers geklärt?</t>
  </si>
  <si>
    <t>Wurde dem Anschlussnehmer die Art der Sternpunktbehandlung bekannt gegeben?</t>
  </si>
  <si>
    <t>Ist der Aufbau der Mittelspannungs-Schaltanlage geklärt?</t>
  </si>
  <si>
    <t>Sind Spannungsebene und Netzanschlusspunkt geklärt?</t>
  </si>
  <si>
    <t>Sind vereinbarte Anschlusswirk- und -scheinleistung für Bezug und Einspeisung geklärt?</t>
  </si>
  <si>
    <t>Sind erforderliche Schutzeinrichtungen für netzseitige Eingangsschaltfelder, das Übergabeschaltfeld und die Abgangsschaltfelder geklärt?</t>
  </si>
  <si>
    <t>Ist eine ggf. erforderliche Fernsteuerung/Fernüberwachung geklärt?</t>
  </si>
  <si>
    <t>Sind das Messkonzept sowie die Art und Anordnung der Messeinrichtung (inklusive Datenfernübertragung) geklärt?</t>
  </si>
  <si>
    <t>Sind Eigentums-, Betriebsführungs-, Verfügungsbereich- und Bedienbereichgrenze geklärt?</t>
  </si>
  <si>
    <t>Sind Liefer- und Leistungsumfang vom Anschlussnehmer und Netzbetreiber geklärt?</t>
  </si>
  <si>
    <t>Beauftragter des Netzbetreibers</t>
  </si>
  <si>
    <t>Netzbetreiber bzw. dessen Beauftragter</t>
  </si>
  <si>
    <t xml:space="preserve">   Bemerkungen</t>
  </si>
  <si>
    <t>Ist die Erklärung zur Erfüllung der technischen Forderungen dieser VDE-AR-N und der TAB des Netzbetreibers beigefügt?</t>
  </si>
  <si>
    <t>Ist eine ggf. erforderliche BImSchV-Genehmigung beigefügt?</t>
  </si>
  <si>
    <t>Ist ein maßstäblicher Lageplan des Grundstücks mit eingezeichnetem Standort der Übergabestation, der Trasse des Netzbetreibers sowie der vorhandenen und geplanten Bebauung, mindestens im Maßstab 1:500, beigefügt?</t>
  </si>
  <si>
    <t>Sind eine Darstellung des Messkonzeptes, der Anordnung der Mess- und Zähleinrichtung mit Einrichtungen zur Datenfernübertragung, der Anordnung der FW-Technik, ein Netzwerkplan mit allen sekundärtechnischen Komponenten, Kommunika-tionsschnittstellen und Prozessdatenumfang in der Übergabestation beigefügt?</t>
  </si>
  <si>
    <t>Sind Zeichnungen aller Mittelspannungs-Schaltfelder mit Anordnung der Geräte beigefügt? (Montagezeichnungen)</t>
  </si>
  <si>
    <t>Ist ein einpoliger Übersichtsschaltplan der gesamten Mittelspannungsanlage einschließlich Transformatoren, Mess-, Schutz- und Steuereinrichtungen (auch Daten 
der Hilfsenergiequelle) inklusive der Eigentums- und Verfügungsbereichsgrenzen und technischer Kennwerte beigefügt?</t>
  </si>
  <si>
    <t>Ist ein Nachweis der Kurzschlussfestigkeit für die gesamte Übergabestation, Nachweis des Schutzes vor Gefährdung durch Störlichtbögen nach DIN EN 62271-202 (VDE 0671-202) bzw. DIN EN 62271-200 (VDE 0671-200) (z. B. IAC-Klassifikation) oder nach DIN EN 61936-1 (VDE 0101-1) (unter anderem Druckberechnung und Ableitung der Störlichbogengase) beigefügt?</t>
  </si>
  <si>
    <t>Diese Mitteilung ersetzt nicht die Verpflichtungen gemäß MsbG (z.B. §§ 5, 6, 14) !</t>
  </si>
  <si>
    <t>Einbau</t>
  </si>
  <si>
    <t>Ausbau</t>
  </si>
  <si>
    <t>Wechsel</t>
  </si>
  <si>
    <t xml:space="preserve"> der Zählung für o. a. Messstelle.</t>
  </si>
  <si>
    <t>Lastgangzähler</t>
  </si>
  <si>
    <t>intelligentes Messsystem</t>
  </si>
  <si>
    <t xml:space="preserve">geplaner Stationsname / Stations-Nr. </t>
  </si>
  <si>
    <t xml:space="preserve">zutreffendes Messkonzept gemäß VDE-AR-N </t>
  </si>
  <si>
    <t xml:space="preserve">Es handelt sich um </t>
  </si>
  <si>
    <t xml:space="preserve">Messeinrichtung </t>
  </si>
  <si>
    <t xml:space="preserve">vereinbartes Messkonzept </t>
  </si>
  <si>
    <t xml:space="preserve">Messkonzept-Nr. </t>
  </si>
  <si>
    <t xml:space="preserve">VNB-Vorschlag Messkonzept </t>
  </si>
  <si>
    <t>Separat abgestimmtes Messkonzept, Darstellung siehe Anlage</t>
  </si>
  <si>
    <t>Netzbetreiber</t>
  </si>
  <si>
    <t>Anschlussnehmer</t>
  </si>
  <si>
    <t>3. MSB (s. o.)</t>
  </si>
  <si>
    <t xml:space="preserve"> (MSB)</t>
  </si>
  <si>
    <t>Erzeugung</t>
  </si>
  <si>
    <t xml:space="preserve"> vorauss. Energie-
menge [Mio kWh/a]</t>
  </si>
  <si>
    <r>
      <t>+A</t>
    </r>
    <r>
      <rPr>
        <vertAlign val="subscript"/>
        <sz val="10"/>
        <rFont val="Arial"/>
        <family val="2"/>
      </rPr>
      <t>NAP</t>
    </r>
  </si>
  <si>
    <r>
      <t>-A</t>
    </r>
    <r>
      <rPr>
        <vertAlign val="subscript"/>
        <sz val="10"/>
        <rFont val="Arial"/>
        <family val="2"/>
      </rPr>
      <t xml:space="preserve">Erz  </t>
    </r>
  </si>
  <si>
    <r>
      <t>-A</t>
    </r>
    <r>
      <rPr>
        <vertAlign val="subscript"/>
        <sz val="10"/>
        <rFont val="Arial"/>
        <family val="2"/>
      </rPr>
      <t xml:space="preserve">NAP </t>
    </r>
  </si>
  <si>
    <t xml:space="preserve"> Anlagedaten</t>
  </si>
  <si>
    <t xml:space="preserve"> siehe Anmeldung Netzanschluss</t>
  </si>
  <si>
    <t xml:space="preserve"> Hinweis für EEA</t>
  </si>
  <si>
    <t>beispielsweise schaltbare Verbrauchslasten</t>
  </si>
  <si>
    <t xml:space="preserve"> Die Mitteilung zur Direktvermarktung und die Bilanzkreiszuordnung sind mit dem 
 Netzbetreiber separat abzustimmen.</t>
  </si>
  <si>
    <t>Die Übergabestation ist unter Beachtung der geltenden Rechtsvorschriften und behördlichen Verfügungen sowie nach den anerkannten Regeln der Technik, insbesondere nach den DIN VDE Normen, nach den Bedingungen der VDE-AR-N 4110 und den Technischen Anschlussbedingungen des Netzbetreibers von mir/uns errichtet, geprüft und fertig gestellt worden und zur Inbetriebsetzung bereit. Die Ergebnisse der Prüfungen sind dokumentiert.</t>
  </si>
  <si>
    <t xml:space="preserve"> Art der Prüfung</t>
  </si>
  <si>
    <t>Erstprüfung</t>
  </si>
  <si>
    <t>Wiederholungsprüfung</t>
  </si>
  <si>
    <t xml:space="preserve"> Erdungsanlage</t>
  </si>
  <si>
    <t>Fundamenterder</t>
  </si>
  <si>
    <t>Tiefenerder</t>
  </si>
  <si>
    <t>Oberflächenerder</t>
  </si>
  <si>
    <t>W</t>
  </si>
  <si>
    <r>
      <t>U</t>
    </r>
    <r>
      <rPr>
        <vertAlign val="subscript"/>
        <sz val="10"/>
        <rFont val="Arial"/>
        <family val="2"/>
      </rPr>
      <t xml:space="preserve">B </t>
    </r>
    <r>
      <rPr>
        <sz val="10"/>
        <rFont val="Arial"/>
        <family val="2"/>
      </rPr>
      <t xml:space="preserve">≤ </t>
    </r>
  </si>
  <si>
    <t xml:space="preserve"> Messgeräte</t>
  </si>
  <si>
    <t xml:space="preserve">Fabrikat </t>
  </si>
  <si>
    <t xml:space="preserve">Typ </t>
  </si>
  <si>
    <t xml:space="preserve"> Messung
 Erdungsimpedanz</t>
  </si>
  <si>
    <t>ID</t>
  </si>
  <si>
    <t xml:space="preserve">Bodenzustand </t>
  </si>
  <si>
    <t xml:space="preserve"> Datum </t>
  </si>
  <si>
    <t xml:space="preserve">Bodenart </t>
  </si>
  <si>
    <t xml:space="preserve">Uhrzeit </t>
  </si>
  <si>
    <t xml:space="preserve">Messmethode </t>
  </si>
  <si>
    <t>Einhaltung</t>
  </si>
  <si>
    <t xml:space="preserve">ausgeführt gemäß Zeichnung </t>
  </si>
  <si>
    <r>
      <t>erforderlicher Wert Z</t>
    </r>
    <r>
      <rPr>
        <vertAlign val="subscript"/>
        <sz val="10"/>
        <rFont val="Arial"/>
        <family val="2"/>
      </rPr>
      <t xml:space="preserve">E </t>
    </r>
    <r>
      <rPr>
        <sz val="10"/>
        <rFont val="Arial"/>
        <family val="2"/>
      </rPr>
      <t>≤</t>
    </r>
    <r>
      <rPr>
        <sz val="10"/>
        <color theme="0"/>
        <rFont val="Arial"/>
        <family val="2"/>
      </rPr>
      <t>.</t>
    </r>
  </si>
  <si>
    <t xml:space="preserve">≡ Anforderungen </t>
  </si>
  <si>
    <t xml:space="preserve"> Lageskizze der Erdungsanlage und ggf. der Messtrasse(n) (bitte mit Station und Nordpfeil)</t>
  </si>
  <si>
    <t xml:space="preserve"> Messungen</t>
  </si>
  <si>
    <r>
      <t>erforderlicher Wert R</t>
    </r>
    <r>
      <rPr>
        <vertAlign val="subscript"/>
        <sz val="10"/>
        <rFont val="Arial"/>
        <family val="2"/>
      </rPr>
      <t xml:space="preserve">A </t>
    </r>
    <r>
      <rPr>
        <sz val="10"/>
        <rFont val="Arial"/>
        <family val="2"/>
      </rPr>
      <t>≤</t>
    </r>
    <r>
      <rPr>
        <sz val="10"/>
        <color theme="0"/>
        <rFont val="Arial"/>
        <family val="2"/>
      </rPr>
      <t>.</t>
    </r>
  </si>
  <si>
    <t xml:space="preserve"> Anlagenteil</t>
  </si>
  <si>
    <t xml:space="preserve">Protokoll-Nr. </t>
  </si>
  <si>
    <t>Hilfsstromkreis Strom-Spannungs-Messung</t>
  </si>
  <si>
    <t xml:space="preserve">Spannungsquelle </t>
  </si>
  <si>
    <t xml:space="preserve"> Messung/Prüfung
 Einzelerder</t>
  </si>
  <si>
    <t xml:space="preserve">Einspeisestelle </t>
  </si>
  <si>
    <t xml:space="preserve">Hilfserder </t>
  </si>
  <si>
    <t xml:space="preserve">Erder </t>
  </si>
  <si>
    <r>
      <t>Erdungsimpedanz Z</t>
    </r>
    <r>
      <rPr>
        <vertAlign val="subscript"/>
        <sz val="10"/>
        <rFont val="Arial"/>
        <family val="2"/>
      </rPr>
      <t>E</t>
    </r>
    <r>
      <rPr>
        <sz val="10"/>
        <rFont val="Arial"/>
        <family val="2"/>
      </rPr>
      <t xml:space="preserve"> =</t>
    </r>
    <r>
      <rPr>
        <sz val="10"/>
        <color theme="0"/>
        <rFont val="Arial"/>
        <family val="2"/>
      </rPr>
      <t>.</t>
    </r>
  </si>
  <si>
    <r>
      <t xml:space="preserve">Messwerte </t>
    </r>
    <r>
      <rPr>
        <sz val="9"/>
        <rFont val="Arial"/>
        <family val="2"/>
      </rPr>
      <t>(Daten zu Messtrassen siehe Seite 2/2)</t>
    </r>
  </si>
  <si>
    <t xml:space="preserve"> Stationsname, -Nr. </t>
  </si>
  <si>
    <t>MS/NS-Erdungsanlage der ÜST</t>
  </si>
  <si>
    <t>Abweichung</t>
  </si>
  <si>
    <t>Messtrasse</t>
  </si>
  <si>
    <t>Abstand Messobjekt - Hilfserder</t>
  </si>
  <si>
    <r>
      <t>Z</t>
    </r>
    <r>
      <rPr>
        <vertAlign val="subscript"/>
        <sz val="9"/>
        <rFont val="Arial"/>
        <family val="2"/>
      </rPr>
      <t>E</t>
    </r>
    <r>
      <rPr>
        <sz val="9"/>
        <rFont val="Arial"/>
        <family val="2"/>
      </rPr>
      <t xml:space="preserve"> bzw. R</t>
    </r>
    <r>
      <rPr>
        <vertAlign val="subscript"/>
        <sz val="9"/>
        <rFont val="Arial"/>
        <family val="2"/>
      </rPr>
      <t>A</t>
    </r>
  </si>
  <si>
    <t>Abstand Messobjekt - Sonde</t>
  </si>
  <si>
    <t>[m]</t>
  </si>
  <si>
    <r>
      <rPr>
        <sz val="9"/>
        <rFont val="Arial"/>
        <family val="2"/>
      </rPr>
      <t>[</t>
    </r>
    <r>
      <rPr>
        <sz val="9"/>
        <rFont val="Symbol"/>
        <family val="1"/>
        <charset val="2"/>
      </rPr>
      <t>W</t>
    </r>
    <r>
      <rPr>
        <sz val="9"/>
        <rFont val="Arial"/>
        <family val="2"/>
      </rPr>
      <t>]</t>
    </r>
  </si>
  <si>
    <t>[%]</t>
  </si>
  <si>
    <t xml:space="preserve"> Anlagenbesichtigung</t>
  </si>
  <si>
    <t>Fels</t>
  </si>
  <si>
    <t>gefroren</t>
  </si>
  <si>
    <t>trocken</t>
  </si>
  <si>
    <t>feucht</t>
  </si>
  <si>
    <r>
      <t>R</t>
    </r>
    <r>
      <rPr>
        <vertAlign val="subscript"/>
        <sz val="10"/>
        <rFont val="Arial"/>
        <family val="2"/>
      </rPr>
      <t>A</t>
    </r>
    <r>
      <rPr>
        <sz val="10"/>
        <rFont val="Arial"/>
        <family val="2"/>
      </rPr>
      <t xml:space="preserve"> in </t>
    </r>
    <r>
      <rPr>
        <sz val="10"/>
        <rFont val="Symbol"/>
        <family val="1"/>
        <charset val="2"/>
      </rPr>
      <t>W</t>
    </r>
    <r>
      <rPr>
        <sz val="10"/>
        <color theme="0"/>
        <rFont val="Symbol"/>
        <family val="1"/>
        <charset val="2"/>
      </rPr>
      <t>.</t>
    </r>
    <r>
      <rPr>
        <sz val="10"/>
        <rFont val="Arial"/>
        <family val="2"/>
      </rPr>
      <t xml:space="preserve"> </t>
    </r>
  </si>
  <si>
    <t>Kies</t>
  </si>
  <si>
    <t>Lehm</t>
  </si>
  <si>
    <t>Humus</t>
  </si>
  <si>
    <t>Sand</t>
  </si>
  <si>
    <t>Strom-Spann.-Messung</t>
  </si>
  <si>
    <t>Erdungsmessbrücke</t>
  </si>
  <si>
    <t>Bemerkungen</t>
  </si>
  <si>
    <t xml:space="preserve"> i. O. /
 ja</t>
  </si>
  <si>
    <t xml:space="preserve"> nicht i. O. /
 nein</t>
  </si>
  <si>
    <t xml:space="preserve"> - Angabe Werkstoff/Leitertyp/Querschnitt</t>
  </si>
  <si>
    <r>
      <t xml:space="preserve"> Erder </t>
    </r>
    <r>
      <rPr>
        <sz val="9"/>
        <rFont val="Arial"/>
        <family val="2"/>
      </rPr>
      <t>(bei Neuerrichtung komplett, bei Wieder-
 holungsprüfung nur Erdübergangsbereich)</t>
    </r>
  </si>
  <si>
    <t xml:space="preserve"> - Ausführung nach DIN EN 50522 (VDE 0101-2)</t>
  </si>
  <si>
    <t xml:space="preserve"> - Korrosionszustand</t>
  </si>
  <si>
    <t xml:space="preserve"> - Kontrolle der Schraubverbinder</t>
  </si>
  <si>
    <t xml:space="preserve"> - Such-/Kontrollschachtung durchgeführt</t>
  </si>
  <si>
    <t xml:space="preserve"> Erdungsleitung</t>
  </si>
  <si>
    <t xml:space="preserve"> - Bezeichnungsschilder</t>
  </si>
  <si>
    <t xml:space="preserve"> Erdungsmaßnahme</t>
  </si>
  <si>
    <t xml:space="preserve"> - an Betriebsmitteln/Anlagen nach DIN VDE 0141
  (VDE 0141)/DIN EN 50522 (VDE 0101-2)</t>
  </si>
  <si>
    <t xml:space="preserve"> Bestandsdokumentation in ÜST abgelegt</t>
  </si>
  <si>
    <t xml:space="preserve"> Prüfergebnis</t>
  </si>
  <si>
    <t>ohne bzw. unwesentliche Mängel</t>
  </si>
  <si>
    <t>wesentliche Mängel (Überwachung und Mängelbeseitigung sind erforderlich)</t>
  </si>
  <si>
    <t>erhebliche Mängel, führt zu</t>
  </si>
  <si>
    <t>Personengefahr</t>
  </si>
  <si>
    <t>Betriebsmittelgefährdung</t>
  </si>
  <si>
    <t>--&gt;</t>
  </si>
  <si>
    <t>wurde bis zur Behebung stillgelegt</t>
  </si>
  <si>
    <t>und</t>
  </si>
  <si>
    <t>Der  Anlagenbetreiber ist verpflichtet, die im Rahmen der Zustandsfeststellung festgestellten Mängel unverzüglich bzw. bis zur vereinbarten Frist abzustellen! Eine Nachprüfung ist</t>
  </si>
  <si>
    <t>nicht erforderlich.</t>
  </si>
  <si>
    <t xml:space="preserve"> erforderlich und festgesetzt auf den</t>
  </si>
  <si>
    <t>.</t>
  </si>
  <si>
    <t xml:space="preserve">Bemerkungen </t>
  </si>
  <si>
    <t>Prüfer</t>
  </si>
  <si>
    <t>Unterschrift</t>
  </si>
  <si>
    <t>Firmenanschrift und  Telefonnummer</t>
  </si>
  <si>
    <t>Gemarkung</t>
  </si>
  <si>
    <t>Flur</t>
  </si>
  <si>
    <t>Flst.</t>
  </si>
  <si>
    <t>Anlagenanschrift</t>
  </si>
  <si>
    <t>vor</t>
  </si>
  <si>
    <t>mit</t>
  </si>
  <si>
    <t>nach</t>
  </si>
  <si>
    <t>AAN</t>
  </si>
  <si>
    <t>EZA</t>
  </si>
  <si>
    <t>Anschlussnutzer</t>
  </si>
  <si>
    <t>Anlagenerrichter</t>
  </si>
  <si>
    <t>Ausfüllen erfolgt auf Basis des eingereichten Daten "Anmeldung EZA MS" durch den Netzbetreiber!</t>
  </si>
  <si>
    <t>y</t>
  </si>
  <si>
    <t>c</t>
  </si>
  <si>
    <r>
      <t>k</t>
    </r>
    <r>
      <rPr>
        <vertAlign val="subscript"/>
        <sz val="10"/>
        <rFont val="Arial"/>
        <family val="2"/>
      </rPr>
      <t>u</t>
    </r>
  </si>
  <si>
    <r>
      <t>k</t>
    </r>
    <r>
      <rPr>
        <vertAlign val="subscript"/>
        <sz val="10"/>
        <rFont val="Arial"/>
        <family val="2"/>
      </rPr>
      <t>f</t>
    </r>
  </si>
  <si>
    <t>MSB-ID:</t>
  </si>
  <si>
    <t>Stationsname</t>
  </si>
  <si>
    <t>Stations-Nr.</t>
  </si>
  <si>
    <t>Gemarkungen</t>
  </si>
  <si>
    <t xml:space="preserve"> Die Bereitstellung der Messeinrichtung und der Messstellenbetrieb erfolgt </t>
  </si>
  <si>
    <t>MSB Anmeldung</t>
  </si>
  <si>
    <t>MSB an IBS</t>
  </si>
  <si>
    <t>Einschleifung</t>
  </si>
  <si>
    <t>Doppelstich</t>
  </si>
  <si>
    <t xml:space="preserve"> Netzform: gelöscht</t>
  </si>
  <si>
    <t xml:space="preserve"> Übergabe der aktualisierten Projektunterlagen an VNB mindestens 2 Wochen </t>
  </si>
  <si>
    <t xml:space="preserve"> vor Inbetriebsetzung der ÜST erfolgt</t>
  </si>
  <si>
    <t>Inbetriebsetzungsauftrag vorhanden</t>
  </si>
  <si>
    <t>Bestätigung nach DGUV Vorschrift 3 vorhanden</t>
  </si>
  <si>
    <t>Anmeldung vom Stromlieferanten liegt vor</t>
  </si>
  <si>
    <t>Erdungsprotokoll vorhanden</t>
  </si>
  <si>
    <t>Beglaubigungsscheine der Wandler vorhanden</t>
  </si>
  <si>
    <t>Vorprüfung + Inbetriebnahmeprüfung der Abrechnungsmessung erfolgt</t>
  </si>
  <si>
    <t>Übersichtsschaltplan vorhanden</t>
  </si>
  <si>
    <t>Netzführungsvereinbarung erforderlich</t>
  </si>
  <si>
    <t>vorhanden</t>
  </si>
  <si>
    <t>Schutzprüfprotokoll erforderlich</t>
  </si>
  <si>
    <t>Fernsteuerung erforderlich</t>
  </si>
  <si>
    <t>geprüft (incl. NOT-Aus LS)</t>
  </si>
  <si>
    <t>Messwertübertragung erforderlich</t>
  </si>
  <si>
    <t>geprüft</t>
  </si>
  <si>
    <t>Die Übergabestation gilt im Sinne der zur Zeit gültigen DIN VDE Bestimmungen und der Unfallverhütungsvorschrift DGUV Vorschrift 3 als abgeschlossene elektrische Betriebsstätte. Diese darf nur von Elektrofachkräften oder elektrotechnisch unterwiesenen Personen betreten werden. Laien dürfen die Betriebsstätte nur in Begleitung v. g. Personen betreten.</t>
  </si>
  <si>
    <t>Die von mir/uns ausgeführte Installation der Übergabestation ist unter Beachtung der geltenden Rechtsvorschriften und behördlichen Verfügungen sowie nach den anerkannten Regeln der Technik, insbesondere nach den DIN VDE-Normen, der VDE-AR-N 4110 und nach den Technischen Anschlussbedingungen des Netzbetreibers vom mir/uns errichtet, geprüft und fertig gestellt worden. Die Ergebnisse der Prüfungen sind dokumentiert. Im Rahmen der Übergabe hat der Anlagenerrichter den Anlagenbetreiber eingewiesen und die Übergabestation gemäß DGUV Vorschrift 3 §§ 3 und 5 für betriebsbereit erklärt.</t>
  </si>
  <si>
    <t>Bei Erzeugungsanlagen: Der Netzbetreiber erteilt mit Unterzeichnung die Erlaubnis zur Zuschaltung und eine vorübergehende Betriebserlaubnis bis maximal 6 Monate nach Inbetriebsetzung der Erzeugungsanlage, maximal jedoch 12 Monate nach Inbetriebsetzung der ersten Erzeugungseinheit.</t>
  </si>
  <si>
    <t>um</t>
  </si>
  <si>
    <t xml:space="preserve"> Netzanschlussbegehren -  Informationsaustausch gemäß § 8 Abs. 5 EEG 2017</t>
  </si>
  <si>
    <r>
      <t xml:space="preserve"> Eigenerzeugungsanlagen (EZA) am Mittelspannungsnetz </t>
    </r>
    <r>
      <rPr>
        <sz val="10"/>
        <rFont val="Arial"/>
        <family val="2"/>
      </rPr>
      <t>(wird vom NB dem Einreichenden übergeben)</t>
    </r>
  </si>
  <si>
    <t xml:space="preserve">Am </t>
  </si>
  <si>
    <t>ging bei der Stadtwerke Arnstadt Netz GmbH &amp; Co. KG per</t>
  </si>
  <si>
    <t>Brief</t>
  </si>
  <si>
    <t>Telefax</t>
  </si>
  <si>
    <t>Einschreiben</t>
  </si>
  <si>
    <t>das Netzanschlussbegehren (NAB) für den Anschluss einer EZA in Arnstadt,</t>
  </si>
  <si>
    <t>,</t>
  </si>
  <si>
    <t>eingereicht durch</t>
  </si>
  <si>
    <t>ein.</t>
  </si>
  <si>
    <t xml:space="preserve">Angeschlossen werden soll eine </t>
  </si>
  <si>
    <t>Die im NAB angegebene maximale Leistung beträgt</t>
  </si>
  <si>
    <t xml:space="preserve"> kVA bzw.</t>
  </si>
  <si>
    <t xml:space="preserve"> kW(p).</t>
  </si>
  <si>
    <t>Zur weiteren Bearbeitung des NAB, insbesondere zur Ermittlung des Netzverknüpfungs-punktes (NVP) und aller daraus resultierenden Leistungen (Ermittlung Netzanschlusskosten, Ermittlung Anschlusskosten der EZA an den NVP) sind nachfolgend aufgeführte Unterlagen einzureichen bzw. eingereichte Unterlagen zu ergänzen. Die Basis dafür bilden die im Internet (www.arnstadt-netz.de) veröffentlichten "Formulare Stromversorgung - EEG/KWK-Anlagen  am MS-Netz".</t>
  </si>
  <si>
    <t>"Anmeldung zum Netzanschluss (Strom)" (ANS)</t>
  </si>
  <si>
    <t>unvollständig</t>
  </si>
  <si>
    <t>liegt vor</t>
  </si>
  <si>
    <t>Die vorliegenden Unterlagen sind für den Beginn der Bearbeitung des NAB</t>
  </si>
  <si>
    <r>
      <t xml:space="preserve">nicht ausreichend, somit </t>
    </r>
    <r>
      <rPr>
        <b/>
        <sz val="11"/>
        <rFont val="Arial"/>
        <family val="2"/>
      </rPr>
      <t>Bearbeitungsbeginn erst nach Eingang o. a. Unterlagen</t>
    </r>
    <r>
      <rPr>
        <sz val="11"/>
        <rFont val="Arial"/>
        <family val="2"/>
      </rPr>
      <t>!</t>
    </r>
  </si>
  <si>
    <r>
      <t xml:space="preserve">Folgender Zeitplan ist </t>
    </r>
    <r>
      <rPr>
        <b/>
        <sz val="11"/>
        <rFont val="Arial"/>
        <family val="2"/>
      </rPr>
      <t>ab Bearbeitungsbeginn</t>
    </r>
    <r>
      <rPr>
        <sz val="11"/>
        <rFont val="Arial"/>
        <family val="2"/>
      </rPr>
      <t xml:space="preserve"> für die Bearbeitung des NAB vorgesehen:</t>
    </r>
  </si>
  <si>
    <t>1.</t>
  </si>
  <si>
    <t xml:space="preserve">Ermittlung des Netzverknüpfungspunktes innerhalb der </t>
  </si>
  <si>
    <t xml:space="preserve"> Woche,</t>
  </si>
  <si>
    <t>2.</t>
  </si>
  <si>
    <t xml:space="preserve">Ermittlung der Netzanschlusskosten innerhalb der </t>
  </si>
  <si>
    <t>3.</t>
  </si>
  <si>
    <t>Übergabe Kostenvoranschlag Anschluss EZA an NVP in der</t>
  </si>
  <si>
    <t>4.</t>
  </si>
  <si>
    <t>Übergabe Zeitplan Netzanschlusserstellung in der</t>
  </si>
  <si>
    <t>Ich habe das Vorangestellte zur Kenntnis genommen. Gegebenfalls als fehlend gekenn-zeichnete Unterlagen werde ich umgehend zur Verfügung stellen.</t>
  </si>
  <si>
    <t>Auf einen Kostenvoranschlag für den Anschluss der EZA an den vorgegebenen Netzver-knüpfungspunkt verzichtet ich.</t>
  </si>
  <si>
    <t>Unterschrift des Einreichenden des NAB</t>
  </si>
  <si>
    <t>ausreichend, somit Bearbeitungsbeginn am</t>
  </si>
  <si>
    <t>entfällt</t>
  </si>
  <si>
    <t>schematischer ÜSP beigefügt</t>
  </si>
  <si>
    <t>Herstellerdatenblatt beigefügt</t>
  </si>
  <si>
    <t>EZA Nr.:</t>
  </si>
  <si>
    <t xml:space="preserve"> zur Anmeldung der EZA vom:</t>
  </si>
  <si>
    <t>Biogas</t>
  </si>
  <si>
    <t>Erdgas</t>
  </si>
  <si>
    <t>Öl</t>
  </si>
  <si>
    <t xml:space="preserve"> siehe "Erklärung zur Ermittlung der Vergütungseinstufung für Fotovoltaikanlagen"</t>
  </si>
  <si>
    <t xml:space="preserve"> Leistungsangaben</t>
  </si>
  <si>
    <t>bereits EZA vorhanden, deren Inbetriebnahme erfolgte am</t>
  </si>
  <si>
    <r>
      <t xml:space="preserve"> </t>
    </r>
    <r>
      <rPr>
        <b/>
        <sz val="10"/>
        <rFont val="Symbol"/>
        <family val="1"/>
        <charset val="2"/>
      </rPr>
      <t>S</t>
    </r>
    <r>
      <rPr>
        <b/>
        <sz val="10"/>
        <rFont val="Arial"/>
        <family val="2"/>
      </rPr>
      <t xml:space="preserve"> EZA</t>
    </r>
  </si>
  <si>
    <t xml:space="preserve"> Einspeisung</t>
  </si>
  <si>
    <t>Direkt</t>
  </si>
  <si>
    <t>Selbstverbrauch</t>
  </si>
  <si>
    <t>k-b-Weitergabe</t>
  </si>
  <si>
    <t>ohne Netzeinsp.</t>
  </si>
  <si>
    <t>Direktverm.</t>
  </si>
  <si>
    <t xml:space="preserve"> A</t>
  </si>
  <si>
    <r>
      <t>P/P</t>
    </r>
    <r>
      <rPr>
        <vertAlign val="subscript"/>
        <sz val="10"/>
        <rFont val="Arial"/>
        <family val="2"/>
      </rPr>
      <t>n</t>
    </r>
    <r>
      <rPr>
        <sz val="10"/>
        <rFont val="Arial"/>
        <family val="2"/>
      </rPr>
      <t xml:space="preserve"> (S/S</t>
    </r>
    <r>
      <rPr>
        <vertAlign val="subscript"/>
        <sz val="10"/>
        <rFont val="Arial"/>
        <family val="2"/>
      </rPr>
      <t>n</t>
    </r>
    <r>
      <rPr>
        <sz val="10"/>
        <rFont val="Arial"/>
        <family val="2"/>
      </rPr>
      <t>)</t>
    </r>
  </si>
  <si>
    <t>0,00</t>
  </si>
  <si>
    <r>
      <t>cos</t>
    </r>
    <r>
      <rPr>
        <sz val="10"/>
        <rFont val="Symbol"/>
        <family val="1"/>
        <charset val="2"/>
      </rPr>
      <t xml:space="preserve"> j</t>
    </r>
    <r>
      <rPr>
        <sz val="10"/>
        <rFont val="Arial"/>
        <family val="2"/>
      </rPr>
      <t xml:space="preserve"> </t>
    </r>
    <r>
      <rPr>
        <vertAlign val="subscript"/>
        <sz val="10"/>
        <rFont val="Arial"/>
        <family val="2"/>
      </rPr>
      <t>unter</t>
    </r>
  </si>
  <si>
    <t xml:space="preserve"> P(f)-Regelung</t>
  </si>
  <si>
    <r>
      <t xml:space="preserve"> Netzimpedanzwinkel </t>
    </r>
    <r>
      <rPr>
        <sz val="10"/>
        <rFont val="Symbol"/>
        <family val="1"/>
        <charset val="2"/>
      </rPr>
      <t>y</t>
    </r>
    <r>
      <rPr>
        <vertAlign val="subscript"/>
        <sz val="10"/>
        <rFont val="Arial"/>
        <family val="2"/>
      </rPr>
      <t>k</t>
    </r>
  </si>
  <si>
    <t>30°</t>
  </si>
  <si>
    <t>50°</t>
  </si>
  <si>
    <t>70°</t>
  </si>
  <si>
    <t>85°</t>
  </si>
  <si>
    <r>
      <t xml:space="preserve"> Flickerkoeffizient </t>
    </r>
    <r>
      <rPr>
        <sz val="9"/>
        <rFont val="Arial"/>
        <family val="2"/>
      </rPr>
      <t xml:space="preserve">(Anlagenbeiwert) </t>
    </r>
    <r>
      <rPr>
        <sz val="10"/>
        <rFont val="Arial"/>
        <family val="2"/>
      </rPr>
      <t>c</t>
    </r>
    <r>
      <rPr>
        <vertAlign val="subscript"/>
        <sz val="10"/>
        <rFont val="Arial"/>
        <family val="2"/>
      </rPr>
      <t xml:space="preserve">f </t>
    </r>
  </si>
  <si>
    <t xml:space="preserve"> Herstellerangaben zu den netzseitigen Oberschwingungsströmen</t>
  </si>
  <si>
    <t xml:space="preserve"> Reduzierung der </t>
  </si>
  <si>
    <t>max. Einspeiseleistung [kW(p)]</t>
  </si>
  <si>
    <t xml:space="preserve"> Einspeiseleistung </t>
  </si>
  <si>
    <t>Stufe</t>
  </si>
  <si>
    <t xml:space="preserve">  Leiter 1</t>
  </si>
  <si>
    <t xml:space="preserve">  Leiter 2</t>
  </si>
  <si>
    <t xml:space="preserve">  Leiter 3</t>
  </si>
  <si>
    <t xml:space="preserve">  Summe</t>
  </si>
  <si>
    <t xml:space="preserve"> (§ 9 Nr. 1 EEG)</t>
  </si>
  <si>
    <t xml:space="preserve"> FVA: 100 % max.</t>
  </si>
  <si>
    <t>%</t>
  </si>
  <si>
    <t>0</t>
  </si>
  <si>
    <t>vorhanden mit</t>
  </si>
  <si>
    <t>Erzeugungsanlage</t>
  </si>
  <si>
    <t xml:space="preserve"> bzw. Resonanzfrequenz </t>
  </si>
  <si>
    <t>Distanzschutz</t>
  </si>
  <si>
    <t>UMZ</t>
  </si>
  <si>
    <t xml:space="preserve"> Art</t>
  </si>
  <si>
    <t xml:space="preserve"> anschlussnehmer-</t>
  </si>
  <si>
    <t xml:space="preserve"> Netzanschlussplanung - Mittelspannung *</t>
  </si>
  <si>
    <t xml:space="preserve"> Errichtungsplanung Netzanschluss - Mittelspannung *</t>
  </si>
  <si>
    <t xml:space="preserve"> Inbetriebsetzungsauftrag - Mittelspannung *</t>
  </si>
  <si>
    <t xml:space="preserve"> Erdungsprotokoll - Mittelspannung *</t>
  </si>
  <si>
    <t xml:space="preserve"> Inbetriebsetzungsprotokoll Übergabestationen - Mittelspannung *</t>
  </si>
  <si>
    <t xml:space="preserve"> Protokoll für den Übergabeschutz - Mittelspannung *</t>
  </si>
  <si>
    <t xml:space="preserve"> Erzeugungsanlage</t>
  </si>
  <si>
    <t>Windenergie</t>
  </si>
  <si>
    <t>Speicher</t>
  </si>
  <si>
    <t>Fotovoltaikanlage (FVA)</t>
  </si>
  <si>
    <t>KWK-Anlage (BHKW)</t>
  </si>
  <si>
    <t>Notstromaggregat mit &gt; 100 ms</t>
  </si>
  <si>
    <t>Netzparallelbetrieb</t>
  </si>
  <si>
    <t>Betriebsmodus:</t>
  </si>
  <si>
    <t xml:space="preserve">VDE 0100-560 </t>
  </si>
  <si>
    <r>
      <t xml:space="preserve">Probebetrieb </t>
    </r>
    <r>
      <rPr>
        <sz val="8"/>
        <rFont val="Arial"/>
        <family val="2"/>
      </rPr>
      <t>nach DIN 6280-13 bzw.</t>
    </r>
  </si>
  <si>
    <t>Bezugsspitzenabdeckung</t>
  </si>
  <si>
    <t>Teilnahme am Regelenergiemarkt</t>
  </si>
  <si>
    <r>
      <t xml:space="preserve"> P</t>
    </r>
    <r>
      <rPr>
        <vertAlign val="subscript"/>
        <sz val="10"/>
        <rFont val="Arial"/>
        <family val="2"/>
      </rPr>
      <t>A gleich</t>
    </r>
    <r>
      <rPr>
        <sz val="10"/>
        <rFont val="Arial"/>
        <family val="2"/>
      </rPr>
      <t xml:space="preserve"> [kW(p)]</t>
    </r>
  </si>
  <si>
    <r>
      <t xml:space="preserve"> P</t>
    </r>
    <r>
      <rPr>
        <vertAlign val="subscript"/>
        <sz val="10"/>
        <rFont val="Arial"/>
        <family val="2"/>
      </rPr>
      <t>A inst</t>
    </r>
    <r>
      <rPr>
        <sz val="10"/>
        <rFont val="Arial"/>
        <family val="2"/>
      </rPr>
      <t xml:space="preserve"> [kW(p)]</t>
    </r>
  </si>
  <si>
    <r>
      <t xml:space="preserve"> P</t>
    </r>
    <r>
      <rPr>
        <b/>
        <vertAlign val="subscript"/>
        <sz val="10"/>
        <rFont val="Arial"/>
        <family val="2"/>
      </rPr>
      <t>Amax</t>
    </r>
    <r>
      <rPr>
        <b/>
        <sz val="10"/>
        <rFont val="Arial"/>
        <family val="2"/>
      </rPr>
      <t xml:space="preserve"> </t>
    </r>
    <r>
      <rPr>
        <sz val="10"/>
        <rFont val="Arial"/>
        <family val="2"/>
      </rPr>
      <t>[kW(p)]</t>
    </r>
  </si>
  <si>
    <r>
      <t xml:space="preserve"> P</t>
    </r>
    <r>
      <rPr>
        <b/>
        <vertAlign val="subscript"/>
        <sz val="10"/>
        <rFont val="Arial"/>
        <family val="2"/>
      </rPr>
      <t>A gleich</t>
    </r>
    <r>
      <rPr>
        <b/>
        <sz val="10"/>
        <rFont val="Arial"/>
        <family val="2"/>
      </rPr>
      <t xml:space="preserve"> </t>
    </r>
    <r>
      <rPr>
        <sz val="10"/>
        <rFont val="Arial"/>
        <family val="2"/>
      </rPr>
      <t>[kW(p)]</t>
    </r>
  </si>
  <si>
    <t>Marktprämie (§ 20)</t>
  </si>
  <si>
    <t xml:space="preserve">     </t>
  </si>
  <si>
    <t xml:space="preserve">sonstige (§ 21a) </t>
  </si>
  <si>
    <t>Einspeiseverg. (§ 21)</t>
  </si>
  <si>
    <t>Ist ein Inselbetrieb vorgesehen?</t>
  </si>
  <si>
    <t>Ist eine Teilnetzbetriebsfähigkeit vorhanden?</t>
  </si>
  <si>
    <t>Ist eine Schwarzstartfähigkeit vorhanden?</t>
  </si>
  <si>
    <t xml:space="preserve"> Aufstellung der FVA:</t>
  </si>
  <si>
    <t xml:space="preserve"> Brennstoff der KWK-Anlage:</t>
  </si>
  <si>
    <t xml:space="preserve"> eigener Trafo</t>
  </si>
  <si>
    <r>
      <t>U</t>
    </r>
    <r>
      <rPr>
        <vertAlign val="subscript"/>
        <sz val="10"/>
        <rFont val="Arial"/>
        <family val="2"/>
      </rPr>
      <t xml:space="preserve">rOS </t>
    </r>
  </si>
  <si>
    <r>
      <t>U</t>
    </r>
    <r>
      <rPr>
        <vertAlign val="subscript"/>
        <sz val="10"/>
        <rFont val="Arial"/>
        <family val="2"/>
      </rPr>
      <t xml:space="preserve">rUS </t>
    </r>
  </si>
  <si>
    <t>MVA</t>
  </si>
  <si>
    <r>
      <t>S</t>
    </r>
    <r>
      <rPr>
        <vertAlign val="subscript"/>
        <sz val="10"/>
        <rFont val="Arial"/>
        <family val="2"/>
      </rPr>
      <t>r</t>
    </r>
  </si>
  <si>
    <r>
      <t>U</t>
    </r>
    <r>
      <rPr>
        <vertAlign val="subscript"/>
        <sz val="10"/>
        <rFont val="Arial"/>
        <family val="2"/>
      </rPr>
      <t xml:space="preserve">bUS </t>
    </r>
  </si>
  <si>
    <r>
      <t>u</t>
    </r>
    <r>
      <rPr>
        <vertAlign val="subscript"/>
        <sz val="10"/>
        <rFont val="Arial"/>
        <family val="2"/>
      </rPr>
      <t xml:space="preserve">k </t>
    </r>
  </si>
  <si>
    <t xml:space="preserve">Schaltgruppe </t>
  </si>
  <si>
    <t>Dyn5</t>
  </si>
  <si>
    <t xml:space="preserve">Stufenschalter </t>
  </si>
  <si>
    <t xml:space="preserve">Stufenanzahl </t>
  </si>
  <si>
    <t>Regelbereich ±</t>
  </si>
  <si>
    <t xml:space="preserve"> eigenes MS-Netz</t>
  </si>
  <si>
    <t>schematischer ÜSP des Netzes mit Kabeltyp, -länge und -querschnitt beigefügt?</t>
  </si>
  <si>
    <t xml:space="preserve">   Kurzbeschreibung</t>
  </si>
  <si>
    <t xml:space="preserve"> Anzahl Stufen </t>
  </si>
  <si>
    <t xml:space="preserve"> Verdrosselungsgrad </t>
  </si>
  <si>
    <t>Hz</t>
  </si>
  <si>
    <t>Schematischer ÜSP und Herstellerdatenblatt beigefügt?</t>
  </si>
  <si>
    <t xml:space="preserve"> zugeordnet</t>
  </si>
  <si>
    <t>Erzeugungseinheiten</t>
  </si>
  <si>
    <t xml:space="preserve">Sternpunktbehandlung (bei galvanischer Trennung) </t>
  </si>
  <si>
    <t>EZE Nr.:</t>
  </si>
  <si>
    <t>bis:</t>
  </si>
  <si>
    <t xml:space="preserve"> Generator</t>
  </si>
  <si>
    <t>ASM</t>
  </si>
  <si>
    <t xml:space="preserve"> Hersteller</t>
  </si>
  <si>
    <t>d gesp ASM</t>
  </si>
  <si>
    <t xml:space="preserve"> Bautyp</t>
  </si>
  <si>
    <t>dir gek SM</t>
  </si>
  <si>
    <t>SM mit UR</t>
  </si>
  <si>
    <r>
      <t xml:space="preserve"> cos </t>
    </r>
    <r>
      <rPr>
        <sz val="10"/>
        <rFont val="Symbol"/>
        <family val="1"/>
        <charset val="2"/>
      </rPr>
      <t>j</t>
    </r>
    <r>
      <rPr>
        <vertAlign val="subscript"/>
        <sz val="10"/>
        <rFont val="Arial"/>
        <family val="2"/>
      </rPr>
      <t xml:space="preserve"> ind</t>
    </r>
    <r>
      <rPr>
        <sz val="10"/>
        <rFont val="Arial"/>
        <family val="2"/>
      </rPr>
      <t xml:space="preserve"> (untererregt) </t>
    </r>
  </si>
  <si>
    <r>
      <t xml:space="preserve"> cos </t>
    </r>
    <r>
      <rPr>
        <sz val="10"/>
        <rFont val="Symbol"/>
        <family val="1"/>
        <charset val="2"/>
      </rPr>
      <t>j</t>
    </r>
    <r>
      <rPr>
        <vertAlign val="subscript"/>
        <sz val="10"/>
        <rFont val="Arial"/>
        <family val="2"/>
      </rPr>
      <t xml:space="preserve"> kap</t>
    </r>
    <r>
      <rPr>
        <sz val="10"/>
        <rFont val="Arial"/>
        <family val="2"/>
      </rPr>
      <t xml:space="preserve"> (übererregt) </t>
    </r>
  </si>
  <si>
    <r>
      <t xml:space="preserve"> max. Schaltstromfaktor    k</t>
    </r>
    <r>
      <rPr>
        <vertAlign val="subscript"/>
        <sz val="10"/>
        <rFont val="Arial"/>
        <family val="2"/>
      </rPr>
      <t>u</t>
    </r>
  </si>
  <si>
    <r>
      <t xml:space="preserve"> Flickerkoeffizient              c</t>
    </r>
    <r>
      <rPr>
        <vertAlign val="subscript"/>
        <sz val="10"/>
        <rFont val="Arial"/>
        <family val="2"/>
      </rPr>
      <t>f</t>
    </r>
  </si>
  <si>
    <t xml:space="preserve"> Maschinen-</t>
  </si>
  <si>
    <t xml:space="preserve"> Transformator</t>
  </si>
  <si>
    <t xml:space="preserve"> Bem.-Leistung [kW]</t>
  </si>
  <si>
    <t xml:space="preserve"> max. Leistung [kW]</t>
  </si>
  <si>
    <r>
      <t xml:space="preserve"> KS-Strom I</t>
    </r>
    <r>
      <rPr>
        <vertAlign val="subscript"/>
        <sz val="10"/>
        <rFont val="Arial"/>
        <family val="2"/>
      </rPr>
      <t>K</t>
    </r>
    <r>
      <rPr>
        <sz val="10"/>
        <rFont val="Arial"/>
        <family val="2"/>
      </rPr>
      <t>" [kA]</t>
    </r>
  </si>
  <si>
    <r>
      <t xml:space="preserve"> KS-Strom I</t>
    </r>
    <r>
      <rPr>
        <vertAlign val="subscript"/>
        <sz val="10"/>
        <rFont val="Arial"/>
        <family val="2"/>
      </rPr>
      <t xml:space="preserve">K </t>
    </r>
    <r>
      <rPr>
        <sz val="10"/>
        <rFont val="Arial"/>
        <family val="2"/>
      </rPr>
      <t>[kA]</t>
    </r>
  </si>
  <si>
    <t xml:space="preserve"> subtr. Längsreaktanz [%]</t>
  </si>
  <si>
    <t xml:space="preserve"> Einheitenzertifikat</t>
  </si>
  <si>
    <t xml:space="preserve"> Zertifikat Nr. </t>
  </si>
  <si>
    <t xml:space="preserve"> Prüfbericht FGW TR 3</t>
  </si>
  <si>
    <t xml:space="preserve"> Leerlaufverluste [kW]</t>
  </si>
  <si>
    <t xml:space="preserve"> KS-Verluste [kW]</t>
  </si>
  <si>
    <t xml:space="preserve"> Stufensteller [± %]</t>
  </si>
  <si>
    <t xml:space="preserve"> geplante Stufenstellung</t>
  </si>
  <si>
    <t xml:space="preserve"> Angaben zu den Fotovoltaikgeneratoren (Modulen)</t>
  </si>
  <si>
    <t>STC Generator (mpp)</t>
  </si>
  <si>
    <t xml:space="preserve">Anzahl </t>
  </si>
  <si>
    <r>
      <t>S</t>
    </r>
    <r>
      <rPr>
        <sz val="9"/>
        <rFont val="Arial"/>
        <family val="2"/>
      </rPr>
      <t xml:space="preserve"> Leistung</t>
    </r>
  </si>
  <si>
    <t>Typ</t>
  </si>
  <si>
    <t xml:space="preserve"> Typenbezeichnung</t>
  </si>
  <si>
    <t>[V]</t>
  </si>
  <si>
    <t>[A]</t>
  </si>
  <si>
    <t>[Wp]</t>
  </si>
  <si>
    <t>[Stück]</t>
  </si>
  <si>
    <t>[kWp]</t>
  </si>
  <si>
    <r>
      <t xml:space="preserve">S </t>
    </r>
    <r>
      <rPr>
        <b/>
        <sz val="10"/>
        <rFont val="Arial"/>
        <family val="2"/>
      </rPr>
      <t>FV-Generatorleistung der neuen Erzeugungseinheiten [kWp]</t>
    </r>
  </si>
  <si>
    <t xml:space="preserve"> Angaben zu den Wechselrichtern, Teil 1</t>
  </si>
  <si>
    <t>Anschluss</t>
  </si>
  <si>
    <r>
      <t>S</t>
    </r>
    <r>
      <rPr>
        <vertAlign val="subscript"/>
        <sz val="9"/>
        <rFont val="Arial"/>
        <family val="2"/>
      </rPr>
      <t>WR</t>
    </r>
  </si>
  <si>
    <r>
      <t xml:space="preserve">S </t>
    </r>
    <r>
      <rPr>
        <sz val="9"/>
        <rFont val="Arial"/>
        <family val="2"/>
      </rPr>
      <t>Leistung</t>
    </r>
  </si>
  <si>
    <t>Flicker</t>
  </si>
  <si>
    <t xml:space="preserve"> ~</t>
  </si>
  <si>
    <t>[kVA]</t>
  </si>
  <si>
    <t>L-L-L</t>
  </si>
  <si>
    <r>
      <t>S</t>
    </r>
    <r>
      <rPr>
        <b/>
        <sz val="10"/>
        <rFont val="Times New Roman"/>
        <family val="1"/>
      </rPr>
      <t xml:space="preserve"> </t>
    </r>
    <r>
      <rPr>
        <b/>
        <sz val="10"/>
        <rFont val="Arial"/>
        <family val="2"/>
      </rPr>
      <t>WR-Leistung der neuen Erzeugungseinheiten [kVA]</t>
    </r>
  </si>
  <si>
    <t>Anzahl WR:</t>
  </si>
  <si>
    <t xml:space="preserve"> Angaben zu den Wechselrichtern, Teil 2</t>
  </si>
  <si>
    <t>selbst-</t>
  </si>
  <si>
    <r>
      <t xml:space="preserve">f </t>
    </r>
    <r>
      <rPr>
        <vertAlign val="subscript"/>
        <sz val="10"/>
        <rFont val="Arial"/>
        <family val="2"/>
      </rPr>
      <t>Puls</t>
    </r>
  </si>
  <si>
    <t>netz-</t>
  </si>
  <si>
    <t>Puls-</t>
  </si>
  <si>
    <t>DC-</t>
  </si>
  <si>
    <t>Faktor</t>
  </si>
  <si>
    <t>geführt</t>
  </si>
  <si>
    <t>[kHz]</t>
  </si>
  <si>
    <t>zahl</t>
  </si>
  <si>
    <t xml:space="preserve"> Trenner</t>
  </si>
  <si>
    <r>
      <t>k</t>
    </r>
    <r>
      <rPr>
        <vertAlign val="subscript"/>
        <sz val="10"/>
        <rFont val="Arial"/>
        <family val="2"/>
      </rPr>
      <t xml:space="preserve">imax </t>
    </r>
  </si>
  <si>
    <t xml:space="preserve"> Angaben zu den Wechselrichtern, Teil 3</t>
  </si>
  <si>
    <r>
      <t xml:space="preserve"> Flickerkoeffizient c</t>
    </r>
    <r>
      <rPr>
        <vertAlign val="subscript"/>
        <sz val="8"/>
        <rFont val="Arial"/>
        <family val="2"/>
      </rPr>
      <t>f</t>
    </r>
    <r>
      <rPr>
        <sz val="8"/>
        <rFont val="Arial"/>
        <family val="2"/>
      </rPr>
      <t xml:space="preserve"> bei Netzimpedanzwinkel </t>
    </r>
    <r>
      <rPr>
        <sz val="8"/>
        <rFont val="Symbol"/>
        <family val="1"/>
        <charset val="2"/>
      </rPr>
      <t>y</t>
    </r>
    <r>
      <rPr>
        <vertAlign val="subscript"/>
        <sz val="8"/>
        <rFont val="Arial"/>
        <family val="2"/>
      </rPr>
      <t>k</t>
    </r>
  </si>
  <si>
    <t xml:space="preserve"> Einheiten-Zertifikat-Nr.</t>
  </si>
  <si>
    <t xml:space="preserve"> Angaben zu EZE-Leistungen</t>
  </si>
  <si>
    <t xml:space="preserve"> Hinweis:</t>
  </si>
  <si>
    <r>
      <t>S</t>
    </r>
    <r>
      <rPr>
        <vertAlign val="subscript"/>
        <sz val="9"/>
        <rFont val="Arial"/>
        <family val="2"/>
      </rPr>
      <t>EZE</t>
    </r>
    <r>
      <rPr>
        <sz val="9"/>
        <rFont val="Arial"/>
        <family val="2"/>
      </rPr>
      <t xml:space="preserve"> = MIN(S</t>
    </r>
    <r>
      <rPr>
        <vertAlign val="subscript"/>
        <sz val="9"/>
        <rFont val="Arial"/>
        <family val="2"/>
      </rPr>
      <t>WR</t>
    </r>
    <r>
      <rPr>
        <sz val="9"/>
        <rFont val="Arial"/>
        <family val="2"/>
      </rPr>
      <t>;P</t>
    </r>
    <r>
      <rPr>
        <vertAlign val="subscript"/>
        <sz val="9"/>
        <rFont val="Arial"/>
        <family val="2"/>
      </rPr>
      <t>FVG</t>
    </r>
    <r>
      <rPr>
        <sz val="9"/>
        <rFont val="Arial"/>
        <family val="2"/>
      </rPr>
      <t>)</t>
    </r>
  </si>
  <si>
    <t>angeschlossene FV-Generatoren</t>
  </si>
  <si>
    <t>EZE-FV-Generatorleistung</t>
  </si>
  <si>
    <t>EZE</t>
  </si>
  <si>
    <t>WR</t>
  </si>
  <si>
    <t>EZE-Einspeiseleistung</t>
  </si>
  <si>
    <t>Leiter 1</t>
  </si>
  <si>
    <t>Leiter 2</t>
  </si>
  <si>
    <t>Leiter 3</t>
  </si>
  <si>
    <t>Summe</t>
  </si>
  <si>
    <t>Nr.</t>
  </si>
  <si>
    <r>
      <t>S</t>
    </r>
    <r>
      <rPr>
        <vertAlign val="subscript"/>
        <sz val="9"/>
        <rFont val="Arial"/>
        <family val="2"/>
      </rPr>
      <t>WRn</t>
    </r>
  </si>
  <si>
    <t>kWp / kVA</t>
  </si>
  <si>
    <r>
      <t>S</t>
    </r>
    <r>
      <rPr>
        <b/>
        <sz val="10"/>
        <rFont val="Arial"/>
        <family val="2"/>
      </rPr>
      <t xml:space="preserve"> FV-Generatorleistung der EZE </t>
    </r>
  </si>
  <si>
    <r>
      <t>S</t>
    </r>
    <r>
      <rPr>
        <b/>
        <sz val="10"/>
        <rFont val="Arial"/>
        <family val="2"/>
      </rPr>
      <t xml:space="preserve"> Einspeiseleistung der EZE </t>
    </r>
  </si>
  <si>
    <t>Kontrolle Anzahl Module 1-20:</t>
  </si>
  <si>
    <r>
      <t>S</t>
    </r>
    <r>
      <rPr>
        <b/>
        <sz val="10"/>
        <rFont val="Arial"/>
        <family val="2"/>
      </rPr>
      <t xml:space="preserve"> FV-Generatorleistung aller EZE </t>
    </r>
  </si>
  <si>
    <r>
      <t>S</t>
    </r>
    <r>
      <rPr>
        <b/>
        <sz val="10"/>
        <rFont val="Arial"/>
        <family val="2"/>
      </rPr>
      <t xml:space="preserve"> Einspeiseleistung aller EZE </t>
    </r>
  </si>
  <si>
    <t>Kontrolle Anzahl Module 21-40:</t>
  </si>
  <si>
    <t>Anzahl Module 1-20:</t>
  </si>
  <si>
    <t xml:space="preserve"> Erzeugungseinheit - Fotovoltaikanlage - allgemeine Angaben</t>
  </si>
  <si>
    <t xml:space="preserve"> Erzeugungseinheit - keine Fotovoltaikanlage</t>
  </si>
  <si>
    <t xml:space="preserve"> Erzeugungseinheit - Fotovoltaikanlage</t>
  </si>
  <si>
    <t xml:space="preserve"> Betriebsmodus</t>
  </si>
  <si>
    <t>Erhöhung Eigenverbrauch der Bezugskundenanlage (Lastoptimierung)</t>
  </si>
  <si>
    <t>Erbringung von Systemdienstleistungen</t>
  </si>
  <si>
    <t>Erbringung von Regelenergie</t>
  </si>
  <si>
    <t>Aufrechterhaltung Inselbetrieb der Kundenanlage</t>
  </si>
  <si>
    <t>Sonstiges</t>
  </si>
  <si>
    <t xml:space="preserve"> Anschluss des</t>
  </si>
  <si>
    <t xml:space="preserve"> Speichersystems</t>
  </si>
  <si>
    <t>über eigene Wechselrichter</t>
  </si>
  <si>
    <t>über den Wechselrichter der Erzeugungseinheit</t>
  </si>
  <si>
    <t>direkter Anschluss an das Wechselstrom-/Drehstromnetz</t>
  </si>
  <si>
    <t xml:space="preserve"> max. Leistung  (10 min)</t>
  </si>
  <si>
    <t>kW</t>
  </si>
  <si>
    <t xml:space="preserve">nutzbare Kapazität </t>
  </si>
  <si>
    <t>kWh</t>
  </si>
  <si>
    <t xml:space="preserve"> Speicher</t>
  </si>
  <si>
    <t xml:space="preserve"> Anzahl</t>
  </si>
  <si>
    <t xml:space="preserve"> St</t>
  </si>
  <si>
    <r>
      <t xml:space="preserve"> Scheinleistung S</t>
    </r>
    <r>
      <rPr>
        <vertAlign val="subscript"/>
        <sz val="10"/>
        <rFont val="Arial"/>
        <family val="2"/>
      </rPr>
      <t>Smax</t>
    </r>
  </si>
  <si>
    <r>
      <t xml:space="preserve"> Wirkleistung P</t>
    </r>
    <r>
      <rPr>
        <vertAlign val="subscript"/>
        <sz val="10"/>
        <rFont val="Arial"/>
        <family val="2"/>
      </rPr>
      <t>Smax</t>
    </r>
  </si>
  <si>
    <t xml:space="preserve"> kW</t>
  </si>
  <si>
    <t xml:space="preserve"> Verschiebungsfaktor +P</t>
  </si>
  <si>
    <t>ind.</t>
  </si>
  <si>
    <t xml:space="preserve"> AC-Bemessungsstrom</t>
  </si>
  <si>
    <r>
      <t>Schaltstromfaktor k</t>
    </r>
    <r>
      <rPr>
        <vertAlign val="subscript"/>
        <sz val="10"/>
        <rFont val="Arial"/>
        <family val="2"/>
      </rPr>
      <t>imax</t>
    </r>
  </si>
  <si>
    <r>
      <t xml:space="preserve"> KS-Strom I</t>
    </r>
    <r>
      <rPr>
        <vertAlign val="subscript"/>
        <sz val="10"/>
        <rFont val="Arial"/>
        <family val="2"/>
      </rPr>
      <t>k</t>
    </r>
    <r>
      <rPr>
        <sz val="10"/>
        <rFont val="Arial"/>
        <family val="2"/>
      </rPr>
      <t>"</t>
    </r>
  </si>
  <si>
    <t xml:space="preserve"> </t>
  </si>
  <si>
    <t xml:space="preserve"> Oberschwingungen </t>
  </si>
  <si>
    <t>nach VDE 0838-2</t>
  </si>
  <si>
    <t>nach VDE 0838-12</t>
  </si>
  <si>
    <t>siehe separate Anlage</t>
  </si>
  <si>
    <t xml:space="preserve">      (DIN EN 61000-3-2)</t>
  </si>
  <si>
    <t xml:space="preserve">   (DIN EN 61000-3-12)</t>
  </si>
  <si>
    <t xml:space="preserve"> Ordnungszahl µ </t>
  </si>
  <si>
    <r>
      <t xml:space="preserve"> OS-Strom I</t>
    </r>
    <r>
      <rPr>
        <vertAlign val="subscript"/>
        <sz val="10"/>
        <rFont val="Arial"/>
        <family val="2"/>
      </rPr>
      <t>µ</t>
    </r>
    <r>
      <rPr>
        <sz val="10"/>
        <rFont val="Arial"/>
        <family val="2"/>
      </rPr>
      <t xml:space="preserve"> [A] </t>
    </r>
  </si>
  <si>
    <t xml:space="preserve"> P (f)-Regelung </t>
  </si>
  <si>
    <t>VDE-KL (s = 5%) für 50,2 Hz &lt; f &lt; 51,5 Hz</t>
  </si>
  <si>
    <t>VDE-KL (s = 2%) für 47,5 Hz &lt; f &lt; 49,8 Hz</t>
  </si>
  <si>
    <t xml:space="preserve"> Q-Regelung </t>
  </si>
  <si>
    <r>
      <t>S</t>
    </r>
    <r>
      <rPr>
        <vertAlign val="subscript"/>
        <sz val="10"/>
        <rFont val="Arial"/>
        <family val="2"/>
      </rPr>
      <t>Smax</t>
    </r>
    <r>
      <rPr>
        <sz val="10"/>
        <rFont val="Arial"/>
        <family val="2"/>
      </rPr>
      <t xml:space="preserve"> ≤ 4,6 kVA </t>
    </r>
  </si>
  <si>
    <t xml:space="preserve">fester Verschiebungsfaktor   </t>
  </si>
  <si>
    <r>
      <t>S</t>
    </r>
    <r>
      <rPr>
        <vertAlign val="subscript"/>
        <sz val="10"/>
        <rFont val="Arial"/>
        <family val="2"/>
      </rPr>
      <t>Smax</t>
    </r>
    <r>
      <rPr>
        <sz val="10"/>
        <rFont val="Arial"/>
        <family val="2"/>
      </rPr>
      <t xml:space="preserve"> &gt; 4,6 kVA </t>
    </r>
  </si>
  <si>
    <t>Q (U)-Kennlinie</t>
  </si>
  <si>
    <t>fester Verschiebungsfaktor</t>
  </si>
  <si>
    <t xml:space="preserve"> Leistungsgradient</t>
  </si>
  <si>
    <t xml:space="preserve"> Erzeugungseinheit - Speichersystem</t>
  </si>
  <si>
    <t>max. bei Bezug</t>
  </si>
  <si>
    <t>kVA/s</t>
  </si>
  <si>
    <t>max. bei Einspeisung</t>
  </si>
  <si>
    <t xml:space="preserve"> Anschlusskonzept</t>
  </si>
  <si>
    <r>
      <t xml:space="preserve"> Nummer der Abbildung in </t>
    </r>
    <r>
      <rPr>
        <sz val="10"/>
        <color rgb="FF0070C0"/>
        <rFont val="Arial"/>
        <family val="2"/>
      </rPr>
      <t>Abschnitt 5</t>
    </r>
    <r>
      <rPr>
        <sz val="10"/>
        <rFont val="Arial"/>
        <family val="2"/>
      </rPr>
      <t xml:space="preserve"> gemäß FNN-Hinweis
 zum "Anschluss und Betrieb von Speichern am NS-Netz"</t>
    </r>
  </si>
  <si>
    <t>Übersichtsschaltplan (einpolig) ist beigefügt</t>
  </si>
  <si>
    <t xml:space="preserve"> verwendete(r) Primärenergieträger</t>
  </si>
  <si>
    <t>unterschiedliche Primärenergieträger werden getrennt erfasst</t>
  </si>
  <si>
    <t>unterschiedliche Einspeisevergütungen werden korrekt erfasst</t>
  </si>
  <si>
    <t>Energie des Speichersystems wird nicht vom Netz bezogen und 
als geförderte Energie eingespeist</t>
  </si>
  <si>
    <t xml:space="preserve"> Nachweise</t>
  </si>
  <si>
    <t xml:space="preserve"> Wechselrichter des</t>
  </si>
  <si>
    <t>für den Wechselrichter des Speichersystems ist der Auszug aus dem Prüfbericht Netzverträglichkeit nach FGW TR 3 vorhanden</t>
  </si>
  <si>
    <t>Konformität des Speichersystems zum FNN-Hinweis "Anschluss und Betrieb von Speichern am Niederspannungsnetz"</t>
  </si>
  <si>
    <t>Einheitenzertifikat nach VDE-AR-N 4110 liegt vor</t>
  </si>
  <si>
    <t xml:space="preserve"> ( Checkliste für die vom Anschlussnehmer an den Netzbetreiber zu übergebenden</t>
  </si>
  <si>
    <t xml:space="preserve">   Informationen; vom Anschlussnehmer auszufüllen )</t>
  </si>
  <si>
    <t>Lageplan, aus dem Orts- und Straßenlage, Flur- und Flurstücksbezeichnung, die Bezeichnung und die Grenzen des Grundstücks sowie der Aufstellungsort der Erzeugungseinheiten hervorgehen (mindestens im Maßstab 1:500) beigefügt?</t>
  </si>
  <si>
    <t xml:space="preserve">Einpoliger Übersichtsschaltplan der Übergabestation einschließlich Eigentums-, Betriebsführungs-, Verfügungs- und Bedienbereichsgrenzen, Netztransformatoren, 
Mess-, Schutz- und Steuereinrichtungen (Darstellung, wo die Messgrößen für die KS-Erfassung und die Entkupplungsschutzeinrichtungen erfasst werden und auf welche Schaltgeräte die Schutzeinrichtung wirkt, Daten der Hilfenergiequelle); Darstellung des ggf. kundeneigenen MS-Netzes mit dessen Kennwerten beigefügt? </t>
  </si>
  <si>
    <t>Ist eine Bau -/BImSchV-Genehmigung für die Erzeugungsanlage beigefügt?</t>
  </si>
  <si>
    <t>Ist ein positiver Bauvorbescheid beigefügt? (nicht erforderlich bei Fotovoltaikanlagen auf genehmigten Baukörpern)</t>
  </si>
  <si>
    <t>Ist ein Nachweis der Ernsthaftigkeit beigefügt? (z. B. Aufstellungsbeschluss B-Plan, Kaufverträge EZE, o. ä.)</t>
  </si>
  <si>
    <t xml:space="preserve">geplanter Inbetriebsetzungstermin </t>
  </si>
  <si>
    <t>Dieses Datenblatt ist Bestandteil der Netzverträglichkeitsprüfung und ggf. der Netzanschlusszusage. Darüber hinaus dient es zusammen mit dem vom Netzbetreiber auszufüllenden Fragebogen E.9 als Grundlage zur Erstellung des Anlagenzertifikats. Bei Veränderungen jeglicher Art ist der zuständige Netzbetreiber unverzüglich schriftlich zu informieren. Nur vollständig ausgefüllte Datenblätter können bearbeitet werden.</t>
  </si>
  <si>
    <t xml:space="preserve"> Bezeichnung des Bauvorhabens</t>
  </si>
  <si>
    <r>
      <t xml:space="preserve"> S</t>
    </r>
    <r>
      <rPr>
        <vertAlign val="subscript"/>
        <sz val="10"/>
        <rFont val="Arial"/>
        <family val="2"/>
      </rPr>
      <t xml:space="preserve"> AV,E</t>
    </r>
    <r>
      <rPr>
        <sz val="10"/>
        <rFont val="Arial"/>
        <family val="2"/>
      </rPr>
      <t xml:space="preserve"> [kVA]</t>
    </r>
  </si>
  <si>
    <r>
      <t xml:space="preserve"> P</t>
    </r>
    <r>
      <rPr>
        <vertAlign val="subscript"/>
        <sz val="10"/>
        <rFont val="Arial"/>
        <family val="2"/>
      </rPr>
      <t xml:space="preserve"> AV,E</t>
    </r>
    <r>
      <rPr>
        <sz val="10"/>
        <rFont val="Arial"/>
        <family val="2"/>
      </rPr>
      <t xml:space="preserve"> [kW]</t>
    </r>
  </si>
  <si>
    <t xml:space="preserve"> Bestand, ohne EZE-Zertifikat </t>
  </si>
  <si>
    <t xml:space="preserve"> Bestand, mit EZE-Zertifikat </t>
  </si>
  <si>
    <t xml:space="preserve"> neu </t>
  </si>
  <si>
    <t xml:space="preserve"> Anlage gesamt </t>
  </si>
  <si>
    <t xml:space="preserve"> Bezugsanlage am gleichen NAP vorhanden</t>
  </si>
  <si>
    <r>
      <t xml:space="preserve"> P</t>
    </r>
    <r>
      <rPr>
        <vertAlign val="subscript"/>
        <sz val="10"/>
        <rFont val="Arial"/>
        <family val="2"/>
      </rPr>
      <t xml:space="preserve"> AV,B</t>
    </r>
    <r>
      <rPr>
        <sz val="10"/>
        <rFont val="Arial"/>
        <family val="2"/>
      </rPr>
      <t xml:space="preserve"> [kW] </t>
    </r>
  </si>
  <si>
    <t xml:space="preserve"> Liegen die Datenblätter für die Erzeugungsanlage/Erzeugungseinheiten vor?</t>
  </si>
  <si>
    <t xml:space="preserve"> Bezeichnung des Netzanschlusspunktes</t>
  </si>
  <si>
    <t>Spannung</t>
  </si>
  <si>
    <t xml:space="preserve"> Schutzeinrichtung am Netzanschlusspunkt - Mittelspannung</t>
  </si>
  <si>
    <r>
      <t xml:space="preserve"> </t>
    </r>
    <r>
      <rPr>
        <sz val="10"/>
        <rFont val="Arial"/>
        <family val="2"/>
      </rPr>
      <t>( spätestens 10 Wochen vor Baubeginn der Übergabestation vom Anschlussnehmer zu übergeben )</t>
    </r>
  </si>
  <si>
    <t>AMZ</t>
  </si>
  <si>
    <t xml:space="preserve"> 1. Einstellwerte der Schutzeinrichtungen am Netzanschlusspunkt</t>
  </si>
  <si>
    <r>
      <t xml:space="preserve"> 1.1 Kurzschlussschutzeinrichtungen</t>
    </r>
    <r>
      <rPr>
        <sz val="10"/>
        <rFont val="Arial"/>
        <family val="2"/>
      </rPr>
      <t xml:space="preserve"> (Zutreffendes bitte ankreuzen)</t>
    </r>
  </si>
  <si>
    <t>Überstromzeitschutz (UMZ, AMZ)</t>
  </si>
  <si>
    <t>Name des Einstellblattes:</t>
  </si>
  <si>
    <t>Einstellvorgabe</t>
  </si>
  <si>
    <t>Alt (Ist)</t>
  </si>
  <si>
    <t>Neu (Soll)</t>
  </si>
  <si>
    <t>t I&gt;</t>
  </si>
  <si>
    <t>I&gt;</t>
  </si>
  <si>
    <t>[s]</t>
  </si>
  <si>
    <t>I&gt;&gt;</t>
  </si>
  <si>
    <t>t I&gt;&gt;</t>
  </si>
  <si>
    <t>Überstromstufe</t>
  </si>
  <si>
    <t>Hochstromstufe</t>
  </si>
  <si>
    <t>Vom Netzbetreiber wird noch ein separates Einstellblatt übergeben!</t>
  </si>
  <si>
    <t>Erdschlussschutz</t>
  </si>
  <si>
    <t>Vom Netzbetreiber wird ein separates Einstellblatt übergeben!</t>
  </si>
  <si>
    <t>ist im Distanz- bzw- Überstromzeitschutz integriert</t>
  </si>
  <si>
    <r>
      <t>I</t>
    </r>
    <r>
      <rPr>
        <vertAlign val="subscript"/>
        <sz val="10"/>
        <rFont val="Arial"/>
        <family val="2"/>
      </rPr>
      <t>E</t>
    </r>
    <r>
      <rPr>
        <sz val="10"/>
        <rFont val="Arial"/>
        <family val="2"/>
      </rPr>
      <t>&gt;</t>
    </r>
  </si>
  <si>
    <r>
      <t>t I</t>
    </r>
    <r>
      <rPr>
        <vertAlign val="subscript"/>
        <sz val="10"/>
        <rFont val="Arial"/>
        <family val="2"/>
      </rPr>
      <t>E</t>
    </r>
    <r>
      <rPr>
        <sz val="10"/>
        <rFont val="Arial"/>
        <family val="2"/>
      </rPr>
      <t>&gt;</t>
    </r>
  </si>
  <si>
    <r>
      <t>U</t>
    </r>
    <r>
      <rPr>
        <vertAlign val="subscript"/>
        <sz val="10"/>
        <rFont val="Arial"/>
        <family val="2"/>
      </rPr>
      <t>E</t>
    </r>
    <r>
      <rPr>
        <sz val="10"/>
        <rFont val="Arial"/>
        <family val="2"/>
      </rPr>
      <t>&gt;</t>
    </r>
  </si>
  <si>
    <r>
      <t>t U</t>
    </r>
    <r>
      <rPr>
        <vertAlign val="subscript"/>
        <sz val="10"/>
        <rFont val="Arial"/>
        <family val="2"/>
      </rPr>
      <t>E</t>
    </r>
    <r>
      <rPr>
        <sz val="10"/>
        <rFont val="Arial"/>
        <family val="2"/>
      </rPr>
      <t>&gt;</t>
    </r>
  </si>
  <si>
    <t xml:space="preserve"> 1.2 Übergeordneter Entkupplungsschutz</t>
  </si>
  <si>
    <t>Spannungs-
steigerungsschutz</t>
  </si>
  <si>
    <t>U&gt;&gt;</t>
  </si>
  <si>
    <t>[kV]</t>
  </si>
  <si>
    <t>t U&gt;&gt;</t>
  </si>
  <si>
    <t>Überspannungsstufe</t>
  </si>
  <si>
    <t>[ms]</t>
  </si>
  <si>
    <t>U&gt;</t>
  </si>
  <si>
    <t>t U&gt;</t>
  </si>
  <si>
    <t>Spannungs-
rückgangsschutz</t>
  </si>
  <si>
    <t>Frequenz-
steigerungsschutz</t>
  </si>
  <si>
    <t>f&gt;</t>
  </si>
  <si>
    <t>t f&gt;</t>
  </si>
  <si>
    <t>U&lt;</t>
  </si>
  <si>
    <t>t U&lt;</t>
  </si>
  <si>
    <t>[Hz]</t>
  </si>
  <si>
    <t>Frequenz-
rückgangsschutz</t>
  </si>
  <si>
    <t>f&lt;</t>
  </si>
  <si>
    <t>t f&lt;</t>
  </si>
  <si>
    <t xml:space="preserve"> 1.3 Systemschutz</t>
  </si>
  <si>
    <r>
      <t>U</t>
    </r>
    <r>
      <rPr>
        <vertAlign val="subscript"/>
        <sz val="10"/>
        <rFont val="Arial"/>
        <family val="2"/>
      </rPr>
      <t>LL&gt;FG</t>
    </r>
  </si>
  <si>
    <t>[°]</t>
  </si>
  <si>
    <r>
      <t>t U</t>
    </r>
    <r>
      <rPr>
        <vertAlign val="subscript"/>
        <sz val="10"/>
        <rFont val="Arial"/>
        <family val="2"/>
      </rPr>
      <t>Q(U)</t>
    </r>
  </si>
  <si>
    <r>
      <t>U</t>
    </r>
    <r>
      <rPr>
        <vertAlign val="subscript"/>
        <sz val="10"/>
        <rFont val="Arial"/>
        <family val="2"/>
      </rPr>
      <t>Q(U)</t>
    </r>
  </si>
  <si>
    <r>
      <rPr>
        <sz val="10"/>
        <rFont val="Symbol"/>
        <family val="1"/>
        <charset val="2"/>
      </rPr>
      <t>j</t>
    </r>
    <r>
      <rPr>
        <sz val="10"/>
        <rFont val="Arial"/>
        <family val="2"/>
      </rPr>
      <t xml:space="preserve"> Q(U)</t>
    </r>
  </si>
  <si>
    <r>
      <t>I</t>
    </r>
    <r>
      <rPr>
        <vertAlign val="subscript"/>
        <sz val="10"/>
        <rFont val="Arial"/>
        <family val="2"/>
      </rPr>
      <t>min Q(U)</t>
    </r>
  </si>
  <si>
    <t>Einstellgröße Primärseite</t>
  </si>
  <si>
    <r>
      <t>Q</t>
    </r>
    <r>
      <rPr>
        <vertAlign val="subscript"/>
        <sz val="10"/>
        <rFont val="Arial"/>
        <family val="2"/>
      </rPr>
      <t>min Q(U)</t>
    </r>
  </si>
  <si>
    <t>[kvar]</t>
  </si>
  <si>
    <t>Blindleistungs-
richtungs-
unterspannungs-
schutz</t>
  </si>
  <si>
    <t xml:space="preserve"> 1.4 Mischanlagen</t>
  </si>
  <si>
    <t>Messort</t>
  </si>
  <si>
    <t>Auslöseort</t>
  </si>
  <si>
    <t>Übergabestation</t>
  </si>
  <si>
    <t>übergeordneter
Entkupplungsschutz</t>
  </si>
  <si>
    <t>Systemschutz</t>
  </si>
  <si>
    <t>3</t>
  </si>
  <si>
    <t>4</t>
  </si>
  <si>
    <t xml:space="preserve"> 2. Einstellvorgaben an den Erzeugungseinheiten</t>
  </si>
  <si>
    <t xml:space="preserve"> 2.1 Entkupplungsschutz</t>
  </si>
  <si>
    <t>Einstellgröße NS-Seite</t>
  </si>
  <si>
    <t>U&lt;&lt;</t>
  </si>
  <si>
    <t>t U&lt;&lt;</t>
  </si>
  <si>
    <t>f&gt;&gt;</t>
  </si>
  <si>
    <t>t f&gt;&gt;</t>
  </si>
  <si>
    <t>t U&lt;1</t>
  </si>
  <si>
    <t>t U&lt;3</t>
  </si>
  <si>
    <t>t U&lt;2</t>
  </si>
  <si>
    <t>t U&lt;4</t>
  </si>
  <si>
    <t>Staffelung innerhalb EZA
(nur bei UW-Anschluss)</t>
  </si>
  <si>
    <t xml:space="preserve"> 2.2 Dynamische Netzstützung (nur Typ 2-Anlagen)</t>
  </si>
  <si>
    <t>FRT-Modus</t>
  </si>
  <si>
    <t>keine Blindstrom- und Wirkstromeinspeisung im Fehlerfall</t>
  </si>
  <si>
    <t>aktivieren</t>
  </si>
  <si>
    <r>
      <t xml:space="preserve">Blindstromeinspeisung in Abhängigkeit zur Tiefe des Spannungseinbruchs mit definiertem </t>
    </r>
    <r>
      <rPr>
        <i/>
        <sz val="10"/>
        <rFont val="Arial"/>
        <family val="2"/>
      </rPr>
      <t>k</t>
    </r>
    <r>
      <rPr>
        <sz val="10"/>
        <rFont val="Arial"/>
        <family val="2"/>
      </rPr>
      <t>-Faktor</t>
    </r>
  </si>
  <si>
    <t>FRT-Modus
aktiv</t>
  </si>
  <si>
    <t>NAP</t>
  </si>
  <si>
    <r>
      <rPr>
        <i/>
        <sz val="10"/>
        <rFont val="Arial"/>
        <family val="2"/>
      </rPr>
      <t>k</t>
    </r>
    <r>
      <rPr>
        <sz val="10"/>
        <rFont val="Arial"/>
        <family val="2"/>
      </rPr>
      <t xml:space="preserve">-Faktor </t>
    </r>
  </si>
  <si>
    <r>
      <t xml:space="preserve">Ort, an dem der </t>
    </r>
    <r>
      <rPr>
        <i/>
        <sz val="10"/>
        <rFont val="Arial"/>
        <family val="2"/>
      </rPr>
      <t>k</t>
    </r>
    <r>
      <rPr>
        <sz val="10"/>
        <rFont val="Arial"/>
        <family val="2"/>
      </rPr>
      <t xml:space="preserve">-Faktor einzuhalten ist </t>
    </r>
  </si>
  <si>
    <r>
      <t xml:space="preserve">Anpassung des k-Faktors </t>
    </r>
    <r>
      <rPr>
        <sz val="8"/>
        <rFont val="Arial"/>
        <family val="2"/>
      </rPr>
      <t>bei festgestellter Auslösung des Q-/U-Schutzes</t>
    </r>
  </si>
  <si>
    <t>so dass keine Auslösung stattfindet</t>
  </si>
  <si>
    <r>
      <t xml:space="preserve">bis maximal </t>
    </r>
    <r>
      <rPr>
        <i/>
        <sz val="10"/>
        <rFont val="Arial"/>
        <family val="2"/>
      </rPr>
      <t>k</t>
    </r>
    <r>
      <rPr>
        <sz val="10"/>
        <rFont val="Arial"/>
        <family val="2"/>
      </rPr>
      <t xml:space="preserve">-Faktor </t>
    </r>
  </si>
  <si>
    <t>wird in diesem Fall nicht gefordert</t>
  </si>
  <si>
    <t>5</t>
  </si>
  <si>
    <t xml:space="preserve"> 3. Statische Spannungshaltung</t>
  </si>
  <si>
    <t>Blindleistungsstellbereich</t>
  </si>
  <si>
    <t>untererregt bis</t>
  </si>
  <si>
    <t xml:space="preserve">untererregt bis </t>
  </si>
  <si>
    <t>übererregt nach VDE-AR-N 4110</t>
  </si>
  <si>
    <t>Blindleistungs-
Spannungs-
Kennlinie Q(U)</t>
  </si>
  <si>
    <r>
      <t>Spannungstotband [% U</t>
    </r>
    <r>
      <rPr>
        <vertAlign val="subscript"/>
        <sz val="10"/>
        <rFont val="Arial"/>
        <family val="2"/>
      </rPr>
      <t>C</t>
    </r>
    <r>
      <rPr>
        <sz val="10"/>
        <rFont val="Arial"/>
        <family val="2"/>
      </rPr>
      <t>]</t>
    </r>
  </si>
  <si>
    <t>-</t>
  </si>
  <si>
    <t>+</t>
  </si>
  <si>
    <t>Referenzspannung:</t>
  </si>
  <si>
    <r>
      <t>U</t>
    </r>
    <r>
      <rPr>
        <vertAlign val="subscript"/>
        <sz val="10"/>
        <rFont val="Arial"/>
        <family val="2"/>
      </rPr>
      <t>Q0,ref</t>
    </r>
    <r>
      <rPr>
        <sz val="10"/>
        <rFont val="Arial"/>
        <family val="2"/>
      </rPr>
      <t>/U</t>
    </r>
    <r>
      <rPr>
        <vertAlign val="subscript"/>
        <sz val="10"/>
        <rFont val="Arial"/>
        <family val="2"/>
      </rPr>
      <t>C</t>
    </r>
    <r>
      <rPr>
        <sz val="10"/>
        <rFont val="Arial"/>
        <family val="2"/>
      </rPr>
      <t xml:space="preserve"> =</t>
    </r>
  </si>
  <si>
    <t>variabel per FWA</t>
  </si>
  <si>
    <r>
      <t xml:space="preserve">Verschiebungsfaktor cos </t>
    </r>
    <r>
      <rPr>
        <sz val="10"/>
        <rFont val="Symbol"/>
        <family val="1"/>
        <charset val="2"/>
      </rPr>
      <t>j</t>
    </r>
  </si>
  <si>
    <t>Festwert =</t>
  </si>
  <si>
    <t>übererregt (gesonderte Regelung)</t>
  </si>
  <si>
    <t>Fahrplanvorgabe</t>
  </si>
  <si>
    <t xml:space="preserve">Art: </t>
  </si>
  <si>
    <t>Regelverhalten bei Sollwertsprüngen für Q(U)</t>
  </si>
  <si>
    <r>
      <t>Zeitkonstante 3</t>
    </r>
    <r>
      <rPr>
        <sz val="10"/>
        <rFont val="Symbol"/>
        <family val="1"/>
        <charset val="2"/>
      </rPr>
      <t>t</t>
    </r>
    <r>
      <rPr>
        <sz val="10"/>
        <rFont val="Arial"/>
        <family val="2"/>
      </rPr>
      <t xml:space="preserve"> (95%-Wert) [s] =</t>
    </r>
  </si>
  <si>
    <t>Verhalten bei Ausfall der Fernwirkanlage</t>
  </si>
  <si>
    <t>Weiterbetrieb mit letztem Empfangswert</t>
  </si>
  <si>
    <t>Umschaltung auf</t>
  </si>
  <si>
    <t>Q(U)</t>
  </si>
  <si>
    <r>
      <t>cos</t>
    </r>
    <r>
      <rPr>
        <sz val="10"/>
        <rFont val="Symbol"/>
        <family val="1"/>
        <charset val="2"/>
      </rPr>
      <t>j</t>
    </r>
  </si>
  <si>
    <t xml:space="preserve">Verhalten bei Ausfall des EZA-Reglers oder der dazugehörigen Messung oder der Verbindung zwischen EZA-Regler und EZE: Weiterbetrieb aller EZE mit </t>
  </si>
  <si>
    <t>dem letzten empfangenen Wert</t>
  </si>
  <si>
    <r>
      <rPr>
        <sz val="9"/>
        <rFont val="Symbol"/>
        <family val="1"/>
        <charset val="2"/>
      </rPr>
      <t>S</t>
    </r>
    <r>
      <rPr>
        <sz val="9"/>
        <rFont val="Arial"/>
        <family val="2"/>
      </rPr>
      <t>P= [kW]</t>
    </r>
  </si>
  <si>
    <r>
      <rPr>
        <sz val="9"/>
        <rFont val="Symbol"/>
        <family val="1"/>
        <charset val="2"/>
      </rPr>
      <t>S</t>
    </r>
    <r>
      <rPr>
        <sz val="9"/>
        <rFont val="Arial"/>
        <family val="2"/>
      </rPr>
      <t>Q= [kvar]</t>
    </r>
  </si>
  <si>
    <r>
      <t xml:space="preserve">cos </t>
    </r>
    <r>
      <rPr>
        <sz val="9"/>
        <rFont val="Symbol"/>
        <family val="1"/>
        <charset val="2"/>
      </rPr>
      <t>j</t>
    </r>
    <r>
      <rPr>
        <sz val="9"/>
        <rFont val="Arial"/>
        <family val="2"/>
      </rPr>
      <t xml:space="preserve"> =</t>
    </r>
  </si>
  <si>
    <t>Anforderungen hinsichtlich Blindleistungsverhalten der Bestandseinheiten bei Mischparks verschiedener EZA</t>
  </si>
  <si>
    <r>
      <t xml:space="preserve">cos </t>
    </r>
    <r>
      <rPr>
        <sz val="9"/>
        <rFont val="Symbol"/>
        <family val="1"/>
        <charset val="2"/>
      </rPr>
      <t>j</t>
    </r>
    <r>
      <rPr>
        <vertAlign val="subscript"/>
        <sz val="9"/>
        <rFont val="Arial"/>
        <family val="2"/>
      </rPr>
      <t>NAP</t>
    </r>
    <r>
      <rPr>
        <sz val="9"/>
        <rFont val="Arial"/>
        <family val="2"/>
      </rPr>
      <t xml:space="preserve"> =</t>
    </r>
  </si>
  <si>
    <r>
      <t xml:space="preserve">cos </t>
    </r>
    <r>
      <rPr>
        <sz val="9"/>
        <rFont val="Symbol"/>
        <family val="1"/>
        <charset val="2"/>
      </rPr>
      <t>j</t>
    </r>
    <r>
      <rPr>
        <vertAlign val="subscript"/>
        <sz val="9"/>
        <rFont val="Arial"/>
        <family val="2"/>
      </rPr>
      <t>EZE</t>
    </r>
    <r>
      <rPr>
        <sz val="9"/>
        <rFont val="Arial"/>
        <family val="2"/>
      </rPr>
      <t xml:space="preserve"> =</t>
    </r>
  </si>
  <si>
    <r>
      <t xml:space="preserve">cos </t>
    </r>
    <r>
      <rPr>
        <sz val="9"/>
        <rFont val="Symbol"/>
        <family val="1"/>
        <charset val="2"/>
      </rPr>
      <t>j</t>
    </r>
    <r>
      <rPr>
        <vertAlign val="subscript"/>
        <sz val="9"/>
        <rFont val="Arial"/>
        <family val="2"/>
      </rPr>
      <t>ind</t>
    </r>
    <r>
      <rPr>
        <sz val="9"/>
        <rFont val="Arial"/>
        <family val="2"/>
      </rPr>
      <t xml:space="preserve"> =</t>
    </r>
  </si>
  <si>
    <r>
      <t xml:space="preserve">cos </t>
    </r>
    <r>
      <rPr>
        <sz val="9"/>
        <rFont val="Symbol"/>
        <family val="1"/>
        <charset val="2"/>
      </rPr>
      <t>j</t>
    </r>
    <r>
      <rPr>
        <vertAlign val="subscript"/>
        <sz val="9"/>
        <rFont val="Arial"/>
        <family val="2"/>
      </rPr>
      <t>kap</t>
    </r>
    <r>
      <rPr>
        <sz val="9"/>
        <rFont val="Arial"/>
        <family val="2"/>
      </rPr>
      <t xml:space="preserve"> =</t>
    </r>
  </si>
  <si>
    <t>Mischanlagen</t>
  </si>
  <si>
    <t>Messung der Führungsgröße U oder P</t>
  </si>
  <si>
    <t>an der EZA</t>
  </si>
  <si>
    <t>am NAP (in ÜST)</t>
  </si>
  <si>
    <t>Erfüllungsort der Blindstrombereitstell.</t>
  </si>
  <si>
    <t>6</t>
  </si>
  <si>
    <t xml:space="preserve"> 4. Netzdaten</t>
  </si>
  <si>
    <t>am Spannungsregler des versorgenden Umspannwerkes eingestelltes Spannungsband</t>
  </si>
  <si>
    <t>kA</t>
  </si>
  <si>
    <r>
      <t xml:space="preserve">Erzeugungsanlagen-Faktor </t>
    </r>
    <r>
      <rPr>
        <i/>
        <sz val="10"/>
        <rFont val="Arial"/>
        <family val="2"/>
      </rPr>
      <t>k</t>
    </r>
    <r>
      <rPr>
        <vertAlign val="subscript"/>
        <sz val="10"/>
        <rFont val="Arial"/>
        <family val="2"/>
      </rPr>
      <t>E</t>
    </r>
  </si>
  <si>
    <r>
      <t xml:space="preserve">Bezugsanlagen-Faktor </t>
    </r>
    <r>
      <rPr>
        <i/>
        <sz val="10"/>
        <rFont val="Arial"/>
        <family val="2"/>
      </rPr>
      <t>k</t>
    </r>
    <r>
      <rPr>
        <vertAlign val="subscript"/>
        <sz val="10"/>
        <rFont val="Arial"/>
        <family val="2"/>
      </rPr>
      <t>B</t>
    </r>
  </si>
  <si>
    <r>
      <t xml:space="preserve">Speicheranlagen-Faktor </t>
    </r>
    <r>
      <rPr>
        <i/>
        <sz val="10"/>
        <rFont val="Arial"/>
        <family val="2"/>
      </rPr>
      <t>k</t>
    </r>
    <r>
      <rPr>
        <vertAlign val="subscript"/>
        <sz val="10"/>
        <rFont val="Arial"/>
        <family val="2"/>
      </rPr>
      <t>S</t>
    </r>
  </si>
  <si>
    <r>
      <t xml:space="preserve">Resonanz-Faktor </t>
    </r>
    <r>
      <rPr>
        <i/>
        <sz val="10"/>
        <rFont val="Arial"/>
        <family val="2"/>
      </rPr>
      <t>k</t>
    </r>
    <r>
      <rPr>
        <sz val="10"/>
        <rFont val="Symbol"/>
        <family val="1"/>
        <charset val="2"/>
      </rPr>
      <t>n</t>
    </r>
    <r>
      <rPr>
        <sz val="10"/>
        <rFont val="Arial"/>
        <family val="2"/>
      </rPr>
      <t xml:space="preserve"> für die Harmonischen</t>
    </r>
  </si>
  <si>
    <r>
      <t xml:space="preserve">Resonanz-Faktor </t>
    </r>
    <r>
      <rPr>
        <i/>
        <sz val="10"/>
        <rFont val="Arial"/>
        <family val="2"/>
      </rPr>
      <t>k</t>
    </r>
    <r>
      <rPr>
        <sz val="10"/>
        <rFont val="Symbol"/>
        <family val="1"/>
        <charset val="2"/>
      </rPr>
      <t>m</t>
    </r>
    <r>
      <rPr>
        <sz val="10"/>
        <rFont val="Arial"/>
        <family val="2"/>
      </rPr>
      <t xml:space="preserve"> für die Zwischenharmonischen</t>
    </r>
  </si>
  <si>
    <r>
      <t xml:space="preserve">Resonanz-Faktor </t>
    </r>
    <r>
      <rPr>
        <i/>
        <sz val="10"/>
        <rFont val="Arial"/>
        <family val="2"/>
      </rPr>
      <t>k</t>
    </r>
    <r>
      <rPr>
        <vertAlign val="subscript"/>
        <sz val="10"/>
        <rFont val="Arial"/>
        <family val="2"/>
      </rPr>
      <t>b</t>
    </r>
    <r>
      <rPr>
        <sz val="10"/>
        <rFont val="Arial"/>
        <family val="2"/>
      </rPr>
      <t xml:space="preserve"> für die Supraharmonischen</t>
    </r>
  </si>
  <si>
    <t>Rundsteuerfrequenz</t>
  </si>
  <si>
    <t>gilt für</t>
  </si>
  <si>
    <r>
      <t xml:space="preserve">Min. Netzkurzschlussleistung </t>
    </r>
    <r>
      <rPr>
        <i/>
        <sz val="10"/>
        <rFont val="Arial"/>
        <family val="2"/>
      </rPr>
      <t>S</t>
    </r>
    <r>
      <rPr>
        <vertAlign val="subscript"/>
        <sz val="10"/>
        <rFont val="Arial"/>
        <family val="2"/>
      </rPr>
      <t>kV</t>
    </r>
    <r>
      <rPr>
        <sz val="10"/>
        <rFont val="Arial"/>
        <family val="2"/>
      </rPr>
      <t xml:space="preserve"> am NVP </t>
    </r>
  </si>
  <si>
    <r>
      <t xml:space="preserve">Bemessungs-Kurzzeitstrom </t>
    </r>
    <r>
      <rPr>
        <i/>
        <sz val="10"/>
        <rFont val="Arial"/>
        <family val="2"/>
      </rPr>
      <t>I</t>
    </r>
    <r>
      <rPr>
        <vertAlign val="subscript"/>
        <sz val="10"/>
        <rFont val="Arial"/>
        <family val="2"/>
      </rPr>
      <t>k=1s</t>
    </r>
    <r>
      <rPr>
        <sz val="10"/>
        <rFont val="Arial"/>
        <family val="2"/>
      </rPr>
      <t xml:space="preserve"> ≥</t>
    </r>
  </si>
  <si>
    <r>
      <t xml:space="preserve">vereinbarte Versorgungsspannung des Netzes </t>
    </r>
    <r>
      <rPr>
        <i/>
        <sz val="10"/>
        <rFont val="Arial"/>
        <family val="2"/>
      </rPr>
      <t>U</t>
    </r>
    <r>
      <rPr>
        <vertAlign val="subscript"/>
        <sz val="10"/>
        <rFont val="Arial"/>
        <family val="2"/>
      </rPr>
      <t>C</t>
    </r>
  </si>
  <si>
    <r>
      <t xml:space="preserve">Netzimpedanzwinkel </t>
    </r>
    <r>
      <rPr>
        <i/>
        <sz val="10"/>
        <rFont val="Symbol"/>
        <family val="1"/>
        <charset val="2"/>
      </rPr>
      <t>y</t>
    </r>
    <r>
      <rPr>
        <vertAlign val="subscript"/>
        <sz val="10"/>
        <rFont val="Arial"/>
        <family val="2"/>
      </rPr>
      <t>k</t>
    </r>
    <r>
      <rPr>
        <sz val="10"/>
        <rFont val="Arial"/>
        <family val="2"/>
      </rPr>
      <t xml:space="preserve"> am NVP </t>
    </r>
  </si>
  <si>
    <r>
      <t xml:space="preserve">Scheinleistung </t>
    </r>
    <r>
      <rPr>
        <i/>
        <sz val="10"/>
        <rFont val="Arial"/>
        <family val="2"/>
      </rPr>
      <t>S</t>
    </r>
    <r>
      <rPr>
        <vertAlign val="subscript"/>
        <sz val="10"/>
        <rFont val="Arial"/>
        <family val="2"/>
      </rPr>
      <t>Tr</t>
    </r>
    <r>
      <rPr>
        <sz val="10"/>
        <rFont val="Arial"/>
        <family val="2"/>
      </rPr>
      <t xml:space="preserve"> des vorgelagerten Verteilertrafos</t>
    </r>
  </si>
  <si>
    <r>
      <t xml:space="preserve">Wirkwiderstand </t>
    </r>
    <r>
      <rPr>
        <i/>
        <sz val="10"/>
        <rFont val="Arial"/>
        <family val="2"/>
      </rPr>
      <t>R</t>
    </r>
    <r>
      <rPr>
        <vertAlign val="subscript"/>
        <sz val="10"/>
        <rFont val="Arial"/>
        <family val="2"/>
      </rPr>
      <t>Tr</t>
    </r>
    <r>
      <rPr>
        <sz val="10"/>
        <rFont val="Arial"/>
        <family val="2"/>
      </rPr>
      <t xml:space="preserve"> des vorgelagerten Verteilertrafos</t>
    </r>
  </si>
  <si>
    <r>
      <t xml:space="preserve">Blindwiderstand </t>
    </r>
    <r>
      <rPr>
        <i/>
        <sz val="10"/>
        <rFont val="Arial"/>
        <family val="2"/>
      </rPr>
      <t>X</t>
    </r>
    <r>
      <rPr>
        <vertAlign val="subscript"/>
        <sz val="10"/>
        <rFont val="Arial"/>
        <family val="2"/>
      </rPr>
      <t>Tr</t>
    </r>
    <r>
      <rPr>
        <sz val="10"/>
        <rFont val="Arial"/>
        <family val="2"/>
      </rPr>
      <t xml:space="preserve"> des vorgelagerten Verteilertrafos</t>
    </r>
  </si>
  <si>
    <t xml:space="preserve"> 5. Sternpunktbehandlung des vorgelagerten MS-Netzes des Netzbetreibers</t>
  </si>
  <si>
    <t>Art der Sternpunktbehandlung</t>
  </si>
  <si>
    <t>Resonanz-SPE (Erdschlusslöschung)</t>
  </si>
  <si>
    <t>Beschaltung des MS-seitigen Verteilertrafo-Sternpunktes</t>
  </si>
  <si>
    <r>
      <t xml:space="preserve">mit Erdschlussdrossel, </t>
    </r>
    <r>
      <rPr>
        <i/>
        <sz val="10"/>
        <rFont val="Arial"/>
        <family val="2"/>
      </rPr>
      <t>I</t>
    </r>
    <r>
      <rPr>
        <vertAlign val="subscript"/>
        <sz val="10"/>
        <rFont val="Arial"/>
        <family val="2"/>
      </rPr>
      <t>r</t>
    </r>
    <r>
      <rPr>
        <sz val="10"/>
        <rFont val="Arial"/>
        <family val="2"/>
      </rPr>
      <t xml:space="preserve"> =</t>
    </r>
  </si>
  <si>
    <t>stufenlos regelbar</t>
  </si>
  <si>
    <t xml:space="preserve"> 6. Sternpunktbehandlung des vorgelagerten HS-Netzes des Netzbetreibers</t>
  </si>
  <si>
    <t>e n t f ä l l t</t>
  </si>
  <si>
    <t xml:space="preserve"> 7. EZA-Modell</t>
  </si>
  <si>
    <t>Dem Netzbetreiber ist ein rechnerlauffähiges Modell der Erzeugungsanlage zur Verfügung zu stellen.</t>
  </si>
  <si>
    <t>Angaben zur Software (z. B. Software-Bezeichnung, Version)</t>
  </si>
  <si>
    <t>Arnstadt, den</t>
  </si>
  <si>
    <t>Nachweis im Einheitenzertifikat vorhanden</t>
  </si>
  <si>
    <t>NEA mit Netzparallelbetrieb &gt; 100 ms</t>
  </si>
  <si>
    <t xml:space="preserve"> E.8 Datenblatt einer Erzeugungsanlage - Mittelspannung *</t>
  </si>
  <si>
    <t xml:space="preserve"> E.2 Datenblatt zur Netzrückwirkungsbeurteilung - Mittelspannung *</t>
  </si>
  <si>
    <t xml:space="preserve"> E.1 Anmeldung zum Netzanschluss - Mittelspannung *</t>
  </si>
  <si>
    <t xml:space="preserve"> E.8 Datenblatt einer Erzeugungseinheit - Mittelspannung *</t>
  </si>
  <si>
    <t xml:space="preserve"> E.8 Datenblatt einer Erzeugungseinheit - Mittelspannung</t>
  </si>
  <si>
    <t xml:space="preserve"> E.8 Datenblatt - Erzeugungseinheiten (EZE) am Mittelspannungsnetz</t>
  </si>
  <si>
    <t xml:space="preserve"> E.9 Datenabfragebogen Netzbetreiber - EZA-Anlagen Mittelspannung *</t>
  </si>
  <si>
    <t xml:space="preserve"> Erklärung zur Ermittlung der Vergütungseinstufung für Fotovoltaikanlagen</t>
  </si>
  <si>
    <r>
      <t xml:space="preserve"> (vom Anlagenbetreiber auszufüllen;</t>
    </r>
    <r>
      <rPr>
        <sz val="10"/>
        <color indexed="10"/>
        <rFont val="Arial"/>
        <family val="2"/>
      </rPr>
      <t xml:space="preserve"> je Erzeugungsanlage eine Erklärung</t>
    </r>
    <r>
      <rPr>
        <sz val="10"/>
        <rFont val="Arial"/>
        <family val="2"/>
      </rPr>
      <t>)</t>
    </r>
  </si>
  <si>
    <t xml:space="preserve"> installierte Wirkleistung (Modulleistung)</t>
  </si>
  <si>
    <t xml:space="preserve"> kWp</t>
  </si>
  <si>
    <t xml:space="preserve"> Verbindliche Erklärung zum Anlagenstandort</t>
  </si>
  <si>
    <t xml:space="preserve"> Die Anlage befindet sich</t>
  </si>
  <si>
    <t>gemäß § 48 Abs. 2 EEG</t>
  </si>
  <si>
    <t>gemäß § 48 Abs. 3 EEG</t>
  </si>
  <si>
    <t>gemäß § 48 Abs. 1 EEG</t>
  </si>
  <si>
    <t>ausschließlich in, an oder auf einem Gebäude* oder einer Lärmschutzwand</t>
  </si>
  <si>
    <t>ausschließlich in, an oder auf einem Gebäude (kein Wohngebäude, Errichtung im Außenbereich nach § 35 BauGB)</t>
  </si>
  <si>
    <r>
      <t xml:space="preserve">- und </t>
    </r>
    <r>
      <rPr>
        <b/>
        <sz val="8"/>
        <color indexed="10"/>
        <rFont val="Arial"/>
        <family val="2"/>
      </rPr>
      <t>nachweislich</t>
    </r>
    <r>
      <rPr>
        <sz val="8"/>
        <rFont val="Arial"/>
        <family val="2"/>
      </rPr>
      <t xml:space="preserve"> vor dem 01.04.2012</t>
    </r>
  </si>
  <si>
    <t>§ 48 Abs. 2 gilt ebenfalls</t>
  </si>
  <si>
    <t xml:space="preserve"> ja</t>
  </si>
  <si>
    <t>a)</t>
  </si>
  <si>
    <t>wurde der Bauantrag gestellt oder die Bauanzeige erstattet</t>
  </si>
  <si>
    <t xml:space="preserve">nein </t>
  </si>
  <si>
    <t>§ 48 Abs. 1 Nr. 1 ist anzuwenden</t>
  </si>
  <si>
    <t>b)</t>
  </si>
  <si>
    <t>erfolgte die erforderliche Kenntnisgabe an die Behörde (im Fall einer nicht genehmigungsbedürftigen Errichtung)</t>
  </si>
  <si>
    <t>c)</t>
  </si>
  <si>
    <t>wurde mit der Bauausführung begonnen (im Fall einer sonstigen nicht genehmigungsbedürftigen, insbesondere genehmigungs-, anzeige- und verfahrensfreien Errichtung)</t>
  </si>
  <si>
    <t xml:space="preserve">- </t>
  </si>
  <si>
    <t>das Gebäude steht in räumlich-funktionalen Zusammenhang mit einer nach dem 31.03.2012 errichteten Hofstelle eines land- oder forstwirtschaftlichen Betriebes</t>
  </si>
  <si>
    <t>das Gebäude dient der dauerhaften Stallhaltung von Tieren und wurde von der Baubehörde genehmigt</t>
  </si>
  <si>
    <t>in, an oder auf einem Gebäude oder einer sonstigen baulichen Anlage; deren Errichtung erfolgte vorrangig zu anderen Zwecken als zur Stromerzeugung</t>
  </si>
  <si>
    <r>
      <t>auf Freiflächen, die außerhalb des Geltungsbereiches eines Bebauungsplanes im Sinne des § 30 BauGB liegen und für die kein Verfahren nach § 38 Satz 1 BauGB durchgeführt wurde (</t>
    </r>
    <r>
      <rPr>
        <b/>
        <sz val="8"/>
        <rFont val="Arial"/>
        <family val="2"/>
      </rPr>
      <t>außerhalb des Geltungsberei-ches des EEG</t>
    </r>
    <r>
      <rPr>
        <sz val="8"/>
        <rFont val="Arial"/>
        <family val="2"/>
      </rPr>
      <t>)</t>
    </r>
  </si>
  <si>
    <t>auf einer Fläche, für die ein Verfahren nach § 38 Satz 1 des BauGB durchgeführt wurde</t>
  </si>
  <si>
    <t>im Bereich eines beschlossenen Bebauungsplans (B-Plan) im Sinne des § 30 BauGB und</t>
  </si>
  <si>
    <t>der B-Plan wurde vor dem 01.09.2003 aufgestellt und später nicht zum Zweck der Errichtung einer Fotovoltaikanlage geändert</t>
  </si>
  <si>
    <t>der B-Plan wies vor dem 01.01.2010 für die Errichtungsfläche ein Gewerbe-/Industiegebiet aus; Festsetzung wurde nach dem 01.01.2010 zum Zweck der Errichtung einer Fotovoltaikanlage geändert</t>
  </si>
  <si>
    <t xml:space="preserve">der B-Plan wurde nach dem 01.09.2003 zumindest auch mit dem Zweck der Errichtung einer Fotovoltaikanlage aufgestellt und die Anlage </t>
  </si>
  <si>
    <t>aa)</t>
  </si>
  <si>
    <t>befindet sich auf Flächen bis zu 110 m Entfernung entlang von Autobahnen (ab Außenrand Fahrbahn) oder Schienenwegen</t>
  </si>
  <si>
    <t>bb)</t>
  </si>
  <si>
    <t>befindet sich auf Flächen, die zum Zeitpunkt des Aufstellungs-/Änderungsbeschlusses des B-Plans bereits versiegelt waren</t>
  </si>
  <si>
    <t>cc)</t>
  </si>
  <si>
    <t>befindet sich auf Konversionsflächen, welche zum Zeitpunkt des Aufstellungs-/Änderungsbeschlusses des B-Plans nicht als Naturschutzgebiet oder Nationalpark festgesetzt wurden</t>
  </si>
  <si>
    <t>*</t>
  </si>
  <si>
    <t xml:space="preserve">Gebäude sind selbständig benutzbare, überdeckte bauliche Anlagen, die von Menschen betreten werden können und vorrangig zum Schutz von Menschen, Tieren oder Sachen dienen. Wohngebäude dienen überwiegend dem Zweck des Wohnens (einschließlich Wohn-, Alten- und Pflegeheime sowie ähnliche Einrichtungen). </t>
  </si>
  <si>
    <t xml:space="preserve"> Erklärung zur Umsatzsteuer / Bankverbindung</t>
  </si>
  <si>
    <t>Umsatzsteuer</t>
  </si>
  <si>
    <t>Ich / Wir erkläre(n) hiermit, dass ich / wir als Unternehmer dem Umsatzsteuergesetz unterliege(n) und auf die Anwendung der Kleinunternehmerregelung nach  § 19 Umsatzsteuergesetz verzichte(n).</t>
  </si>
  <si>
    <t>Umsatzsteueridentifikationsnummer:</t>
  </si>
  <si>
    <t>DE</t>
  </si>
  <si>
    <t xml:space="preserve"> (nur wenn zugeteilt )</t>
  </si>
  <si>
    <t>Ich / Wir erkläre(n) hiermit, dass ich / wir dem Umsatzsteuergesetz nicht unter-liege(n) bzw. Kleinunternehmer im Sinne des § 19 Umsatzsteuergesetz bin / sind. Die Umsatzsteuer wird in diesem Fall nicht abgerechnet.</t>
  </si>
  <si>
    <t>Steuernummer des Anlagenbetreibers</t>
  </si>
  <si>
    <t>Die Steuernummer ist immer anzugeben, unabhängig von einer Umsatzsteuerpflicht.</t>
  </si>
  <si>
    <t>Steuernummer:</t>
  </si>
  <si>
    <t>Bankverbindung des Anlagenbetreibers</t>
  </si>
  <si>
    <t>Kontoinhaber:</t>
  </si>
  <si>
    <t>Kreditinstitut:</t>
  </si>
  <si>
    <t>IBAN:</t>
  </si>
  <si>
    <t>E</t>
  </si>
  <si>
    <t>LL</t>
  </si>
  <si>
    <t>PZ</t>
  </si>
  <si>
    <t>BLZ</t>
  </si>
  <si>
    <t>KTO</t>
  </si>
  <si>
    <t>BIC:</t>
  </si>
  <si>
    <t>Bankcode</t>
  </si>
  <si>
    <t>Filiale</t>
  </si>
  <si>
    <t>Verwendungszweck:</t>
  </si>
  <si>
    <t>Gutschrift- bzw. Rechnungsanschrift</t>
  </si>
  <si>
    <t>Name:</t>
  </si>
  <si>
    <t>Straße, Hausnummer:</t>
  </si>
  <si>
    <t>Postleitzahl, Ort:</t>
  </si>
  <si>
    <t xml:space="preserve"> Erteilung eines SEPA-Lastschriftmandats</t>
  </si>
  <si>
    <t xml:space="preserve"> Zahlungsempfänger</t>
  </si>
  <si>
    <t xml:space="preserve"> Name</t>
  </si>
  <si>
    <t xml:space="preserve"> Stadtwerke Arnstadt Netz GmbH &amp; Co. KG</t>
  </si>
  <si>
    <t xml:space="preserve"> Elxlebener Weg 8</t>
  </si>
  <si>
    <t xml:space="preserve"> Gläubiger-Identifikationsnummer</t>
  </si>
  <si>
    <t xml:space="preserve"> DE76ZZZ00000051660</t>
  </si>
  <si>
    <t xml:space="preserve"> Mandatsreferenz (wird vom Zahlungsempfänger ausgefüllt und separat mitgeteilt):</t>
  </si>
  <si>
    <t xml:space="preserve"> SEPA-Lastschriftmandat</t>
  </si>
  <si>
    <t xml:space="preserve">Ich ermächtige/Wir ermächtigen den oben genannten Zahlungsempfänger, Zahlungen von meinem/unserem Konto mittels Lastschrift einzuziehen. Zugleich weise ich mein/weisen wir unser Kreditinstitut an, die vom oben genannten Zahlungsempfänger auf mein/unser Konto gezogenen Lastschriften einzulösen.
</t>
  </si>
  <si>
    <t>Hinweis: Ich kann/Wir können innerhalb von acht Wochen, beginnend mit dem Belastungsdatum, die Erstattung des belasteten Betrages verlangen. Es gelten dabei die mit meinem/unserem Kreditinstitut vereinbarten Bedingungen.</t>
  </si>
  <si>
    <t xml:space="preserve"> Vertragskontonummer</t>
  </si>
  <si>
    <t xml:space="preserve"> Zahlungsart</t>
  </si>
  <si>
    <t xml:space="preserve"> Zahlungspflichtiger (Kontoinhaber)</t>
  </si>
  <si>
    <t>(Firmen) Name</t>
  </si>
  <si>
    <t>Straße, Haus-Nr.</t>
  </si>
  <si>
    <t>PLZ, Ort</t>
  </si>
  <si>
    <t>Kreditinstitut</t>
  </si>
  <si>
    <t>IBAN</t>
  </si>
  <si>
    <t>BIC</t>
  </si>
  <si>
    <t xml:space="preserve"> Erklärung zur EEG-Umlagepflicht</t>
  </si>
  <si>
    <t xml:space="preserve"> (EEG-, KWKG- oder konventionelle Erzeugungsanlage)</t>
  </si>
  <si>
    <t xml:space="preserve"> Anlagenschlüssel</t>
  </si>
  <si>
    <t>E4171801296</t>
  </si>
  <si>
    <t xml:space="preserve"> Telefon, E-Mail</t>
  </si>
  <si>
    <t>Zutreffendes bitte ankreuzen</t>
  </si>
  <si>
    <t>Die Erklärung erfolgt für eine</t>
  </si>
  <si>
    <t>kW/kWp als</t>
  </si>
  <si>
    <t>Neuanlage (die Anlage war bisher noch nicht in Betrieb)</t>
  </si>
  <si>
    <t xml:space="preserve">bereits am </t>
  </si>
  <si>
    <t>………………………….</t>
  </si>
  <si>
    <t>in Betrieb gesetzte Anlage (ohne Änderung)</t>
  </si>
  <si>
    <t>in Betrieb gesetzte Anlage mit Änderung auf Grund</t>
  </si>
  <si>
    <t>einer Erweiterung um technische oder bauliche Einrichtungen (z. B. Leistungszubau)</t>
  </si>
  <si>
    <t>Die PV-Anlage ist ausschließlich in, an oder auf einem Gebäude angebracht, das kein Wohn-gebäude darstellt und im Außenbereich (nach § 35 Baugesetzbuch) errichtet wurde (§ 51 Abs.
3 EEG). Die Voraussetzungen nach § 51 Abs. 3 Ziff. 1 -3 EEG liegen nachweislich vor.</t>
  </si>
  <si>
    <t>des Austausches technischer oder baulicher Einrichtungen</t>
  </si>
  <si>
    <t>Die Anlage ist zum Zeitpunkt der Inbetriebnahme mit einer technischen Einrichtung gemäß 
§ 9 EEG ausgestattet. Das Inbetriebnahmeprotokoll der Einrichtung liegt bei.</t>
  </si>
  <si>
    <t>einer Einsatzstoff-Umstellung</t>
  </si>
  <si>
    <t>Die PV-Anlage verfügt über eine installierte Leistung von höchstens 30 kW und ist am Netz-
verknüpfungspunkt zum Zeitpunkt der Inbetriebnahme auf eine maximale Einspeiseleistung 
von 70 Prozent der installierten Leistung gemäß § 9 Abs. 2 Nr. 2b) EEG begrenzt. Das
Inbetriebnahmeprotokoll der Einrichtung liegt vor.</t>
  </si>
  <si>
    <t>einer Umstellung der Art des Verbrauchs (Eigenversorgung/Drittbelieferung)</t>
  </si>
  <si>
    <t>Die erzeugte Energie wird ganz oder teilweise selbst verbraucht (Eigenversorgung).</t>
  </si>
  <si>
    <t xml:space="preserve">sonstiger Belange: </t>
  </si>
  <si>
    <t xml:space="preserve"> Einspeisung /</t>
  </si>
  <si>
    <r>
      <t>Volleinspeisung --&gt;</t>
    </r>
    <r>
      <rPr>
        <b/>
        <sz val="10"/>
        <rFont val="Arial"/>
        <family val="2"/>
      </rPr>
      <t xml:space="preserve"> keine weiteren Angaben notwendig</t>
    </r>
  </si>
  <si>
    <t xml:space="preserve"> Eigenversorgung</t>
  </si>
  <si>
    <t>Selbstverbrauch + Überschusseinspeisung (gemäß § 3 Nr. 19 EEG 2017)</t>
  </si>
  <si>
    <t>--&gt; siehe Erläuterung unter I.</t>
  </si>
  <si>
    <t>…………………..</t>
  </si>
  <si>
    <t>kWh/a</t>
  </si>
  <si>
    <t>Eigenversorgung stromintensives Unternehmen /Schienenbahn</t>
  </si>
  <si>
    <t>--&gt; siehe Erläuterung unter II.</t>
  </si>
  <si>
    <t>ausschließliche Belieferung anderer Letztverbraucher</t>
  </si>
  <si>
    <t>Selbstverbrauch + Belieferung anderer Letztverbraucher</t>
  </si>
  <si>
    <t>Stromverbrauch auf sonstige Art (gemäß § 61 Abs. 1 Satz 3 EEG 2017)</t>
  </si>
  <si>
    <t xml:space="preserve"> Bestandsschutz</t>
  </si>
  <si>
    <r>
      <t xml:space="preserve">die Anlage wurde bereits </t>
    </r>
    <r>
      <rPr>
        <b/>
        <sz val="10"/>
        <rFont val="Arial"/>
        <family val="2"/>
      </rPr>
      <t>vor dem 01.09.2011</t>
    </r>
    <r>
      <rPr>
        <sz val="10"/>
        <rFont val="Arial"/>
        <family val="2"/>
      </rPr>
      <t xml:space="preserve"> zum Selbstverbrauch genutzt</t>
    </r>
  </si>
  <si>
    <t xml:space="preserve"> (nur für EZA mit 
 Erstinbetriebnahme 
 bis 31.07.2014)</t>
  </si>
  <si>
    <r>
      <t xml:space="preserve">die Anlage wurde bereits </t>
    </r>
    <r>
      <rPr>
        <b/>
        <sz val="10"/>
        <rFont val="Arial"/>
        <family val="2"/>
      </rPr>
      <t>zwischen dem 01.09.2011 und dem 31.07.2014</t>
    </r>
    <r>
      <rPr>
        <sz val="10"/>
        <rFont val="Arial"/>
        <family val="2"/>
      </rPr>
      <t xml:space="preserve">
zur Eigenversorgung ohne Netzdurchleitung genutzt</t>
    </r>
  </si>
  <si>
    <r>
      <t>die Anlage wurde vor dem 23.01.2014 nach dem Bundes-Immissionsschutz-gesetz genehmigt oder nach einer anderen Bestimmung des Bundesrechts zugelassen, hat nach dem 01.08.2014 erstmals Strom erzeugt und wurde</t>
    </r>
    <r>
      <rPr>
        <b/>
        <sz val="10"/>
        <rFont val="Arial"/>
        <family val="2"/>
      </rPr>
      <t xml:space="preserve"> vor dem 01.01.2015</t>
    </r>
    <r>
      <rPr>
        <sz val="10"/>
        <rFont val="Arial"/>
        <family val="2"/>
      </rPr>
      <t xml:space="preserve"> zur Eigenversorgung im räumlichen Zusammenhang zur Anlage oder ohne Netzdurchleitung genutzt </t>
    </r>
  </si>
  <si>
    <r>
      <t xml:space="preserve">falls zutreffend, bitte </t>
    </r>
    <r>
      <rPr>
        <b/>
        <sz val="10"/>
        <rFont val="Arial"/>
        <family val="2"/>
      </rPr>
      <t>ergänzend</t>
    </r>
    <r>
      <rPr>
        <sz val="10"/>
        <rFont val="Arial"/>
        <family val="2"/>
      </rPr>
      <t xml:space="preserve"> ankreuzen</t>
    </r>
  </si>
  <si>
    <t xml:space="preserve">die Anlage wurde an demselben Standort erneuert, erweitert oder ersetzt und die installierte Leistung dabei um nicht mehr als 30 Prozent erhöht </t>
  </si>
  <si>
    <t>die Anlage fällt nicht unter Bestandsschutz nach § 61 Abs. 3, 4 EEG 2017</t>
  </si>
  <si>
    <t xml:space="preserve"> Eigenversorgungs-
 anlagen mit
 Befreiung von
 der EEG- Umlage</t>
  </si>
  <si>
    <t>die Anlage ist eine Fotovoltaikanlage mit einer Leistung von bis zu 7,00 kWp</t>
  </si>
  <si>
    <t>die Anlage ist eine Fotovoltaikanlage mit einer Leistung über 7,00 kWp,
aber unter 10 kWp; die max. Stromerzeugung liegt unter 10.000 kWh/a 
auf Grund</t>
  </si>
  <si>
    <t>der geografischen Lage</t>
  </si>
  <si>
    <t>teilweiser Beschattung</t>
  </si>
  <si>
    <t>der Anlagenausrichtung (W, S, O)</t>
  </si>
  <si>
    <t>des Neigungswinkels von ….....°</t>
  </si>
  <si>
    <t>die Anlage ist eine Kraft-Wärme-Kopplungsanlage nach dem KWKG mit einer Leistung von bis zu 1 kW; auf Grund des Wärmebedarfes liegt die maximale Stromerzeugung jedoch bei 10.000 kWh pro Jahr oder darunter</t>
  </si>
  <si>
    <t>die Anlage erfüllt keine der oben genannten Kriterien; die Anlagenleistung beträgt jedoch max. 10 kW. Der Verbrauch des durch die Erzeugungsanlage zumindest teilweise versorgten Objektes kann aus den folgenden Gründen den Grenzwert von 10.000 kWh pro Jahr nicht überschreiten:</t>
  </si>
  <si>
    <t>…………………………………………………………………………………………</t>
  </si>
  <si>
    <t>die Anlage ist weder unmittelbar noch mittelbar an ein Netz für die allge-meine Versorgung angeschlossen (sog. Inselnetz)</t>
  </si>
  <si>
    <t>der eigenverbrauchte Strom aus dieser Anlage wird in den Neben- und Hilfsanlagen einer Stromerzeugungsanlage zur Erzeugung von Strom im technischen Sinne verbraucht (Kraftwerkseigenverbrauch), und zwar</t>
  </si>
  <si>
    <t>·</t>
  </si>
  <si>
    <t xml:space="preserve">ausschließlich (100%) </t>
  </si>
  <si>
    <t>oder</t>
  </si>
  <si>
    <t>anteilig</t>
  </si>
  <si>
    <t>mein Unternehmen versorgt sich am Standort dieser Anlage vollständig (in jeder Viertelstunde eines Jahres) selbst mit Strom aus erneuerbaren Energien; für den nicht selbstverbrauchten Strom der Anlage wird keine finanzielle Förderung nach § 19 Abs. 1 oder § 50 EEG 2017 in Anspruch genommen</t>
  </si>
  <si>
    <t xml:space="preserve">I. </t>
  </si>
  <si>
    <t xml:space="preserve">Eigenversorgung nach § 3 Nr. 19 EEG 2017 </t>
  </si>
  <si>
    <t xml:space="preserve">Eigenversorgung wird nach § 3 Nr. 19 EEG 2017 wie folgt definiert: </t>
  </si>
  <si>
    <t xml:space="preserve">„Verbrauch von Strom, den eine natürliche oder juristische Person im unmittelbaren räumlichen Zusammenhang mit der Stromerzeugungsanlage selbst verbraucht, wenn der Strom nicht durch ein Netz durchgeleitet wird und diese Person die Stromerzeugungsanlage selbst betreibt“. </t>
  </si>
  <si>
    <t>Hiervon sind Fälle erfasst, in denen der Eigenversorger Strom selbst in einer Eigenerzeugungs-anlage erzeugt und zudem selbst verbraucht. Hierbei wird nur der Strom berücksichtigt, der mittels viertelstündlicher Leistungsmessung erfasst wird, wenn nicht schon technisch sichergestellt ist, dass Erzeugung und Verbrauch des Stroms zeitgleich erfolgen. Zudem darf der selbst erzeugte Strom vor dem Verbrauch nicht durch das Netz durchgeleitet werden und der Stromverbrauch muss im unmittelbaren räumlichen Zusammenhang zur Stromerzeugungsanlage erfolgen.</t>
  </si>
  <si>
    <t xml:space="preserve">Folgende Punkte sind gegeben und werden kumulativ eingehalten: </t>
  </si>
  <si>
    <t>1)</t>
  </si>
  <si>
    <t>Eine natürliche oder juristische Person betreibt eine Stromerzeugungsanlage selbst
(§ 3 Nr. 19 EEG 2017),</t>
  </si>
  <si>
    <t>2)</t>
  </si>
  <si>
    <t xml:space="preserve">der in dieser Stromerzeugungsanlage erzeugte Strom wird durch dieselbe natürliche oder juristische Person selbst verbraucht (§ 3 Nr. 19 EEG 2017), </t>
  </si>
  <si>
    <t>3)</t>
  </si>
  <si>
    <t xml:space="preserve">der Stromverbrauch erfolgt im unmittelbaren räumlichen Zusammenhang mit der Stromer-zeugungsanlage und </t>
  </si>
  <si>
    <t>4)</t>
  </si>
  <si>
    <t>der Strom wird nicht durch ein Netz durchgeleitet (§ 3 Nr. 19 EEG 2017).</t>
  </si>
  <si>
    <t>®</t>
  </si>
  <si>
    <t>Wurde die Stromerzeugungsanlage bereits zwischen dem 01.09.2011 und dem 31.07.2014 zum Selbstverbrauch genutzt, darf eine Netzdurchleitung stattfinden, sofern der Strom im räumlichen Zusammenhang zur Stromerzeugungsanlage verbraucht wird.</t>
  </si>
  <si>
    <t>Wurde die Stromerzeugungsanlage bereits vor dem 01.09.2011 zum Selbstverbrauch genutzt, darf eine Netzdurchleitung stattfinden und es ist kein räumlicher Zusammen-hang des Stromverbrauchs zur Stromerzeugungsanlage erforderlich.</t>
  </si>
  <si>
    <t xml:space="preserve">II. </t>
  </si>
  <si>
    <t>Abwicklung der EEG-Umlage über die Übertragungsnetzbetreiber</t>
  </si>
  <si>
    <r>
      <t xml:space="preserve">In diesen Fällen läuft die Abwicklung der EEG-Umlage über den zuständigen Übertragungsnetz-betreiber. Bitte melden Sie Ihre Anlage unter </t>
    </r>
    <r>
      <rPr>
        <sz val="10"/>
        <color theme="4" tint="-0.249977111117893"/>
        <rFont val="Arial"/>
        <family val="2"/>
      </rPr>
      <t>http://www.50hertz.com/de</t>
    </r>
    <r>
      <rPr>
        <sz val="10"/>
        <rFont val="Arial"/>
        <family val="2"/>
      </rPr>
      <t xml:space="preserve"> bezüglich der EEG-Umlage an.
</t>
    </r>
  </si>
  <si>
    <t xml:space="preserve">Ich bestätige die Richtigkeit aller gemachten Angaben und insbesondere, dass die Voraussetzungen für die Eigenversorgung nach § 3 Nr. 19 EEG 2017 vorliegen. </t>
  </si>
  <si>
    <t xml:space="preserve">Über Änderungen werde ich den zuständigen Netzbetreiber unverzüglich schriftlich oder per E-Mail/ Fax informieren. Ich stimme zu, dass sich Anschlussnetzbetreiber und Übertragungsnetzbetreiber über meine für die Erhebung der EEG-Umlage notwendigen Informationen gegenseitig informieren dürfen. </t>
  </si>
  <si>
    <t>Beginn der Eigenversorgung aus der unter I. genannten Anlage</t>
  </si>
  <si>
    <t>Unterschrift Anlagenbetreiber/in</t>
  </si>
  <si>
    <t>Inanspruchnahme Stromsteuerbefreiung</t>
  </si>
  <si>
    <t>Vertragskonto-Nummer / MeLo-ID (bitte vollständig ausfüllen!)</t>
  </si>
  <si>
    <t>1) Anlagenbetreiber/in</t>
  </si>
  <si>
    <t>Vorname, Name bzw. Firmenname</t>
  </si>
  <si>
    <t>Telefon</t>
  </si>
  <si>
    <t>Straße, Hausnummer</t>
  </si>
  <si>
    <t>E-Mail</t>
  </si>
  <si>
    <t>2) Anlagenanschrift (falls abweichend von 1)</t>
  </si>
  <si>
    <t>Flur   /</t>
  </si>
  <si>
    <t>3) Stromsteuerbefreiung</t>
  </si>
  <si>
    <t>Hiermit zeige ich an,</t>
  </si>
  <si>
    <t>dass ich nach § 9 Abs. 1 Nr. 1 oder 3 Stromsteuergesetz eine Stromsteuerbefreiung für den Zeitraum</t>
  </si>
  <si>
    <t xml:space="preserve">vom </t>
  </si>
  <si>
    <t xml:space="preserve">bis </t>
  </si>
  <si>
    <t>in Anspruch nehme.</t>
  </si>
  <si>
    <t>Bitte beachten Sie, dass Sie uns über eine Änderung umgehend in Kenntnis setzen müssen.</t>
  </si>
  <si>
    <t>Hiermit wird versichert, dass die vorstehenden Angaben der Wahrheit entsprechen.</t>
  </si>
  <si>
    <t>Ich bin mir darüber bewusst, dass falsche Angaben zu einer strafrechtlichen Verfolgung führen können.</t>
  </si>
  <si>
    <t>rechtsverbindliche Unterschrift mit Firmenname</t>
  </si>
  <si>
    <t>bzw. Firmenstempel des Anlagenbetreibers</t>
  </si>
  <si>
    <t>Flurstück(e)</t>
  </si>
  <si>
    <t>dass ich für meinen selbstgenutzten, vergüteten und durch ein Netz der allgemeinen Versorgung durchgeleiteten oder durch kaufmännisch-bilanzielle Durchleitung eingespeisten Strom Stromsteuer abführe.</t>
  </si>
  <si>
    <t>Spannungsgrenzen</t>
  </si>
  <si>
    <r>
      <t>U</t>
    </r>
    <r>
      <rPr>
        <vertAlign val="subscript"/>
        <sz val="10"/>
        <rFont val="Arial"/>
        <family val="2"/>
      </rPr>
      <t xml:space="preserve">max </t>
    </r>
    <r>
      <rPr>
        <sz val="10"/>
        <rFont val="Arial"/>
        <family val="2"/>
      </rPr>
      <t>/ U</t>
    </r>
    <r>
      <rPr>
        <vertAlign val="subscript"/>
        <sz val="10"/>
        <rFont val="Arial"/>
        <family val="2"/>
      </rPr>
      <t>C</t>
    </r>
    <r>
      <rPr>
        <sz val="10"/>
        <rFont val="Arial"/>
        <family val="2"/>
      </rPr>
      <t xml:space="preserve"> =</t>
    </r>
  </si>
  <si>
    <r>
      <t>U</t>
    </r>
    <r>
      <rPr>
        <vertAlign val="subscript"/>
        <sz val="10"/>
        <rFont val="Arial"/>
        <family val="2"/>
      </rPr>
      <t xml:space="preserve">min </t>
    </r>
    <r>
      <rPr>
        <sz val="10"/>
        <rFont val="Arial"/>
        <family val="2"/>
      </rPr>
      <t>/ U</t>
    </r>
    <r>
      <rPr>
        <vertAlign val="subscript"/>
        <sz val="10"/>
        <rFont val="Arial"/>
        <family val="2"/>
      </rPr>
      <t>C</t>
    </r>
    <r>
      <rPr>
        <sz val="10"/>
        <rFont val="Arial"/>
        <family val="2"/>
      </rPr>
      <t xml:space="preserve"> =</t>
    </r>
  </si>
  <si>
    <r>
      <t>Q</t>
    </r>
    <r>
      <rPr>
        <vertAlign val="subscript"/>
        <sz val="10"/>
        <rFont val="Arial"/>
        <family val="2"/>
      </rPr>
      <t>max-ind</t>
    </r>
    <r>
      <rPr>
        <sz val="10"/>
        <rFont val="Arial"/>
        <family val="2"/>
      </rPr>
      <t>/P</t>
    </r>
    <r>
      <rPr>
        <vertAlign val="subscript"/>
        <sz val="10"/>
        <rFont val="Arial"/>
        <family val="2"/>
      </rPr>
      <t>b inst</t>
    </r>
    <r>
      <rPr>
        <sz val="10"/>
        <rFont val="Arial"/>
        <family val="2"/>
      </rPr>
      <t xml:space="preserve"> =</t>
    </r>
  </si>
  <si>
    <t>--&gt; Kennlinie siehe separates Arbeitsblatt</t>
  </si>
  <si>
    <t>U1</t>
  </si>
  <si>
    <t>U2</t>
  </si>
  <si>
    <r>
      <t>U</t>
    </r>
    <r>
      <rPr>
        <vertAlign val="subscript"/>
        <sz val="10"/>
        <color rgb="FF000000"/>
        <rFont val="Arial"/>
        <family val="2"/>
      </rPr>
      <t>akt&gt;</t>
    </r>
  </si>
  <si>
    <t>U3</t>
  </si>
  <si>
    <r>
      <t>U</t>
    </r>
    <r>
      <rPr>
        <vertAlign val="subscript"/>
        <sz val="10"/>
        <color rgb="FF000000"/>
        <rFont val="Arial"/>
        <family val="2"/>
      </rPr>
      <t>akt&lt;</t>
    </r>
  </si>
  <si>
    <t>U4</t>
  </si>
  <si>
    <r>
      <t>P</t>
    </r>
    <r>
      <rPr>
        <vertAlign val="subscript"/>
        <sz val="10"/>
        <color rgb="FF000000"/>
        <rFont val="Arial"/>
        <family val="2"/>
      </rPr>
      <t>akt</t>
    </r>
  </si>
  <si>
    <t>SWANKG</t>
  </si>
  <si>
    <t>Uc</t>
  </si>
  <si>
    <t>Q</t>
  </si>
  <si>
    <r>
      <t xml:space="preserve">cos </t>
    </r>
    <r>
      <rPr>
        <sz val="10"/>
        <color rgb="FF000000"/>
        <rFont val="Symbol"/>
        <family val="1"/>
        <charset val="2"/>
      </rPr>
      <t>j</t>
    </r>
  </si>
  <si>
    <t>unter</t>
  </si>
  <si>
    <t>über</t>
  </si>
  <si>
    <t xml:space="preserve"> (vom Anlagenbetreiber auszufüllen)</t>
  </si>
  <si>
    <t>Unterschrift(en) des/der Zahlungspflichtigen</t>
  </si>
  <si>
    <t>/ Nrn.:</t>
  </si>
  <si>
    <t xml:space="preserve"> Erzeugungseinheit</t>
  </si>
  <si>
    <t>Anlagenbetreiber</t>
  </si>
  <si>
    <t xml:space="preserve"> UTM-Koordinaten</t>
  </si>
  <si>
    <t>RW:</t>
  </si>
  <si>
    <t>HW:</t>
  </si>
  <si>
    <t xml:space="preserve"> Netzanschlusspunkt</t>
  </si>
  <si>
    <t xml:space="preserve"> Bezeichnung</t>
  </si>
  <si>
    <t>DE00077599310</t>
  </si>
  <si>
    <t xml:space="preserve"> Behördliche </t>
  </si>
  <si>
    <t xml:space="preserve"> Genehmigung</t>
  </si>
  <si>
    <t xml:space="preserve"> Art:</t>
  </si>
  <si>
    <t>Baugenehmigung</t>
  </si>
  <si>
    <t>BImSch-Genehmigung</t>
  </si>
  <si>
    <t>wasserrechtliche Genehmigung</t>
  </si>
  <si>
    <t>Aktenzeichen:</t>
  </si>
  <si>
    <t>Datum:</t>
  </si>
  <si>
    <t xml:space="preserve"> Fernwirkanbindung</t>
  </si>
  <si>
    <t xml:space="preserve"> siehe dazu auch separates Inbetriebnahmeprotokoll</t>
  </si>
  <si>
    <r>
      <t xml:space="preserve"> Einrichtung zur Regelung des Verschiebungsfaktors cos </t>
    </r>
    <r>
      <rPr>
        <sz val="10"/>
        <rFont val="Symbol"/>
        <family val="1"/>
        <charset val="2"/>
      </rPr>
      <t>j</t>
    </r>
    <r>
      <rPr>
        <sz val="10"/>
        <rFont val="Arial"/>
        <family val="2"/>
      </rPr>
      <t xml:space="preserve"> vorhanden</t>
    </r>
  </si>
  <si>
    <t xml:space="preserve"> Einrichtung zur Fernsteuerung von Schaltgeräten (LS, SST, ET) vorhanden</t>
  </si>
  <si>
    <t xml:space="preserve"> Messwertübergabe von Momentanwerten (P, Q, I, U) vorhanden</t>
  </si>
  <si>
    <t xml:space="preserve"> Übergabe von Meldungen (Schalterstellungen, SAN, SAU, F/O) vorhanden</t>
  </si>
  <si>
    <t xml:space="preserve"> Einrichtung zur Reduzierung der Einspeisewirkleistung vorhanden</t>
  </si>
  <si>
    <t xml:space="preserve"> E.10 Inbetriebsetzungsprotokoll Erzeugungseinheit(en) - Mittelspannung *</t>
  </si>
  <si>
    <r>
      <t xml:space="preserve"> Vorgaben</t>
    </r>
    <r>
      <rPr>
        <sz val="8"/>
        <rFont val="Arial"/>
        <family val="2"/>
      </rPr>
      <t xml:space="preserve"> (EEG/KWK-G)</t>
    </r>
  </si>
  <si>
    <t xml:space="preserve"> Marktstammdatenregisterkennziffer:</t>
  </si>
  <si>
    <t xml:space="preserve"> Zuschlagsnummer gemäß §35 EEG:</t>
  </si>
  <si>
    <t>Anzeige der KWK-Anlage i. S. d. §10 Abs. 6 KWK-G
(Anzeige beim BAFA beilegen)</t>
  </si>
  <si>
    <t>Antrag auf Zulassung als KWK-Anlage i. S. d. §10 KWK-G
(Eingangsbestätigung des BAFA beilegen)</t>
  </si>
  <si>
    <t xml:space="preserve"> Erfüllung Gesetzes-</t>
  </si>
  <si>
    <t>Zulassung als KWK-Anlage i. S. d. §10 KWK-G
(Zulassung des BAFA beilegen)</t>
  </si>
  <si>
    <t xml:space="preserve"> Zertifizierungsstelle</t>
  </si>
  <si>
    <t xml:space="preserve"> Anschrift</t>
  </si>
  <si>
    <t xml:space="preserve"> maximale Wirkleistung</t>
  </si>
  <si>
    <t xml:space="preserve"> maximale Scheinleistung</t>
  </si>
  <si>
    <t>kVA</t>
  </si>
  <si>
    <r>
      <t>kW</t>
    </r>
    <r>
      <rPr>
        <sz val="8"/>
        <rFont val="Arial"/>
        <family val="2"/>
      </rPr>
      <t>(p)</t>
    </r>
  </si>
  <si>
    <t>Entkupplungsschutz erfolgreich geprüft (Schutzprüfprotokolle beifügen)</t>
  </si>
  <si>
    <t>dynamische Netzstützung der Erzeugungseinheit ist nach Anlagenzertifikat realisiert</t>
  </si>
  <si>
    <t>eingeschränkte dynamische Netzstützung</t>
  </si>
  <si>
    <r>
      <t xml:space="preserve">vollständige dynamische Netzstützung, eingestellter </t>
    </r>
    <r>
      <rPr>
        <i/>
        <sz val="10"/>
        <rFont val="Arial"/>
        <family val="2"/>
      </rPr>
      <t>k</t>
    </r>
    <r>
      <rPr>
        <sz val="10"/>
        <rFont val="Arial"/>
        <family val="2"/>
      </rPr>
      <t xml:space="preserve">-Faktor </t>
    </r>
    <r>
      <rPr>
        <i/>
        <sz val="10"/>
        <rFont val="Arial"/>
        <family val="2"/>
      </rPr>
      <t>k</t>
    </r>
    <r>
      <rPr>
        <sz val="10"/>
        <rFont val="Arial"/>
        <family val="2"/>
      </rPr>
      <t xml:space="preserve"> =</t>
    </r>
  </si>
  <si>
    <t>alle anderen Parameter mit Einfluss auf die elektrischen Eigenschaften
entsprechend NB-Vorgaben (und damit ggf. Anlagenzertifikat) eingestellt</t>
  </si>
  <si>
    <t>Die elektrotechnische Anlage der Erzeugungseinheit gilt im Sinne der zur Zeit gültigen DIN VDE-Bestimmungen und der Unfallverhütungsvorschrift  DGUV Vorschrift 3 als abgeschlossene elektrische Betriebsstätte. Diese darf nur von Elektrofachkräften oder elektrotechnisch unterwiesenen Personen betreten werden. Laien dürfen die Betriebsstätte nur in Begleitung vorgenannter Personen betreten.
Die Erzeugungseinheit ist nach den Bedingungen der VDE-AR-N 4110 und den Technischen Anschlussbedingungen des Netzbetreibers errichtet. Im Rahmen der Übergabe hat der Anlagenerrichter den Anlagenbetreiber eingewiesen und die Erzeugungseinheit nach DGUV Vorschrift 3 §§ 3 und 5 für betriebsbereit erklärt.</t>
  </si>
  <si>
    <t>Erzeugungseinheit in das Netzsicherheitsmanagement eingebunden</t>
  </si>
  <si>
    <t>Uhr.</t>
  </si>
  <si>
    <t xml:space="preserve"> Die Inbetriebsetzung der Erzeugungseinheit(en) erfolgte am</t>
  </si>
  <si>
    <t xml:space="preserve"> E.11 Inbetriebsetzungserklärung Erzeugungsanlage/Speicher - MS *</t>
  </si>
  <si>
    <r>
      <t>Die Erzeugungseinheit(en) hat/haben erstmalig Energie in das Netz
des Netzbetreibers eingespeist (</t>
    </r>
    <r>
      <rPr>
        <sz val="8"/>
        <rFont val="Arial"/>
        <family val="2"/>
      </rPr>
      <t>Mischanlagen: erstmalig Energie erzeugt)</t>
    </r>
    <r>
      <rPr>
        <sz val="10"/>
        <rFont val="Arial"/>
        <family val="2"/>
      </rPr>
      <t xml:space="preserve"> am</t>
    </r>
  </si>
  <si>
    <t>Datenblatt E.1 - Anmeldung Netzanschluss</t>
  </si>
  <si>
    <t>Datenblatt E.8 - Erzeugungseinheiten (EZE)</t>
  </si>
  <si>
    <t>Datenblatt E.8 - Erzeugungsanlagen (EZA)</t>
  </si>
  <si>
    <t>Datenblatt E.2 - Netzrückwirkungen</t>
  </si>
  <si>
    <t xml:space="preserve"> Anlagen-Zertifikat-Nr.</t>
  </si>
  <si>
    <t xml:space="preserve"> Messlokations-ID EZE</t>
  </si>
  <si>
    <t xml:space="preserve"> Messlokations-ID EZA</t>
  </si>
  <si>
    <t xml:space="preserve"> Anlagenzertifikat</t>
  </si>
  <si>
    <t xml:space="preserve"> Ersteller</t>
  </si>
  <si>
    <t>Die Anschaltung der Kundenanlage an das MS-Netz erfolgte am:</t>
  </si>
  <si>
    <t xml:space="preserve"> Übergabestation</t>
  </si>
  <si>
    <t xml:space="preserve"> Inbetriebsetzungsprotokoll vom</t>
  </si>
  <si>
    <r>
      <t xml:space="preserve"> vereinbarte Anschlusswirkleistung Einspeisung </t>
    </r>
    <r>
      <rPr>
        <i/>
        <sz val="10"/>
        <rFont val="Arial"/>
        <family val="2"/>
      </rPr>
      <t>P</t>
    </r>
    <r>
      <rPr>
        <vertAlign val="subscript"/>
        <sz val="10"/>
        <rFont val="Arial"/>
        <family val="2"/>
      </rPr>
      <t>AV, E</t>
    </r>
  </si>
  <si>
    <r>
      <t xml:space="preserve"> vereinbarte Anschlussscheinleistung Einspeisung </t>
    </r>
    <r>
      <rPr>
        <i/>
        <sz val="10"/>
        <rFont val="Arial"/>
        <family val="2"/>
      </rPr>
      <t>S</t>
    </r>
    <r>
      <rPr>
        <vertAlign val="subscript"/>
        <sz val="10"/>
        <rFont val="Arial"/>
        <family val="2"/>
      </rPr>
      <t>AV, E</t>
    </r>
  </si>
  <si>
    <r>
      <t xml:space="preserve"> vereinbarte Anschlusswirkleistung Bezug </t>
    </r>
    <r>
      <rPr>
        <i/>
        <sz val="10"/>
        <rFont val="Arial"/>
        <family val="2"/>
      </rPr>
      <t>P</t>
    </r>
    <r>
      <rPr>
        <vertAlign val="subscript"/>
        <sz val="10"/>
        <rFont val="Arial"/>
        <family val="2"/>
      </rPr>
      <t>AV, B</t>
    </r>
  </si>
  <si>
    <r>
      <t xml:space="preserve"> vereinbarte Anschlussscheinleistung Einspeisung </t>
    </r>
    <r>
      <rPr>
        <i/>
        <sz val="10"/>
        <rFont val="Arial"/>
        <family val="2"/>
      </rPr>
      <t>S</t>
    </r>
    <r>
      <rPr>
        <vertAlign val="subscript"/>
        <sz val="10"/>
        <rFont val="Arial"/>
        <family val="2"/>
      </rPr>
      <t>AV, B</t>
    </r>
  </si>
  <si>
    <r>
      <t xml:space="preserve"> installierte Wirkleistung Einspeisung </t>
    </r>
    <r>
      <rPr>
        <i/>
        <sz val="10"/>
        <rFont val="Arial"/>
        <family val="2"/>
      </rPr>
      <t>P</t>
    </r>
    <r>
      <rPr>
        <vertAlign val="subscript"/>
        <sz val="10"/>
        <rFont val="Arial"/>
        <family val="2"/>
      </rPr>
      <t>inst, E</t>
    </r>
  </si>
  <si>
    <t xml:space="preserve"> Inbetriebsetzungsprüfung des EZA-Reglers</t>
  </si>
  <si>
    <t xml:space="preserve"> Wirkleistung</t>
  </si>
  <si>
    <t xml:space="preserve"> Blindleistung</t>
  </si>
  <si>
    <t xml:space="preserve"> Reglerfunktion</t>
  </si>
  <si>
    <t>Reglerhersteller</t>
  </si>
  <si>
    <t>Fabrikat/Typ</t>
  </si>
  <si>
    <t>Seriennummer</t>
  </si>
  <si>
    <t>IBS-Protokoll vom</t>
  </si>
  <si>
    <t xml:space="preserve"> Inbetriebsetzungsprüfung aller Erzeugungseinheiten (Bestands- und Neuanlagen)</t>
  </si>
  <si>
    <t>EEG-Anlagenschlüssel</t>
  </si>
  <si>
    <r>
      <t>maximale Wirkleistung P</t>
    </r>
    <r>
      <rPr>
        <vertAlign val="subscript"/>
        <sz val="10"/>
        <rFont val="Arial"/>
        <family val="2"/>
      </rPr>
      <t>E</t>
    </r>
  </si>
  <si>
    <t xml:space="preserve"> Seriennummer(n)</t>
  </si>
  <si>
    <t xml:space="preserve"> 1. EZE</t>
  </si>
  <si>
    <t xml:space="preserve"> 3. EZE</t>
  </si>
  <si>
    <t xml:space="preserve"> 5. EZE</t>
  </si>
  <si>
    <t xml:space="preserve"> 2. EZE</t>
  </si>
  <si>
    <t xml:space="preserve"> 4. EZE</t>
  </si>
  <si>
    <t xml:space="preserve"> 6. EZE</t>
  </si>
  <si>
    <t xml:space="preserve"> 7. EZE</t>
  </si>
  <si>
    <t xml:space="preserve"> 9. EZE</t>
  </si>
  <si>
    <t xml:space="preserve"> 11. EZE</t>
  </si>
  <si>
    <t xml:space="preserve"> 13. EZE</t>
  </si>
  <si>
    <t xml:space="preserve"> 15. EZE</t>
  </si>
  <si>
    <t xml:space="preserve"> 17. EZE</t>
  </si>
  <si>
    <t xml:space="preserve"> 19. EZE</t>
  </si>
  <si>
    <t xml:space="preserve"> 21. EZE</t>
  </si>
  <si>
    <t xml:space="preserve"> 23. EZE</t>
  </si>
  <si>
    <t xml:space="preserve"> 25. EZE</t>
  </si>
  <si>
    <t xml:space="preserve"> 27. EZE</t>
  </si>
  <si>
    <t xml:space="preserve"> 29. EZE</t>
  </si>
  <si>
    <t xml:space="preserve"> 31. EZE</t>
  </si>
  <si>
    <t xml:space="preserve"> 33. EZE</t>
  </si>
  <si>
    <t xml:space="preserve"> 35. EZE</t>
  </si>
  <si>
    <t xml:space="preserve"> 37. EZE</t>
  </si>
  <si>
    <t xml:space="preserve"> 39. EZE</t>
  </si>
  <si>
    <t xml:space="preserve"> 8. EZE</t>
  </si>
  <si>
    <t xml:space="preserve"> 10. EZE</t>
  </si>
  <si>
    <t xml:space="preserve"> 12. EZE</t>
  </si>
  <si>
    <t xml:space="preserve"> 14. EZE</t>
  </si>
  <si>
    <t xml:space="preserve"> 16. EZE</t>
  </si>
  <si>
    <t xml:space="preserve"> 18. EZE</t>
  </si>
  <si>
    <t xml:space="preserve"> 20. EZE</t>
  </si>
  <si>
    <t xml:space="preserve"> 22. EZE</t>
  </si>
  <si>
    <t xml:space="preserve"> 24. EZE</t>
  </si>
  <si>
    <t xml:space="preserve"> 26. EZE</t>
  </si>
  <si>
    <t xml:space="preserve"> 28. EZE</t>
  </si>
  <si>
    <t xml:space="preserve"> 30. EZE</t>
  </si>
  <si>
    <t xml:space="preserve"> 32. EZE</t>
  </si>
  <si>
    <t xml:space="preserve"> 34. EZE</t>
  </si>
  <si>
    <t xml:space="preserve"> 36. EZE</t>
  </si>
  <si>
    <t xml:space="preserve"> 38. EZE</t>
  </si>
  <si>
    <t xml:space="preserve"> 40. EZE</t>
  </si>
  <si>
    <t>EZE Nr(n).</t>
  </si>
  <si>
    <t>Datenpunkt</t>
  </si>
  <si>
    <t>Herkunft/
Wirkung auf</t>
  </si>
  <si>
    <t>Zustand</t>
  </si>
  <si>
    <t>Einheit</t>
  </si>
  <si>
    <t>ASDU-Typ</t>
  </si>
  <si>
    <t>Wert        (vorgabe)</t>
  </si>
  <si>
    <t>(Reaktions)Zeit</t>
  </si>
  <si>
    <t>i. O.</t>
  </si>
  <si>
    <t>high</t>
  </si>
  <si>
    <t>low</t>
  </si>
  <si>
    <t>Übergabeschalterter</t>
  </si>
  <si>
    <t>LS_Q0</t>
  </si>
  <si>
    <t>DB</t>
  </si>
  <si>
    <t>DSO</t>
  </si>
  <si>
    <t>EIN</t>
  </si>
  <si>
    <t>AUS</t>
  </si>
  <si>
    <t>46
(59)</t>
  </si>
  <si>
    <t>Ein</t>
  </si>
  <si>
    <t>Aus</t>
  </si>
  <si>
    <t xml:space="preserve">Übergabeschalter </t>
  </si>
  <si>
    <t>DM</t>
  </si>
  <si>
    <t>Kuppelschalter</t>
  </si>
  <si>
    <t>Not_Aus</t>
  </si>
  <si>
    <t>EB</t>
  </si>
  <si>
    <t>DO</t>
  </si>
  <si>
    <t>Einspeisung 100%</t>
  </si>
  <si>
    <t>Einsp_100</t>
  </si>
  <si>
    <t>100% E</t>
  </si>
  <si>
    <t>100% A</t>
  </si>
  <si>
    <t>Einspeisung 60%</t>
  </si>
  <si>
    <t>Einsp_60</t>
  </si>
  <si>
    <t>60% E</t>
  </si>
  <si>
    <t>60% A</t>
  </si>
  <si>
    <t>Einspeisung 30%</t>
  </si>
  <si>
    <t>Einsp_30</t>
  </si>
  <si>
    <t>30% E</t>
  </si>
  <si>
    <t>30% A</t>
  </si>
  <si>
    <t>Einspeisung 0%</t>
  </si>
  <si>
    <t>Einsp_0</t>
  </si>
  <si>
    <t>0% E</t>
  </si>
  <si>
    <t>0% A</t>
  </si>
  <si>
    <r>
      <t xml:space="preserve">cos </t>
    </r>
    <r>
      <rPr>
        <sz val="10"/>
        <rFont val="Symbol"/>
        <family val="1"/>
        <charset val="2"/>
      </rPr>
      <t>j</t>
    </r>
    <r>
      <rPr>
        <sz val="10"/>
        <rFont val="Arial"/>
        <family val="2"/>
      </rPr>
      <t xml:space="preserve"> 0,950 unter</t>
    </r>
  </si>
  <si>
    <t>cosPhi_0,950i</t>
  </si>
  <si>
    <t>0,950 u E</t>
  </si>
  <si>
    <t>0,950 u A</t>
  </si>
  <si>
    <r>
      <t xml:space="preserve">cos </t>
    </r>
    <r>
      <rPr>
        <sz val="10"/>
        <rFont val="Symbol"/>
        <family val="1"/>
        <charset val="2"/>
      </rPr>
      <t>j</t>
    </r>
    <r>
      <rPr>
        <sz val="10"/>
        <rFont val="Arial"/>
        <family val="2"/>
      </rPr>
      <t xml:space="preserve"> 0,960 unter</t>
    </r>
  </si>
  <si>
    <t>cosPhi_0,960i</t>
  </si>
  <si>
    <t>0,960 u E</t>
  </si>
  <si>
    <t>0,960 u A</t>
  </si>
  <si>
    <r>
      <t xml:space="preserve">cos </t>
    </r>
    <r>
      <rPr>
        <sz val="10"/>
        <rFont val="Symbol"/>
        <family val="1"/>
        <charset val="2"/>
      </rPr>
      <t>j</t>
    </r>
    <r>
      <rPr>
        <sz val="10"/>
        <rFont val="Arial"/>
        <family val="2"/>
      </rPr>
      <t xml:space="preserve"> 0,970 unter</t>
    </r>
  </si>
  <si>
    <t>cosPhi_0,970i</t>
  </si>
  <si>
    <t>0,970 u E</t>
  </si>
  <si>
    <t>0,970 u A</t>
  </si>
  <si>
    <r>
      <t xml:space="preserve">cos </t>
    </r>
    <r>
      <rPr>
        <sz val="10"/>
        <rFont val="Symbol"/>
        <family val="1"/>
        <charset val="2"/>
      </rPr>
      <t>j</t>
    </r>
    <r>
      <rPr>
        <sz val="10"/>
        <rFont val="Arial"/>
        <family val="2"/>
      </rPr>
      <t xml:space="preserve"> 0,980 unter</t>
    </r>
  </si>
  <si>
    <t>cosPhi_0,980i</t>
  </si>
  <si>
    <t>0,980 u E</t>
  </si>
  <si>
    <t>0,980 u A</t>
  </si>
  <si>
    <r>
      <t xml:space="preserve">cos </t>
    </r>
    <r>
      <rPr>
        <sz val="10"/>
        <rFont val="Symbol"/>
        <family val="1"/>
        <charset val="2"/>
      </rPr>
      <t>j</t>
    </r>
    <r>
      <rPr>
        <sz val="10"/>
        <rFont val="Arial"/>
        <family val="2"/>
      </rPr>
      <t xml:space="preserve"> 0,990 unter</t>
    </r>
  </si>
  <si>
    <t>cosPhi_0,990i</t>
  </si>
  <si>
    <t>0,990 u E</t>
  </si>
  <si>
    <t>0,990 u A</t>
  </si>
  <si>
    <r>
      <t xml:space="preserve">cos </t>
    </r>
    <r>
      <rPr>
        <sz val="10"/>
        <rFont val="Symbol"/>
        <family val="1"/>
        <charset val="2"/>
      </rPr>
      <t>j</t>
    </r>
    <r>
      <rPr>
        <sz val="10"/>
        <rFont val="Arial"/>
        <family val="2"/>
      </rPr>
      <t xml:space="preserve"> 1,00</t>
    </r>
  </si>
  <si>
    <t>cosPhi_1</t>
  </si>
  <si>
    <t>1,000 E</t>
  </si>
  <si>
    <t>1,000 u A</t>
  </si>
  <si>
    <r>
      <t xml:space="preserve">cos </t>
    </r>
    <r>
      <rPr>
        <sz val="10"/>
        <rFont val="Symbol"/>
        <family val="1"/>
        <charset val="2"/>
      </rPr>
      <t>j</t>
    </r>
    <r>
      <rPr>
        <sz val="10"/>
        <rFont val="Arial"/>
        <family val="2"/>
      </rPr>
      <t xml:space="preserve"> 0,985 über</t>
    </r>
  </si>
  <si>
    <t>cosPhi_0,985k</t>
  </si>
  <si>
    <t>0,985 ü E</t>
  </si>
  <si>
    <t>0,985 ü A</t>
  </si>
  <si>
    <r>
      <t xml:space="preserve">cos </t>
    </r>
    <r>
      <rPr>
        <sz val="10"/>
        <rFont val="Symbol"/>
        <family val="1"/>
        <charset val="2"/>
      </rPr>
      <t>j</t>
    </r>
    <r>
      <rPr>
        <sz val="10"/>
        <rFont val="Arial"/>
        <family val="2"/>
      </rPr>
      <t xml:space="preserve"> 0,970 über</t>
    </r>
  </si>
  <si>
    <t>cosPhi_0,970k</t>
  </si>
  <si>
    <t>0,970 ü E</t>
  </si>
  <si>
    <t>0,970 ü A</t>
  </si>
  <si>
    <r>
      <t xml:space="preserve">cos </t>
    </r>
    <r>
      <rPr>
        <sz val="10"/>
        <rFont val="Symbol"/>
        <family val="1"/>
        <charset val="2"/>
      </rPr>
      <t>j</t>
    </r>
    <r>
      <rPr>
        <sz val="10"/>
        <rFont val="Arial"/>
        <family val="2"/>
      </rPr>
      <t xml:space="preserve"> 0,950 über</t>
    </r>
  </si>
  <si>
    <t>cosPhi_0,950k</t>
  </si>
  <si>
    <t>0,950 ü E</t>
  </si>
  <si>
    <t>0,950 ü A</t>
  </si>
  <si>
    <t>Fahrweise Kennlinie Q (U)</t>
  </si>
  <si>
    <t>Q(U)_KL</t>
  </si>
  <si>
    <t>KL Q(U)</t>
  </si>
  <si>
    <t>KL Q(U) A</t>
  </si>
  <si>
    <t>Fern/Ort (Übergabeschalter)</t>
  </si>
  <si>
    <t>Fern_Ort</t>
  </si>
  <si>
    <t>EM</t>
  </si>
  <si>
    <t>DI</t>
  </si>
  <si>
    <t>ORT</t>
  </si>
  <si>
    <t>FERN</t>
  </si>
  <si>
    <t>Fern</t>
  </si>
  <si>
    <t>Automatenfall FWA</t>
  </si>
  <si>
    <t>Si_FWA</t>
  </si>
  <si>
    <t>FWA</t>
  </si>
  <si>
    <t>KOM</t>
  </si>
  <si>
    <t>GEH</t>
  </si>
  <si>
    <t>Kommt</t>
  </si>
  <si>
    <t>Geht</t>
  </si>
  <si>
    <t>Automatenfall Schutzgerät</t>
  </si>
  <si>
    <t>Si_Schutz</t>
  </si>
  <si>
    <t xml:space="preserve">Schutzanregung </t>
  </si>
  <si>
    <t>SAN</t>
  </si>
  <si>
    <t xml:space="preserve">Schutzauslösung Q/U-Schutz </t>
  </si>
  <si>
    <t>SAU_QU</t>
  </si>
  <si>
    <t>NAP/EZE</t>
  </si>
  <si>
    <t>Kurzschlussanzeiger</t>
  </si>
  <si>
    <t>KS_Anz</t>
  </si>
  <si>
    <t>Fehler rückwärts</t>
  </si>
  <si>
    <t>Fehler_rück</t>
  </si>
  <si>
    <t>Wirkleistung am NAP</t>
  </si>
  <si>
    <t>P_NAP</t>
  </si>
  <si>
    <t>MW</t>
  </si>
  <si>
    <t>AI 0 .. 20 mA</t>
  </si>
  <si>
    <t>0 ... ± 120% Pn</t>
  </si>
  <si>
    <t>Blindleistung am NAP</t>
  </si>
  <si>
    <t>Q_NAP</t>
  </si>
  <si>
    <t>MVar</t>
  </si>
  <si>
    <t>0 ... ± 120% Qn (Qn = 40% Pn)</t>
  </si>
  <si>
    <t>Strom L1 am NAP</t>
  </si>
  <si>
    <t>I_L1</t>
  </si>
  <si>
    <t>0 ... 100% In (Wandlerstrom), max. 120%</t>
  </si>
  <si>
    <t>Strom L2 am NAP</t>
  </si>
  <si>
    <t>I_L2</t>
  </si>
  <si>
    <t>Strom L3 am NAP</t>
  </si>
  <si>
    <t>I_L3</t>
  </si>
  <si>
    <t>Spannung L1 am NAP</t>
  </si>
  <si>
    <t>U_L1N</t>
  </si>
  <si>
    <t>0...12 bzw. 24 kV</t>
  </si>
  <si>
    <t>Spannung L2 am NAP</t>
  </si>
  <si>
    <t>U_L2N</t>
  </si>
  <si>
    <t>Spannung L3 am NAP</t>
  </si>
  <si>
    <t>U_L3N</t>
  </si>
  <si>
    <t>Spannung L1-L3 am NAP</t>
  </si>
  <si>
    <t>U_L13</t>
  </si>
  <si>
    <t>Fahrweise Kennlinie Q(U)</t>
  </si>
  <si>
    <t>KL Q(U) E</t>
  </si>
  <si>
    <t>Wirkleistung der EZA</t>
  </si>
  <si>
    <t>P_EZA</t>
  </si>
  <si>
    <t>Blindleistung  der EZA</t>
  </si>
  <si>
    <t>Q_EZA</t>
  </si>
  <si>
    <t>0 ... 120% In</t>
  </si>
  <si>
    <t xml:space="preserve"> Überprüfung Fernwirkanlage EEA - Mittelspannung</t>
  </si>
  <si>
    <t>99310 Arnstadt</t>
  </si>
  <si>
    <t>Stationsname:</t>
  </si>
  <si>
    <t xml:space="preserve"> Prüfdatum:</t>
  </si>
  <si>
    <t xml:space="preserve"> Prüfer:</t>
  </si>
  <si>
    <t xml:space="preserve"> Funktionsprüfung der Erzeugungsanlage</t>
  </si>
  <si>
    <t xml:space="preserve"> (Anschluss/Änderung einer Erzeugungsanlage/eines Speichers)</t>
  </si>
  <si>
    <r>
      <t xml:space="preserve"> </t>
    </r>
    <r>
      <rPr>
        <sz val="10"/>
        <rFont val="Arial"/>
        <family val="2"/>
      </rPr>
      <t>(Anschluss/Änderung einer Erzeugungsanlage/eines Speichers) - EZE</t>
    </r>
  </si>
  <si>
    <t>Protokoll-Datum:</t>
  </si>
  <si>
    <t xml:space="preserve"> Wirkleistungssteuerung durch die netzführende Stelle des NB erfolgte,</t>
  </si>
  <si>
    <t xml:space="preserve"> Blindleistungssteuerung durch die netzführende Stelle des NB erfolgte,</t>
  </si>
  <si>
    <r>
      <t xml:space="preserve"> Prüfung der Blindleistungs-Kennlinienfunktion oder der Blindleistungs-
 festwerte auf Basis aufgezeichneter Betriebsmesswerte (z. B. des
 EZA-Reglers) am Netzanschlusspunkt durch den Anlagenbetreiber
</t>
    </r>
    <r>
      <rPr>
        <sz val="9"/>
        <rFont val="Arial"/>
        <family val="2"/>
      </rPr>
      <t xml:space="preserve"> (Aufzeichnungszeitraum mind. 7 Tage bei mind. 20% P</t>
    </r>
    <r>
      <rPr>
        <vertAlign val="subscript"/>
        <sz val="8"/>
        <rFont val="Arial"/>
        <family val="2"/>
      </rPr>
      <t>inst</t>
    </r>
    <r>
      <rPr>
        <sz val="9"/>
        <rFont val="Arial"/>
        <family val="2"/>
      </rPr>
      <t xml:space="preserve"> bzw. 
 60% P</t>
    </r>
    <r>
      <rPr>
        <vertAlign val="subscript"/>
        <sz val="9"/>
        <rFont val="Arial"/>
        <family val="2"/>
      </rPr>
      <t>inst</t>
    </r>
    <r>
      <rPr>
        <sz val="9"/>
        <rFont val="Arial"/>
        <family val="2"/>
      </rPr>
      <t xml:space="preserve"> bei cos</t>
    </r>
    <r>
      <rPr>
        <i/>
        <sz val="9"/>
        <rFont val="Symbol"/>
        <family val="1"/>
        <charset val="2"/>
      </rPr>
      <t xml:space="preserve">j </t>
    </r>
    <r>
      <rPr>
        <sz val="9"/>
        <rFont val="Arial"/>
        <family val="2"/>
      </rPr>
      <t>(</t>
    </r>
    <r>
      <rPr>
        <i/>
        <sz val="9"/>
        <rFont val="Arial"/>
        <family val="2"/>
      </rPr>
      <t>P</t>
    </r>
    <r>
      <rPr>
        <sz val="9"/>
        <rFont val="Arial"/>
        <family val="2"/>
      </rPr>
      <t xml:space="preserve">)-Kennlinie) </t>
    </r>
    <r>
      <rPr>
        <sz val="10"/>
        <rFont val="Arial"/>
        <family val="2"/>
      </rPr>
      <t>erfolgte</t>
    </r>
  </si>
  <si>
    <r>
      <t xml:space="preserve"> Die cos</t>
    </r>
    <r>
      <rPr>
        <sz val="10"/>
        <rFont val="Symbol"/>
        <family val="1"/>
        <charset val="2"/>
      </rPr>
      <t xml:space="preserve">j </t>
    </r>
    <r>
      <rPr>
        <sz val="10"/>
        <rFont val="Arial"/>
        <family val="2"/>
      </rPr>
      <t>(</t>
    </r>
    <r>
      <rPr>
        <i/>
        <sz val="10"/>
        <rFont val="Arial"/>
        <family val="2"/>
      </rPr>
      <t>P</t>
    </r>
    <r>
      <rPr>
        <sz val="10"/>
        <rFont val="Arial"/>
        <family val="2"/>
      </rPr>
      <t>)-Kennlinie wurde mit der Prüfkennlinie geprüft. Nach der
 Prüfung wurde die ursprüngliche Kennlinie wieder eingestellt.</t>
    </r>
  </si>
  <si>
    <t>Ich/wir erkläre(n) hiermit, dass die vorstehenden Angaben der Wahrheit entsprechen und verpflichte(n) mich/uns, sämtliche Änderungen der Anlage unverzüglich dem Netzbetreiber, an dessen Netz die Erzeugungseinheit angeschlossen ist, schriftlich mitzuteilen. Die vorgenannten Angaben beruhen auf den geltenden gesetzlichen Bestimmungen und Rechtsverordnungen.</t>
  </si>
  <si>
    <t>Verhalten bei Ausfall des Vorgabewertes</t>
  </si>
  <si>
    <t xml:space="preserve"> Prüfung für Wirk- und 
 Blindleistung</t>
  </si>
  <si>
    <t>Verhalten bei Kommunik.-Ausfall EZA-Regler - EZE</t>
  </si>
  <si>
    <t xml:space="preserve"> Bestätigung</t>
  </si>
  <si>
    <t>Die tatsächlich verbauten Erzeugungseinheiten (namentlich und mit Seriennummern), inklusive der im Einheitenzertifikat aufgeführten Hauptkomponenten (inklusive Softwarestände), sind als Anlage aufge-listet beigefügt und stimmen mit den im Anlagenzertifikat aufgeführten Einheitenzertifikaten überein.</t>
  </si>
  <si>
    <t>Die tatsächlich verbauten Komponenten/EZA-Regler (namentlich und mit Seriennummern) sind als Anlage aufgelistet beigefügt und stimmen mit den im Anlagenzertifikat aufgeführten Komponentenzertifikaten überein.</t>
  </si>
  <si>
    <t>vollständig</t>
  </si>
  <si>
    <t>mit folgenden Abweichungen (sind im Vorfeld mit dem Netzbetreiber abzustimmen)</t>
  </si>
  <si>
    <t>Die Betriebsmittel der Erzeugungsanlage (wie z. B. Kennwerte und Stufenstellungen der Maschinentransformatoren, Kabellängen und -typen) sind als Anlage aufgelistet beigefügt und stimmen mit dem Anlagenzertifikat überein.</t>
  </si>
  <si>
    <t xml:space="preserve"> Folgende Prüfprotokolle und Nachweise sind als Anlage beigefügt</t>
  </si>
  <si>
    <t xml:space="preserve"> Funktionsprüfprotokoll zur Wirkleistungssteuerung</t>
  </si>
  <si>
    <t xml:space="preserve"> Prüfprotokoll liegt bei</t>
  </si>
  <si>
    <t xml:space="preserve"> Funktionsprüfprotokoll zur Blindleistungssteuerung</t>
  </si>
  <si>
    <r>
      <t xml:space="preserve"> Protokoll zur Überprüfung der </t>
    </r>
    <r>
      <rPr>
        <i/>
        <sz val="10"/>
        <rFont val="Arial"/>
        <family val="2"/>
      </rPr>
      <t>Q</t>
    </r>
    <r>
      <rPr>
        <sz val="10"/>
        <rFont val="Arial"/>
        <family val="2"/>
      </rPr>
      <t>-Kennlinienfunktion</t>
    </r>
  </si>
  <si>
    <r>
      <t xml:space="preserve"> Protokoll zur Überprüfung des Datenumfanges für </t>
    </r>
    <r>
      <rPr>
        <i/>
        <sz val="10"/>
        <rFont val="Arial"/>
        <family val="2"/>
      </rPr>
      <t>P</t>
    </r>
    <r>
      <rPr>
        <sz val="10"/>
        <rFont val="Arial"/>
        <family val="2"/>
      </rPr>
      <t xml:space="preserve"> und </t>
    </r>
    <r>
      <rPr>
        <i/>
        <sz val="10"/>
        <rFont val="Arial"/>
        <family val="2"/>
      </rPr>
      <t>Q</t>
    </r>
  </si>
  <si>
    <t>vorgegebener Datenumfang</t>
  </si>
  <si>
    <t xml:space="preserve"> Protokoll zur Überprüfung des Verhaltens bei Ausfall der Vorgabe-
 werte für P und Q und bei Kommunikationsausfall zwischen EZA-
 Regler und EZEWirkleistungssteuerung</t>
  </si>
  <si>
    <t xml:space="preserve"> Prüfprotokoll der Schutzeinrichtungen am Netzanschlusspunkt</t>
  </si>
  <si>
    <t xml:space="preserve"> Schutzprüfprotokoll liegt bei</t>
  </si>
  <si>
    <t xml:space="preserve"> Prüfprotokoll der Schutzeinrichtungen an den einzelnen EZE</t>
  </si>
  <si>
    <t xml:space="preserve"> Einstellprotokolle der Erzeugungseinheiten (insbesondere zur
 Umsetzung der dynamischen Netzstützung)</t>
  </si>
  <si>
    <t xml:space="preserve"> Einstellprotokoll des EZA-Reglers</t>
  </si>
  <si>
    <t xml:space="preserve"> Einstellprotokoll liegt bei</t>
  </si>
  <si>
    <t xml:space="preserve"> Einstellprotokolle liegen bei</t>
  </si>
  <si>
    <t xml:space="preserve"> Leistungsbilanznachweis USV am NAP und ggf. an zwischen-
 gelagerten Schutzeinrichtungen (nur FV)</t>
  </si>
  <si>
    <t xml:space="preserve"> Nachweis liegt bei</t>
  </si>
  <si>
    <t xml:space="preserve"> Inbetriebsetzungsprotokoll der Maschinentransformatoren</t>
  </si>
  <si>
    <t xml:space="preserve"> Protokoll liegt bei</t>
  </si>
  <si>
    <t xml:space="preserve"> Störlichtbogenqualifikationsnachweis der Schaltanlage</t>
  </si>
  <si>
    <t xml:space="preserve"> Prüfprotokolle der Strom- und Spannungswandler</t>
  </si>
  <si>
    <t xml:space="preserve"> Prüfprotokolle liegen bei</t>
  </si>
  <si>
    <t xml:space="preserve"> Prüfprotokoll der Abrechnungsmessung</t>
  </si>
  <si>
    <t xml:space="preserve"> Typprüfprotokolle der verbauten Schutzeinrichtungen
 (bei externen Schutzgeräten)</t>
  </si>
  <si>
    <t xml:space="preserve"> Herstellererklärung zum Parametersatz der Erzeugungseinheiten</t>
  </si>
  <si>
    <t xml:space="preserve"> liegen vollständig bei</t>
  </si>
  <si>
    <t xml:space="preserve"> Energieflussrichtungserfassung bei Speichern konzeptmäßig
 umgesetzt</t>
  </si>
  <si>
    <t xml:space="preserve"> Ersteller der</t>
  </si>
  <si>
    <t xml:space="preserve"> Inbetriebsetzungs-</t>
  </si>
  <si>
    <t xml:space="preserve"> erklärung</t>
  </si>
  <si>
    <t>Ersteller</t>
  </si>
  <si>
    <t xml:space="preserve"> Der Entscheidung liegt folgende vollständige Dokumentation zu Grunde:</t>
  </si>
  <si>
    <t>Unterschrift Bearbeiter Netzbetreiber</t>
  </si>
  <si>
    <t xml:space="preserve"> (wird vom Netzbetreiber ausgefüllt)</t>
  </si>
  <si>
    <t xml:space="preserve"> E.16 Erteilung der endgültigen Betriebserlaubnis</t>
  </si>
  <si>
    <t>Der vorgenannten Erzeugungsanlage wird die endgültige Betriebserlaubnis erteilt.</t>
  </si>
  <si>
    <t>Inbetriebsetzungsprotokoll der Erzeugungsanlage (E.11)</t>
  </si>
  <si>
    <t>Konformitätserklärung der Erzeugungsanlage (E.12)</t>
  </si>
  <si>
    <t xml:space="preserve"> E.17 Erteilung der beschränkten Betriebserlaubnis</t>
  </si>
  <si>
    <t>Der vorgenannten Erzeugungsanlage wird die beschränkte Betriebserlaubnis erteilt.</t>
  </si>
  <si>
    <t>Anlagenzertifikat Nr.</t>
  </si>
  <si>
    <t>Konformitätserklärung Nr.</t>
  </si>
  <si>
    <t xml:space="preserve">  Die Erzeugungsanlage / der Speicher weicht in folgenden Punkten vom Anlagenzertifikat bzw. 
  der Konformitätserklärung ab:</t>
  </si>
  <si>
    <t xml:space="preserve">  Sofern die oben aufgeführten Mängel nicht bis zum angegebenen Datum abgestellt sind, erlischt die
  endgültige Betriebserlaubnis. Die Erzeugungsanlage / der Speicher ist danach vom Netz zu trennen.</t>
  </si>
  <si>
    <t xml:space="preserve">  Der Entscheidung liegt folgende vollständige Dokumentation zu Grunde:</t>
  </si>
  <si>
    <t xml:space="preserve">  Die beschränkte Betriebserlaubnis ist befristet bis:</t>
  </si>
  <si>
    <t>Die beschränkte Betriebserlaubnis ist befristet bis:</t>
  </si>
  <si>
    <t xml:space="preserve"> vereinbarte Anschlussleistungen der Erzeugungsanlage</t>
  </si>
  <si>
    <t>°</t>
  </si>
  <si>
    <r>
      <t xml:space="preserve"> vereinbarte Anschlussscheinleistung Bezug </t>
    </r>
    <r>
      <rPr>
        <i/>
        <sz val="10"/>
        <rFont val="Arial"/>
        <family val="2"/>
      </rPr>
      <t>S</t>
    </r>
    <r>
      <rPr>
        <vertAlign val="subscript"/>
        <sz val="10"/>
        <rFont val="Arial"/>
        <family val="2"/>
      </rPr>
      <t>AV, B</t>
    </r>
  </si>
  <si>
    <r>
      <t xml:space="preserve"> installierte Wirkleistung Bezug </t>
    </r>
    <r>
      <rPr>
        <i/>
        <sz val="10"/>
        <rFont val="Arial"/>
        <family val="2"/>
      </rPr>
      <t>P</t>
    </r>
    <r>
      <rPr>
        <vertAlign val="subscript"/>
        <sz val="10"/>
        <rFont val="Arial"/>
        <family val="2"/>
      </rPr>
      <t>inst, B</t>
    </r>
  </si>
  <si>
    <t>Kann die EZA, bedingt durch Versäumnisse des Anlagenerrichters oder durch auftretende EZA-interne technische Probleme oder Unzulänglichkeiten, beim stattfindenden Abnahme-/Inbetriebsetzungstermin nicht in den Netzparallelbetrieb genommen werden, so hat der Anlagenerrichter die hierdurch entstehenden zusätzlichen Aufwendungen zu tragen. Verzögerungen und/oder sonstige daraus resultierende Nachteile gehen ausschließlich zu Lasten des Anlagenerrichters/-betreibers.</t>
  </si>
  <si>
    <t>Die Rechnungslegung erfolgt durch den Netzbetreiber nach erfolgter Netzinbetriebnahme. Der Rechnungsbetrag ist innerhalb von zwei Wochen ohne Abzug zahlbar.</t>
  </si>
  <si>
    <t>Die Aufwandspauschale für die Abnahme und Inbetriebsetzung der EZA beträgt 422,00 € zzgl. USt. Die Pauschale berücksichtigt Aufwendungen bis zu einem Arbeitstag. 
Der Preis gilt ab dem 1. Januar 2016.</t>
  </si>
  <si>
    <t>Übergabeschalter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</si>
</sst>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0.00\ &quot;€&quot;_-;\-* #,##0.00\ &quot;€&quot;_-;_-* &quot;-&quot;??\ &quot;€&quot;_-;_-@_-"/>
    <numFmt numFmtId="164" formatCode="00"/>
    <numFmt numFmtId="165" formatCode="000"/>
    <numFmt numFmtId="166" formatCode="00000"/>
    <numFmt numFmtId="167" formatCode="#,##0.0"/>
    <numFmt numFmtId="168" formatCode="\D\-00000"/>
    <numFmt numFmtId="169" formatCode="0.0"/>
    <numFmt numFmtId="170" formatCode="#,##0.000"/>
    <numFmt numFmtId="171" formatCode="h:mm;@"/>
    <numFmt numFmtId="172" formatCode="0.000"/>
    <numFmt numFmtId="173" formatCode="0.00000"/>
    <numFmt numFmtId="174" formatCode="0.0000"/>
    <numFmt numFmtId="175" formatCode="00000000000000000000000"/>
    <numFmt numFmtId="176" formatCode="0000"/>
  </numFmts>
  <fonts count="83">
    <font>
      <sz val="10"/>
      <name val="Arial"/>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8"/>
      <name val="Arial"/>
      <family val="2"/>
    </font>
    <font>
      <b/>
      <sz val="10"/>
      <name val="Arial"/>
      <family val="2"/>
    </font>
    <font>
      <sz val="9"/>
      <name val="Arial"/>
      <family val="2"/>
    </font>
    <font>
      <b/>
      <sz val="10"/>
      <name val="Symbol"/>
      <family val="1"/>
      <charset val="2"/>
    </font>
    <font>
      <sz val="9"/>
      <name val="Arial"/>
      <family val="2"/>
    </font>
    <font>
      <u/>
      <sz val="10"/>
      <color indexed="12"/>
      <name val="Arial"/>
      <family val="2"/>
    </font>
    <font>
      <u/>
      <sz val="9"/>
      <color indexed="12"/>
      <name val="Arial"/>
      <family val="2"/>
    </font>
    <font>
      <vertAlign val="subscript"/>
      <sz val="10"/>
      <name val="Arial"/>
      <family val="2"/>
    </font>
    <font>
      <sz val="10"/>
      <name val="Symbol"/>
      <family val="1"/>
      <charset val="2"/>
    </font>
    <font>
      <sz val="12"/>
      <name val="Arial"/>
      <family val="2"/>
    </font>
    <font>
      <sz val="9"/>
      <color indexed="9"/>
      <name val="Arial"/>
      <family val="2"/>
    </font>
    <font>
      <sz val="10"/>
      <color indexed="10"/>
      <name val="Arial"/>
      <family val="2"/>
    </font>
    <font>
      <b/>
      <sz val="9"/>
      <name val="Arial"/>
      <family val="2"/>
    </font>
    <font>
      <b/>
      <i/>
      <sz val="10"/>
      <name val="Arial"/>
      <family val="2"/>
    </font>
    <font>
      <sz val="10"/>
      <color rgb="FF000000"/>
      <name val="Arial"/>
      <family val="2"/>
    </font>
    <font>
      <sz val="14"/>
      <name val="Arial"/>
      <family val="2"/>
    </font>
    <font>
      <sz val="11"/>
      <color theme="1"/>
      <name val="Calibri"/>
      <family val="2"/>
      <scheme val="minor"/>
    </font>
    <font>
      <b/>
      <sz val="9"/>
      <color indexed="81"/>
      <name val="Arial"/>
      <family val="2"/>
    </font>
    <font>
      <sz val="9"/>
      <color indexed="81"/>
      <name val="Arial"/>
      <family val="2"/>
    </font>
    <font>
      <sz val="10"/>
      <color theme="0"/>
      <name val="Arial"/>
      <family val="2"/>
    </font>
    <font>
      <i/>
      <sz val="10"/>
      <color rgb="FF0070C0"/>
      <name val="Arial"/>
      <family val="2"/>
    </font>
    <font>
      <b/>
      <sz val="10"/>
      <color rgb="FFFF0000"/>
      <name val="Arial"/>
      <family val="2"/>
    </font>
    <font>
      <vertAlign val="subscript"/>
      <sz val="9"/>
      <name val="Arial"/>
      <family val="2"/>
    </font>
    <font>
      <sz val="9"/>
      <name val="Symbol"/>
      <family val="1"/>
      <charset val="2"/>
    </font>
    <font>
      <b/>
      <sz val="10"/>
      <color indexed="10"/>
      <name val="Arial"/>
      <family val="2"/>
    </font>
    <font>
      <sz val="10"/>
      <color theme="0"/>
      <name val="Symbol"/>
      <family val="1"/>
      <charset val="2"/>
    </font>
    <font>
      <sz val="9"/>
      <color indexed="81"/>
      <name val="Tahoma"/>
      <family val="2"/>
    </font>
    <font>
      <b/>
      <sz val="9"/>
      <color indexed="81"/>
      <name val="Tahoma"/>
      <family val="2"/>
    </font>
    <font>
      <sz val="11"/>
      <name val="Arial"/>
      <family val="2"/>
    </font>
    <font>
      <b/>
      <sz val="11"/>
      <name val="Arial"/>
      <family val="2"/>
    </font>
    <font>
      <b/>
      <sz val="10"/>
      <color indexed="17"/>
      <name val="Arial"/>
      <family val="2"/>
    </font>
    <font>
      <sz val="10"/>
      <color indexed="9"/>
      <name val="Arial"/>
      <family val="2"/>
    </font>
    <font>
      <b/>
      <sz val="12"/>
      <color indexed="10"/>
      <name val="Arial"/>
      <family val="2"/>
    </font>
    <font>
      <b/>
      <vertAlign val="subscript"/>
      <sz val="10"/>
      <name val="Arial"/>
      <family val="2"/>
    </font>
    <font>
      <u/>
      <sz val="10"/>
      <name val="Arial"/>
      <family val="2"/>
    </font>
    <font>
      <sz val="9"/>
      <color indexed="12"/>
      <name val="Arial"/>
      <family val="2"/>
    </font>
    <font>
      <b/>
      <sz val="10"/>
      <name val="Times New Roman"/>
      <family val="1"/>
    </font>
    <font>
      <vertAlign val="subscript"/>
      <sz val="8"/>
      <name val="Arial"/>
      <family val="2"/>
    </font>
    <font>
      <sz val="8"/>
      <name val="Symbol"/>
      <family val="1"/>
      <charset val="2"/>
    </font>
    <font>
      <b/>
      <sz val="8"/>
      <color indexed="81"/>
      <name val="Tahoma"/>
      <family val="2"/>
    </font>
    <font>
      <b/>
      <sz val="8"/>
      <color indexed="12"/>
      <name val="Tahoma"/>
      <family val="2"/>
    </font>
    <font>
      <sz val="8"/>
      <color indexed="81"/>
      <name val="Tahoma"/>
      <family val="2"/>
    </font>
    <font>
      <sz val="8"/>
      <color indexed="12"/>
      <name val="Tahoma"/>
      <family val="2"/>
    </font>
    <font>
      <i/>
      <sz val="10"/>
      <name val="Arial"/>
      <family val="2"/>
    </font>
    <font>
      <vertAlign val="subscript"/>
      <sz val="9"/>
      <color indexed="81"/>
      <name val="Arial"/>
      <family val="2"/>
    </font>
    <font>
      <sz val="9"/>
      <color indexed="81"/>
      <name val="Symbol"/>
      <family val="1"/>
      <charset val="2"/>
    </font>
    <font>
      <sz val="10"/>
      <color rgb="FF0070C0"/>
      <name val="Arial"/>
      <family val="2"/>
    </font>
    <font>
      <sz val="8"/>
      <color rgb="FF000000"/>
      <name val="Tahoma"/>
      <family val="2"/>
    </font>
    <font>
      <i/>
      <sz val="10"/>
      <name val="Symbol"/>
      <family val="1"/>
      <charset val="2"/>
    </font>
    <font>
      <sz val="10"/>
      <color theme="0" tint="-0.249977111117893"/>
      <name val="Arial"/>
      <family val="2"/>
    </font>
    <font>
      <b/>
      <sz val="8"/>
      <color indexed="10"/>
      <name val="Arial"/>
      <family val="2"/>
    </font>
    <font>
      <b/>
      <sz val="8"/>
      <name val="Arial"/>
      <family val="2"/>
    </font>
    <font>
      <sz val="6"/>
      <name val="Arial"/>
      <family val="2"/>
    </font>
    <font>
      <sz val="9"/>
      <color theme="0"/>
      <name val="Arial"/>
      <family val="2"/>
    </font>
    <font>
      <sz val="10"/>
      <color theme="4" tint="-0.249977111117893"/>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sz val="7"/>
      <color theme="1"/>
      <name val="Arial"/>
      <family val="2"/>
    </font>
    <font>
      <b/>
      <sz val="7"/>
      <color theme="1"/>
      <name val="Arial"/>
      <family val="2"/>
    </font>
    <font>
      <sz val="9"/>
      <color theme="1"/>
      <name val="Arial"/>
      <family val="2"/>
    </font>
    <font>
      <sz val="9"/>
      <color theme="1"/>
      <name val="Calibri"/>
      <family val="2"/>
      <scheme val="minor"/>
    </font>
    <font>
      <vertAlign val="subscript"/>
      <sz val="10"/>
      <color rgb="FF000000"/>
      <name val="Arial"/>
      <family val="2"/>
    </font>
    <font>
      <sz val="10"/>
      <color rgb="FF000000"/>
      <name val="Symbol"/>
      <family val="1"/>
      <charset val="2"/>
    </font>
    <font>
      <b/>
      <sz val="10"/>
      <color indexed="81"/>
      <name val="Arial"/>
      <family val="2"/>
    </font>
    <font>
      <sz val="10"/>
      <color indexed="81"/>
      <name val="Arial"/>
      <family val="2"/>
    </font>
    <font>
      <i/>
      <sz val="9"/>
      <name val="Symbol"/>
      <family val="1"/>
      <charset val="2"/>
    </font>
    <font>
      <i/>
      <sz val="9"/>
      <name val="Arial"/>
      <family val="2"/>
    </font>
    <font>
      <sz val="10"/>
      <color indexed="8"/>
      <name val="Arial"/>
      <family val="2"/>
    </font>
  </fonts>
  <fills count="22">
    <fill>
      <patternFill patternType="none"/>
    </fill>
    <fill>
      <patternFill patternType="gray125"/>
    </fill>
    <fill>
      <patternFill patternType="solid">
        <fgColor indexed="26"/>
        <bgColor indexed="64"/>
      </patternFill>
    </fill>
    <fill>
      <patternFill patternType="solid">
        <fgColor indexed="41"/>
        <bgColor indexed="64"/>
      </patternFill>
    </fill>
    <fill>
      <patternFill patternType="solid">
        <fgColor indexed="26"/>
        <bgColor indexed="26"/>
      </patternFill>
    </fill>
    <fill>
      <patternFill patternType="solid">
        <fgColor indexed="27"/>
        <bgColor indexed="64"/>
      </patternFill>
    </fill>
    <fill>
      <patternFill patternType="solid">
        <fgColor rgb="FFECECEC"/>
        <bgColor indexed="64"/>
      </patternFill>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AFAC8"/>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rgb="FF92D050"/>
        <bgColor indexed="64"/>
      </patternFill>
    </fill>
    <fill>
      <patternFill patternType="solid">
        <fgColor theme="3" tint="0.59999389629810485"/>
        <bgColor indexed="64"/>
      </patternFill>
    </fill>
    <fill>
      <patternFill patternType="solid">
        <fgColor indexed="43"/>
        <bgColor indexed="64"/>
      </patternFill>
    </fill>
    <fill>
      <patternFill patternType="solid">
        <fgColor rgb="FFFFFF00"/>
        <bgColor indexed="64"/>
      </patternFill>
    </fill>
    <fill>
      <patternFill patternType="gray125">
        <bgColor indexed="9"/>
      </patternFill>
    </fill>
    <fill>
      <patternFill patternType="solid">
        <fgColor theme="0" tint="-4.9989318521683403E-2"/>
        <bgColor indexed="64"/>
      </patternFill>
    </fill>
  </fills>
  <borders count="1713">
    <border>
      <left/>
      <right/>
      <top/>
      <bottom/>
      <diagonal/>
    </border>
    <border>
      <left/>
      <right style="medium">
        <color indexed="8"/>
      </right>
      <top style="medium">
        <color indexed="8"/>
      </top>
      <bottom/>
      <diagonal/>
    </border>
    <border>
      <left style="medium">
        <color indexed="8"/>
      </left>
      <right/>
      <top/>
      <bottom style="thin">
        <color indexed="64"/>
      </bottom>
      <diagonal/>
    </border>
    <border>
      <left/>
      <right/>
      <top/>
      <bottom style="thin">
        <color indexed="64"/>
      </bottom>
      <diagonal/>
    </border>
    <border>
      <left/>
      <right style="thin">
        <color indexed="22"/>
      </right>
      <top/>
      <bottom style="thin">
        <color indexed="64"/>
      </bottom>
      <diagonal/>
    </border>
    <border>
      <left/>
      <right/>
      <top style="medium">
        <color indexed="8"/>
      </top>
      <bottom/>
      <diagonal/>
    </border>
    <border>
      <left/>
      <right/>
      <top style="thin">
        <color indexed="22"/>
      </top>
      <bottom style="thin">
        <color indexed="8"/>
      </bottom>
      <diagonal/>
    </border>
    <border>
      <left/>
      <right/>
      <top style="thin">
        <color indexed="22"/>
      </top>
      <bottom style="thin">
        <color indexed="22"/>
      </bottom>
      <diagonal/>
    </border>
    <border>
      <left/>
      <right/>
      <top style="thin">
        <color indexed="8"/>
      </top>
      <bottom style="thin">
        <color indexed="22"/>
      </bottom>
      <diagonal/>
    </border>
    <border>
      <left/>
      <right/>
      <top style="thin">
        <color indexed="22"/>
      </top>
      <bottom style="thin">
        <color indexed="64"/>
      </bottom>
      <diagonal/>
    </border>
    <border>
      <left/>
      <right/>
      <top/>
      <bottom style="thin">
        <color indexed="22"/>
      </bottom>
      <diagonal/>
    </border>
    <border>
      <left style="thin">
        <color indexed="22"/>
      </left>
      <right/>
      <top style="thin">
        <color indexed="64"/>
      </top>
      <bottom style="thin">
        <color indexed="64"/>
      </bottom>
      <diagonal/>
    </border>
    <border>
      <left/>
      <right style="dotted">
        <color indexed="22"/>
      </right>
      <top style="thin">
        <color indexed="22"/>
      </top>
      <bottom style="thin">
        <color indexed="64"/>
      </bottom>
      <diagonal/>
    </border>
    <border>
      <left/>
      <right style="thin">
        <color indexed="64"/>
      </right>
      <top/>
      <bottom/>
      <diagonal/>
    </border>
    <border>
      <left style="medium">
        <color indexed="64"/>
      </left>
      <right/>
      <top/>
      <bottom/>
      <diagonal/>
    </border>
    <border>
      <left style="medium">
        <color indexed="8"/>
      </left>
      <right/>
      <top/>
      <bottom/>
      <diagonal/>
    </border>
    <border>
      <left/>
      <right style="thin">
        <color indexed="22"/>
      </right>
      <top/>
      <bottom/>
      <diagonal/>
    </border>
    <border>
      <left/>
      <right/>
      <top style="thin">
        <color indexed="64"/>
      </top>
      <bottom style="thin">
        <color indexed="64"/>
      </bottom>
      <diagonal/>
    </border>
    <border>
      <left style="thin">
        <color indexed="22"/>
      </left>
      <right/>
      <top/>
      <bottom style="thin">
        <color indexed="64"/>
      </bottom>
      <diagonal/>
    </border>
    <border>
      <left style="medium">
        <color indexed="8"/>
      </left>
      <right/>
      <top/>
      <bottom style="medium">
        <color indexed="64"/>
      </bottom>
      <diagonal/>
    </border>
    <border>
      <left/>
      <right/>
      <top/>
      <bottom style="medium">
        <color indexed="64"/>
      </bottom>
      <diagonal/>
    </border>
    <border>
      <left/>
      <right style="thin">
        <color indexed="22"/>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22"/>
      </left>
      <right/>
      <top/>
      <bottom/>
      <diagonal/>
    </border>
    <border>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22"/>
      </bottom>
      <diagonal/>
    </border>
    <border>
      <left/>
      <right/>
      <top/>
      <bottom style="medium">
        <color indexed="8"/>
      </bottom>
      <diagonal/>
    </border>
    <border>
      <left/>
      <right/>
      <top style="thin">
        <color indexed="22"/>
      </top>
      <bottom style="medium">
        <color indexed="8"/>
      </bottom>
      <diagonal/>
    </border>
    <border>
      <left style="dotted">
        <color indexed="22"/>
      </left>
      <right/>
      <top/>
      <bottom style="thin">
        <color indexed="64"/>
      </bottom>
      <diagonal/>
    </border>
    <border>
      <left/>
      <right/>
      <top style="thin">
        <color indexed="64"/>
      </top>
      <bottom style="medium">
        <color indexed="64"/>
      </bottom>
      <diagonal/>
    </border>
    <border>
      <left style="thin">
        <color indexed="22"/>
      </left>
      <right/>
      <top/>
      <bottom style="thin">
        <color indexed="22"/>
      </bottom>
      <diagonal/>
    </border>
    <border>
      <left style="thin">
        <color indexed="22"/>
      </left>
      <right/>
      <top/>
      <bottom style="medium">
        <color indexed="64"/>
      </bottom>
      <diagonal/>
    </border>
    <border>
      <left/>
      <right style="medium">
        <color indexed="8"/>
      </right>
      <top/>
      <bottom style="medium">
        <color indexed="64"/>
      </bottom>
      <diagonal/>
    </border>
    <border>
      <left style="thin">
        <color indexed="22"/>
      </left>
      <right/>
      <top style="thin">
        <color indexed="22"/>
      </top>
      <bottom/>
      <diagonal/>
    </border>
    <border>
      <left/>
      <right/>
      <top style="thin">
        <color indexed="22"/>
      </top>
      <bottom/>
      <diagonal/>
    </border>
    <border>
      <left/>
      <right style="medium">
        <color indexed="8"/>
      </right>
      <top/>
      <bottom/>
      <diagonal/>
    </border>
    <border>
      <left/>
      <right style="dotted">
        <color indexed="22"/>
      </right>
      <top/>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medium">
        <color indexed="8"/>
      </left>
      <right/>
      <top/>
      <bottom style="thin">
        <color indexed="8"/>
      </bottom>
      <diagonal/>
    </border>
    <border>
      <left/>
      <right/>
      <top/>
      <bottom style="thin">
        <color indexed="8"/>
      </bottom>
      <diagonal/>
    </border>
    <border>
      <left/>
      <right style="thin">
        <color indexed="22"/>
      </right>
      <top/>
      <bottom style="thin">
        <color indexed="8"/>
      </bottom>
      <diagonal/>
    </border>
    <border>
      <left/>
      <right style="medium">
        <color indexed="8"/>
      </right>
      <top style="thin">
        <color indexed="8"/>
      </top>
      <bottom style="thin">
        <color indexed="22"/>
      </bottom>
      <diagonal/>
    </border>
    <border>
      <left/>
      <right/>
      <top style="thin">
        <color indexed="8"/>
      </top>
      <bottom/>
      <diagonal/>
    </border>
    <border>
      <left/>
      <right style="thin">
        <color indexed="22"/>
      </right>
      <top style="thin">
        <color indexed="8"/>
      </top>
      <bottom/>
      <diagonal/>
    </border>
    <border>
      <left style="medium">
        <color indexed="8"/>
      </left>
      <right/>
      <top style="thin">
        <color indexed="8"/>
      </top>
      <bottom/>
      <diagonal/>
    </border>
    <border>
      <left style="thin">
        <color indexed="22"/>
      </left>
      <right style="thin">
        <color indexed="22"/>
      </right>
      <top style="thin">
        <color indexed="22"/>
      </top>
      <bottom/>
      <diagonal/>
    </border>
    <border>
      <left style="thin">
        <color indexed="22"/>
      </left>
      <right style="medium">
        <color indexed="8"/>
      </right>
      <top style="thin">
        <color indexed="22"/>
      </top>
      <bottom/>
      <diagonal/>
    </border>
    <border>
      <left style="thin">
        <color indexed="22"/>
      </left>
      <right style="thin">
        <color indexed="22"/>
      </right>
      <top/>
      <bottom/>
      <diagonal/>
    </border>
    <border>
      <left style="thin">
        <color indexed="22"/>
      </left>
      <right style="medium">
        <color indexed="8"/>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64"/>
      </bottom>
      <diagonal/>
    </border>
    <border>
      <left/>
      <right style="thin">
        <color indexed="22"/>
      </right>
      <top style="thin">
        <color indexed="22"/>
      </top>
      <bottom style="thin">
        <color indexed="64"/>
      </bottom>
      <diagonal/>
    </border>
    <border>
      <left/>
      <right style="medium">
        <color indexed="8"/>
      </right>
      <top style="thin">
        <color indexed="22"/>
      </top>
      <bottom style="thin">
        <color indexed="8"/>
      </bottom>
      <diagonal/>
    </border>
    <border>
      <left/>
      <right style="medium">
        <color indexed="8"/>
      </right>
      <top style="thin">
        <color indexed="22"/>
      </top>
      <bottom style="thin">
        <color indexed="22"/>
      </bottom>
      <diagonal/>
    </border>
    <border>
      <left style="thin">
        <color indexed="64"/>
      </left>
      <right/>
      <top/>
      <bottom/>
      <diagonal/>
    </border>
    <border>
      <left/>
      <right style="medium">
        <color indexed="64"/>
      </right>
      <top style="thin">
        <color indexed="64"/>
      </top>
      <bottom style="thin">
        <color indexed="64"/>
      </bottom>
      <diagonal/>
    </border>
    <border>
      <left/>
      <right style="thin">
        <color indexed="22"/>
      </right>
      <top style="thin">
        <color indexed="64"/>
      </top>
      <bottom style="thin">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thin">
        <color indexed="22"/>
      </top>
      <bottom/>
      <diagonal/>
    </border>
    <border>
      <left style="thin">
        <color indexed="64"/>
      </left>
      <right/>
      <top/>
      <bottom style="medium">
        <color indexed="64"/>
      </bottom>
      <diagonal/>
    </border>
    <border>
      <left/>
      <right style="thin">
        <color indexed="64"/>
      </right>
      <top/>
      <bottom style="medium">
        <color indexed="64"/>
      </bottom>
      <diagonal/>
    </border>
    <border>
      <left style="dotted">
        <color indexed="22"/>
      </left>
      <right/>
      <top style="thin">
        <color indexed="22"/>
      </top>
      <bottom style="thin">
        <color indexed="22"/>
      </bottom>
      <diagonal/>
    </border>
    <border>
      <left/>
      <right style="medium">
        <color indexed="8"/>
      </right>
      <top style="thin">
        <color indexed="22"/>
      </top>
      <bottom style="thin">
        <color indexed="64"/>
      </bottom>
      <diagonal/>
    </border>
    <border>
      <left style="dotted">
        <color indexed="22"/>
      </left>
      <right/>
      <top style="thin">
        <color indexed="22"/>
      </top>
      <bottom style="thin">
        <color indexed="64"/>
      </bottom>
      <diagonal/>
    </border>
    <border>
      <left style="medium">
        <color indexed="8"/>
      </left>
      <right/>
      <top style="medium">
        <color indexed="8"/>
      </top>
      <bottom/>
      <diagonal/>
    </border>
    <border>
      <left/>
      <right style="medium">
        <color indexed="64"/>
      </right>
      <top style="thin">
        <color indexed="64"/>
      </top>
      <bottom/>
      <diagonal/>
    </border>
    <border>
      <left/>
      <right style="thin">
        <color indexed="22"/>
      </right>
      <top/>
      <bottom style="thin">
        <color indexed="22"/>
      </bottom>
      <diagonal/>
    </border>
    <border>
      <left style="thin">
        <color indexed="22"/>
      </left>
      <right/>
      <top style="thin">
        <color indexed="22"/>
      </top>
      <bottom style="medium">
        <color indexed="8"/>
      </bottom>
      <diagonal/>
    </border>
    <border>
      <left/>
      <right style="thin">
        <color indexed="22"/>
      </right>
      <top style="thin">
        <color indexed="22"/>
      </top>
      <bottom style="medium">
        <color indexed="8"/>
      </bottom>
      <diagonal/>
    </border>
    <border>
      <left/>
      <right style="thin">
        <color indexed="22"/>
      </right>
      <top/>
      <bottom style="medium">
        <color indexed="8"/>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style="dotted">
        <color indexed="22"/>
      </right>
      <top style="thin">
        <color indexed="22"/>
      </top>
      <bottom style="thin">
        <color indexed="22"/>
      </bottom>
      <diagonal/>
    </border>
    <border>
      <left style="medium">
        <color indexed="8"/>
      </left>
      <right/>
      <top style="thin">
        <color indexed="64"/>
      </top>
      <bottom/>
      <diagonal/>
    </border>
    <border>
      <left style="medium">
        <color indexed="8"/>
      </left>
      <right/>
      <top style="thin">
        <color indexed="64"/>
      </top>
      <bottom style="thin">
        <color indexed="64"/>
      </bottom>
      <diagonal/>
    </border>
    <border>
      <left style="dotted">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diagonal/>
    </border>
    <border>
      <left style="medium">
        <color indexed="8"/>
      </left>
      <right/>
      <top style="thin">
        <color indexed="22"/>
      </top>
      <bottom style="thin">
        <color indexed="22"/>
      </bottom>
      <diagonal/>
    </border>
    <border>
      <left style="medium">
        <color indexed="8"/>
      </left>
      <right/>
      <top/>
      <bottom style="thin">
        <color indexed="22"/>
      </bottom>
      <diagonal/>
    </border>
    <border>
      <left style="thin">
        <color indexed="22"/>
      </left>
      <right/>
      <top style="thin">
        <color indexed="8"/>
      </top>
      <bottom style="thin">
        <color indexed="22"/>
      </bottom>
      <diagonal/>
    </border>
    <border>
      <left/>
      <right style="thin">
        <color indexed="22"/>
      </right>
      <top style="thin">
        <color indexed="8"/>
      </top>
      <bottom style="thin">
        <color indexed="22"/>
      </bottom>
      <diagonal/>
    </border>
    <border>
      <left/>
      <right/>
      <top style="thin">
        <color indexed="8"/>
      </top>
      <bottom style="thin">
        <color indexed="8"/>
      </bottom>
      <diagonal/>
    </border>
    <border>
      <left style="medium">
        <color indexed="64"/>
      </left>
      <right style="thin">
        <color theme="0" tint="-0.24994659260841701"/>
      </right>
      <top style="medium">
        <color indexed="8"/>
      </top>
      <bottom/>
      <diagonal/>
    </border>
    <border>
      <left style="thin">
        <color theme="0" tint="-0.24994659260841701"/>
      </left>
      <right style="thin">
        <color theme="0" tint="-0.24994659260841701"/>
      </right>
      <top style="medium">
        <color indexed="8"/>
      </top>
      <bottom/>
      <diagonal/>
    </border>
    <border>
      <left style="medium">
        <color indexed="64"/>
      </left>
      <right style="thin">
        <color theme="0" tint="-0.24994659260841701"/>
      </right>
      <top/>
      <bottom style="thin">
        <color indexed="8"/>
      </bottom>
      <diagonal/>
    </border>
    <border>
      <left style="thin">
        <color theme="0" tint="-0.24994659260841701"/>
      </left>
      <right style="thin">
        <color theme="0" tint="-0.24994659260841701"/>
      </right>
      <top/>
      <bottom style="thin">
        <color indexed="8"/>
      </bottom>
      <diagonal/>
    </border>
    <border>
      <left style="thin">
        <color theme="0" tint="-0.24994659260841701"/>
      </left>
      <right style="thin">
        <color theme="0" tint="-0.24994659260841701"/>
      </right>
      <top style="medium">
        <color indexed="8"/>
      </top>
      <bottom style="thin">
        <color theme="0" tint="-0.24994659260841701"/>
      </bottom>
      <diagonal/>
    </border>
    <border>
      <left style="thin">
        <color theme="0" tint="-0.24994659260841701"/>
      </left>
      <right style="medium">
        <color indexed="64"/>
      </right>
      <top style="medium">
        <color indexed="8"/>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medium">
        <color indexed="64"/>
      </right>
      <top style="thin">
        <color theme="0" tint="-0.24994659260841701"/>
      </top>
      <bottom style="thin">
        <color indexed="8"/>
      </bottom>
      <diagonal/>
    </border>
    <border>
      <left style="thin">
        <color indexed="22"/>
      </left>
      <right style="medium">
        <color indexed="8"/>
      </right>
      <top style="thin">
        <color indexed="8"/>
      </top>
      <bottom style="thin">
        <color indexed="22"/>
      </bottom>
      <diagonal/>
    </border>
    <border>
      <left style="thin">
        <color indexed="22"/>
      </left>
      <right style="thin">
        <color indexed="22"/>
      </right>
      <top style="thin">
        <color indexed="8"/>
      </top>
      <bottom style="thin">
        <color indexed="22"/>
      </bottom>
      <diagonal/>
    </border>
    <border>
      <left style="thin">
        <color indexed="22"/>
      </left>
      <right style="medium">
        <color indexed="8"/>
      </right>
      <top style="thin">
        <color indexed="22"/>
      </top>
      <bottom style="thin">
        <color indexed="22"/>
      </bottom>
      <diagonal/>
    </border>
    <border>
      <left style="thin">
        <color indexed="22"/>
      </left>
      <right style="medium">
        <color indexed="8"/>
      </right>
      <top style="thin">
        <color indexed="22"/>
      </top>
      <bottom style="thin">
        <color indexed="8"/>
      </bottom>
      <diagonal/>
    </border>
    <border>
      <left style="thin">
        <color indexed="22"/>
      </left>
      <right style="thin">
        <color indexed="22"/>
      </right>
      <top style="thin">
        <color indexed="22"/>
      </top>
      <bottom style="thin">
        <color indexed="8"/>
      </bottom>
      <diagonal/>
    </border>
    <border>
      <left style="thin">
        <color indexed="22"/>
      </left>
      <right style="medium">
        <color indexed="8"/>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22"/>
      </top>
      <bottom style="thin">
        <color indexed="8"/>
      </bottom>
      <diagonal/>
    </border>
    <border>
      <left/>
      <right style="thin">
        <color indexed="22"/>
      </right>
      <top style="thin">
        <color indexed="22"/>
      </top>
      <bottom style="thin">
        <color indexed="8"/>
      </bottom>
      <diagonal/>
    </border>
    <border>
      <left style="medium">
        <color indexed="8"/>
      </left>
      <right/>
      <top style="thin">
        <color indexed="8"/>
      </top>
      <bottom style="thin">
        <color indexed="8"/>
      </bottom>
      <diagonal/>
    </border>
    <border>
      <left/>
      <right style="thin">
        <color indexed="22"/>
      </right>
      <top style="thin">
        <color indexed="8"/>
      </top>
      <bottom style="thin">
        <color indexed="8"/>
      </bottom>
      <diagonal/>
    </border>
    <border>
      <left style="thin">
        <color indexed="22"/>
      </left>
      <right style="thin">
        <color indexed="22"/>
      </right>
      <top style="thin">
        <color indexed="64"/>
      </top>
      <bottom style="thin">
        <color indexed="22"/>
      </bottom>
      <diagonal/>
    </border>
    <border>
      <left style="thin">
        <color indexed="22"/>
      </left>
      <right style="medium">
        <color indexed="64"/>
      </right>
      <top style="thin">
        <color indexed="64"/>
      </top>
      <bottom style="thin">
        <color indexed="22"/>
      </bottom>
      <diagonal/>
    </border>
    <border>
      <left style="thin">
        <color indexed="22"/>
      </left>
      <right/>
      <top style="thin">
        <color indexed="8"/>
      </top>
      <bottom/>
      <diagonal/>
    </border>
    <border>
      <left/>
      <right style="medium">
        <color indexed="64"/>
      </right>
      <top style="thin">
        <color indexed="8"/>
      </top>
      <bottom/>
      <diagonal/>
    </border>
    <border>
      <left style="medium">
        <color indexed="64"/>
      </left>
      <right/>
      <top style="thin">
        <color indexed="8"/>
      </top>
      <bottom/>
      <diagonal/>
    </border>
    <border>
      <left style="medium">
        <color indexed="64"/>
      </left>
      <right/>
      <top/>
      <bottom style="thin">
        <color indexed="8"/>
      </bottom>
      <diagonal/>
    </border>
    <border>
      <left/>
      <right/>
      <top style="thin">
        <color indexed="22"/>
      </top>
      <bottom style="thin">
        <color theme="0" tint="-0.24994659260841701"/>
      </bottom>
      <diagonal/>
    </border>
    <border>
      <left/>
      <right style="dotted">
        <color indexed="22"/>
      </right>
      <top style="thin">
        <color indexed="22"/>
      </top>
      <bottom style="thin">
        <color theme="0" tint="-0.24994659260841701"/>
      </bottom>
      <diagonal/>
    </border>
    <border>
      <left style="dotted">
        <color indexed="22"/>
      </left>
      <right/>
      <top style="thin">
        <color indexed="22"/>
      </top>
      <bottom style="thin">
        <color theme="0" tint="-0.24994659260841701"/>
      </bottom>
      <diagonal/>
    </border>
    <border>
      <left style="thin">
        <color indexed="22"/>
      </left>
      <right style="thin">
        <color indexed="22"/>
      </right>
      <top style="thin">
        <color indexed="64"/>
      </top>
      <bottom/>
      <diagonal/>
    </border>
    <border>
      <left style="thin">
        <color indexed="22"/>
      </left>
      <right style="thin">
        <color indexed="22"/>
      </right>
      <top/>
      <bottom style="thin">
        <color indexed="64"/>
      </bottom>
      <diagonal/>
    </border>
    <border>
      <left style="thin">
        <color indexed="22"/>
      </left>
      <right style="medium">
        <color indexed="64"/>
      </right>
      <top/>
      <bottom style="medium">
        <color indexed="8"/>
      </bottom>
      <diagonal/>
    </border>
    <border>
      <left style="thin">
        <color indexed="22"/>
      </left>
      <right style="thin">
        <color indexed="22"/>
      </right>
      <top/>
      <bottom style="medium">
        <color indexed="8"/>
      </bottom>
      <diagonal/>
    </border>
    <border>
      <left style="thin">
        <color indexed="22"/>
      </left>
      <right style="medium">
        <color indexed="64"/>
      </right>
      <top/>
      <bottom/>
      <diagonal/>
    </border>
    <border>
      <left style="thin">
        <color indexed="22"/>
      </left>
      <right style="thin">
        <color indexed="22"/>
      </right>
      <top style="thin">
        <color indexed="8"/>
      </top>
      <bottom/>
      <diagonal/>
    </border>
    <border>
      <left/>
      <right style="dotted">
        <color indexed="22"/>
      </right>
      <top/>
      <bottom style="thin">
        <color indexed="22"/>
      </bottom>
      <diagonal/>
    </border>
    <border>
      <left style="thin">
        <color indexed="22"/>
      </left>
      <right style="medium">
        <color indexed="64"/>
      </right>
      <top/>
      <bottom style="thin">
        <color indexed="22"/>
      </bottom>
      <diagonal/>
    </border>
    <border>
      <left/>
      <right/>
      <top/>
      <bottom style="thin">
        <color theme="0" tint="-0.24994659260841701"/>
      </bottom>
      <diagonal/>
    </border>
    <border>
      <left style="medium">
        <color indexed="8"/>
      </left>
      <right/>
      <top style="thin">
        <color theme="0" tint="-0.24994659260841701"/>
      </top>
      <bottom/>
      <diagonal/>
    </border>
    <border>
      <left/>
      <right/>
      <top style="thin">
        <color theme="0" tint="-0.24994659260841701"/>
      </top>
      <bottom/>
      <diagonal/>
    </border>
    <border>
      <left/>
      <right style="thin">
        <color indexed="22"/>
      </right>
      <top style="thin">
        <color theme="0" tint="-0.24994659260841701"/>
      </top>
      <bottom/>
      <diagonal/>
    </border>
    <border>
      <left style="thin">
        <color theme="0" tint="-0.24994659260841701"/>
      </left>
      <right style="thin">
        <color theme="0" tint="-0.24994659260841701"/>
      </right>
      <top style="thin">
        <color indexed="22"/>
      </top>
      <bottom style="thin">
        <color indexed="8"/>
      </bottom>
      <diagonal/>
    </border>
    <border>
      <left/>
      <right/>
      <top style="thin">
        <color indexed="64"/>
      </top>
      <bottom style="thin">
        <color theme="0" tint="-0.24994659260841701"/>
      </bottom>
      <diagonal/>
    </border>
    <border>
      <left style="medium">
        <color indexed="8"/>
      </left>
      <right/>
      <top/>
      <bottom style="thin">
        <color theme="0" tint="-0.24994659260841701"/>
      </bottom>
      <diagonal/>
    </border>
    <border>
      <left/>
      <right style="medium">
        <color indexed="64"/>
      </right>
      <top/>
      <bottom style="thin">
        <color indexed="8"/>
      </bottom>
      <diagonal/>
    </border>
    <border>
      <left/>
      <right style="thin">
        <color indexed="22"/>
      </right>
      <top style="medium">
        <color indexed="8"/>
      </top>
      <bottom style="thin">
        <color indexed="22"/>
      </bottom>
      <diagonal/>
    </border>
    <border>
      <left style="thin">
        <color indexed="22"/>
      </left>
      <right style="dotted">
        <color indexed="22"/>
      </right>
      <top style="thin">
        <color indexed="22"/>
      </top>
      <bottom style="thin">
        <color indexed="22"/>
      </bottom>
      <diagonal/>
    </border>
    <border>
      <left/>
      <right style="thin">
        <color indexed="22"/>
      </right>
      <top style="medium">
        <color indexed="8"/>
      </top>
      <bottom/>
      <diagonal/>
    </border>
    <border>
      <left style="medium">
        <color indexed="8"/>
      </left>
      <right/>
      <top style="medium">
        <color indexed="8"/>
      </top>
      <bottom/>
      <diagonal/>
    </border>
    <border>
      <left/>
      <right/>
      <top style="medium">
        <color indexed="8"/>
      </top>
      <bottom/>
      <diagonal/>
    </border>
    <border>
      <left/>
      <right/>
      <top style="medium">
        <color indexed="8"/>
      </top>
      <bottom style="thin">
        <color indexed="22"/>
      </bottom>
      <diagonal/>
    </border>
    <border>
      <left/>
      <right style="thin">
        <color theme="0" tint="-0.24994659260841701"/>
      </right>
      <top style="thin">
        <color indexed="22"/>
      </top>
      <bottom style="thin">
        <color indexed="8"/>
      </bottom>
      <diagonal/>
    </border>
    <border>
      <left/>
      <right style="thin">
        <color theme="0" tint="-0.24994659260841701"/>
      </right>
      <top style="thin">
        <color indexed="64"/>
      </top>
      <bottom style="thin">
        <color indexed="64"/>
      </bottom>
      <diagonal/>
    </border>
    <border>
      <left style="thin">
        <color indexed="22"/>
      </left>
      <right/>
      <top style="medium">
        <color indexed="8"/>
      </top>
      <bottom style="thin">
        <color indexed="22"/>
      </bottom>
      <diagonal/>
    </border>
    <border>
      <left/>
      <right/>
      <top style="thin">
        <color indexed="64"/>
      </top>
      <bottom style="thin">
        <color auto="1"/>
      </bottom>
      <diagonal/>
    </border>
    <border>
      <left/>
      <right style="dotted">
        <color indexed="22"/>
      </right>
      <top style="medium">
        <color indexed="8"/>
      </top>
      <bottom style="thin">
        <color indexed="22"/>
      </bottom>
      <diagonal/>
    </border>
    <border>
      <left style="dotted">
        <color indexed="22"/>
      </left>
      <right/>
      <top style="medium">
        <color indexed="8"/>
      </top>
      <bottom style="thin">
        <color indexed="22"/>
      </bottom>
      <diagonal/>
    </border>
    <border>
      <left style="thin">
        <color indexed="22"/>
      </left>
      <right/>
      <top style="thin">
        <color indexed="64"/>
      </top>
      <bottom style="medium">
        <color auto="1"/>
      </bottom>
      <diagonal/>
    </border>
    <border>
      <left/>
      <right/>
      <top style="thin">
        <color indexed="64"/>
      </top>
      <bottom style="medium">
        <color auto="1"/>
      </bottom>
      <diagonal/>
    </border>
    <border>
      <left/>
      <right style="thin">
        <color indexed="22"/>
      </right>
      <top style="thin">
        <color indexed="64"/>
      </top>
      <bottom style="medium">
        <color auto="1"/>
      </bottom>
      <diagonal/>
    </border>
    <border>
      <left style="thin">
        <color indexed="22"/>
      </left>
      <right/>
      <top/>
      <bottom style="thin">
        <color indexed="8"/>
      </bottom>
      <diagonal/>
    </border>
    <border>
      <left/>
      <right style="dotted">
        <color indexed="22"/>
      </right>
      <top/>
      <bottom style="thin">
        <color indexed="8"/>
      </bottom>
      <diagonal/>
    </border>
    <border>
      <left style="medium">
        <color indexed="8"/>
      </left>
      <right/>
      <top style="medium">
        <color auto="1"/>
      </top>
      <bottom/>
      <diagonal/>
    </border>
    <border>
      <left/>
      <right/>
      <top style="medium">
        <color auto="1"/>
      </top>
      <bottom/>
      <diagonal/>
    </border>
    <border>
      <left/>
      <right style="medium">
        <color indexed="8"/>
      </right>
      <top style="medium">
        <color auto="1"/>
      </top>
      <bottom/>
      <diagonal/>
    </border>
    <border>
      <left/>
      <right style="thin">
        <color indexed="22"/>
      </right>
      <top style="thin">
        <color indexed="64"/>
      </top>
      <bottom style="thin">
        <color theme="0" tint="-0.24994659260841701"/>
      </bottom>
      <diagonal/>
    </border>
    <border>
      <left style="thin">
        <color indexed="22"/>
      </left>
      <right style="thin">
        <color indexed="22"/>
      </right>
      <top style="thin">
        <color indexed="64"/>
      </top>
      <bottom style="thin">
        <color theme="0" tint="-0.24994659260841701"/>
      </bottom>
      <diagonal/>
    </border>
    <border>
      <left style="thin">
        <color indexed="22"/>
      </left>
      <right/>
      <top style="thin">
        <color indexed="64"/>
      </top>
      <bottom style="thin">
        <color theme="0" tint="-0.24994659260841701"/>
      </bottom>
      <diagonal/>
    </border>
    <border>
      <left style="thin">
        <color indexed="22"/>
      </left>
      <right/>
      <top style="medium">
        <color auto="1"/>
      </top>
      <bottom style="thin">
        <color indexed="64"/>
      </bottom>
      <diagonal/>
    </border>
    <border>
      <left/>
      <right/>
      <top style="medium">
        <color auto="1"/>
      </top>
      <bottom style="thin">
        <color indexed="64"/>
      </bottom>
      <diagonal/>
    </border>
    <border>
      <left/>
      <right style="thin">
        <color indexed="22"/>
      </right>
      <top style="medium">
        <color auto="1"/>
      </top>
      <bottom style="thin">
        <color indexed="64"/>
      </bottom>
      <diagonal/>
    </border>
    <border>
      <left/>
      <right style="dotted">
        <color indexed="22"/>
      </right>
      <top style="thin">
        <color theme="0" tint="-0.24994659260841701"/>
      </top>
      <bottom style="thin">
        <color indexed="64"/>
      </bottom>
      <diagonal/>
    </border>
    <border>
      <left style="dotted">
        <color indexed="22"/>
      </left>
      <right style="dotted">
        <color indexed="22"/>
      </right>
      <top style="thin">
        <color theme="0" tint="-0.24994659260841701"/>
      </top>
      <bottom style="thin">
        <color indexed="64"/>
      </bottom>
      <diagonal/>
    </border>
    <border>
      <left style="dotted">
        <color indexed="22"/>
      </left>
      <right style="thin">
        <color indexed="22"/>
      </right>
      <top style="thin">
        <color theme="0" tint="-0.24994659260841701"/>
      </top>
      <bottom style="thin">
        <color indexed="64"/>
      </bottom>
      <diagonal/>
    </border>
    <border>
      <left style="thin">
        <color indexed="22"/>
      </left>
      <right style="thin">
        <color indexed="22"/>
      </right>
      <top style="thin">
        <color theme="0" tint="-0.24994659260841701"/>
      </top>
      <bottom style="thin">
        <color indexed="64"/>
      </bottom>
      <diagonal/>
    </border>
    <border>
      <left style="dotted">
        <color indexed="22"/>
      </left>
      <right/>
      <top style="thin">
        <color indexed="8"/>
      </top>
      <bottom style="thin">
        <color indexed="22"/>
      </bottom>
      <diagonal/>
    </border>
    <border>
      <left/>
      <right style="dotted">
        <color indexed="22"/>
      </right>
      <top style="thin">
        <color indexed="8"/>
      </top>
      <bottom style="thin">
        <color indexed="22"/>
      </bottom>
      <diagonal/>
    </border>
    <border>
      <left/>
      <right style="dotted">
        <color indexed="22"/>
      </right>
      <top style="thin">
        <color indexed="22"/>
      </top>
      <bottom style="thin">
        <color indexed="8"/>
      </bottom>
      <diagonal/>
    </border>
    <border>
      <left style="thin">
        <color indexed="22"/>
      </left>
      <right style="thin">
        <color indexed="22"/>
      </right>
      <top style="thin">
        <color indexed="22"/>
      </top>
      <bottom style="thin">
        <color theme="0" tint="-0.24994659260841701"/>
      </bottom>
      <diagonal/>
    </border>
    <border>
      <left style="thin">
        <color indexed="22"/>
      </left>
      <right/>
      <top style="thin">
        <color indexed="22"/>
      </top>
      <bottom style="thin">
        <color theme="0" tint="-0.24994659260841701"/>
      </bottom>
      <diagonal/>
    </border>
    <border>
      <left/>
      <right style="thin">
        <color indexed="22"/>
      </right>
      <top style="thin">
        <color indexed="22"/>
      </top>
      <bottom style="thin">
        <color theme="0" tint="-0.24994659260841701"/>
      </bottom>
      <diagonal/>
    </border>
    <border>
      <left/>
      <right/>
      <top style="thin">
        <color theme="0" tint="-0.24994659260841701"/>
      </top>
      <bottom style="thin">
        <color indexed="8"/>
      </bottom>
      <diagonal/>
    </border>
    <border>
      <left/>
      <right style="thin">
        <color theme="0" tint="-0.24994659260841701"/>
      </right>
      <top style="thin">
        <color theme="0" tint="-0.24994659260841701"/>
      </top>
      <bottom style="thin">
        <color indexed="8"/>
      </bottom>
      <diagonal/>
    </border>
    <border>
      <left/>
      <right style="thin">
        <color indexed="22"/>
      </right>
      <top style="thin">
        <color theme="0" tint="-0.24994659260841701"/>
      </top>
      <bottom style="thin">
        <color indexed="8"/>
      </bottom>
      <diagonal/>
    </border>
    <border>
      <left/>
      <right style="medium">
        <color auto="1"/>
      </right>
      <top style="thin">
        <color indexed="22"/>
      </top>
      <bottom style="thin">
        <color indexed="22"/>
      </bottom>
      <diagonal/>
    </border>
    <border>
      <left/>
      <right style="medium">
        <color indexed="8"/>
      </right>
      <top style="thin">
        <color indexed="22"/>
      </top>
      <bottom style="thin">
        <color theme="0" tint="-0.24994659260841701"/>
      </bottom>
      <diagonal/>
    </border>
    <border>
      <left/>
      <right/>
      <top style="thin">
        <color theme="0" tint="-0.24994659260841701"/>
      </top>
      <bottom style="thin">
        <color auto="1"/>
      </bottom>
      <diagonal/>
    </border>
    <border>
      <left/>
      <right style="medium">
        <color auto="1"/>
      </right>
      <top style="thin">
        <color theme="0" tint="-0.24994659260841701"/>
      </top>
      <bottom style="thin">
        <color auto="1"/>
      </bottom>
      <diagonal/>
    </border>
    <border>
      <left style="dotted">
        <color indexed="22"/>
      </left>
      <right style="thin">
        <color indexed="22"/>
      </right>
      <top style="medium">
        <color indexed="8"/>
      </top>
      <bottom style="thin">
        <color indexed="22"/>
      </bottom>
      <diagonal/>
    </border>
    <border>
      <left style="thin">
        <color indexed="22"/>
      </left>
      <right style="thin">
        <color indexed="22"/>
      </right>
      <top style="medium">
        <color indexed="8"/>
      </top>
      <bottom style="thin">
        <color indexed="22"/>
      </bottom>
      <diagonal/>
    </border>
    <border>
      <left style="thin">
        <color indexed="22"/>
      </left>
      <right style="dotted">
        <color indexed="22"/>
      </right>
      <top style="medium">
        <color indexed="8"/>
      </top>
      <bottom style="thin">
        <color indexed="22"/>
      </bottom>
      <diagonal/>
    </border>
    <border>
      <left style="dotted">
        <color indexed="22"/>
      </left>
      <right style="dotted">
        <color indexed="22"/>
      </right>
      <top style="medium">
        <color indexed="8"/>
      </top>
      <bottom style="thin">
        <color indexed="22"/>
      </bottom>
      <diagonal/>
    </border>
    <border>
      <left style="dotted">
        <color indexed="22"/>
      </left>
      <right style="thin">
        <color theme="0" tint="-0.24994659260841701"/>
      </right>
      <top style="medium">
        <color indexed="8"/>
      </top>
      <bottom style="thin">
        <color indexed="22"/>
      </bottom>
      <diagonal/>
    </border>
    <border>
      <left style="thin">
        <color indexed="22"/>
      </left>
      <right style="thin">
        <color indexed="22"/>
      </right>
      <top style="thin">
        <color auto="1"/>
      </top>
      <bottom/>
      <diagonal/>
    </border>
    <border>
      <left style="thin">
        <color indexed="22"/>
      </left>
      <right style="medium">
        <color indexed="64"/>
      </right>
      <top style="thin">
        <color auto="1"/>
      </top>
      <bottom/>
      <diagonal/>
    </border>
    <border>
      <left style="thin">
        <color indexed="22"/>
      </left>
      <right style="medium">
        <color indexed="64"/>
      </right>
      <top style="thin">
        <color indexed="8"/>
      </top>
      <bottom/>
      <diagonal/>
    </border>
    <border>
      <left style="thin">
        <color theme="0" tint="-0.24994659260841701"/>
      </left>
      <right style="medium">
        <color auto="1"/>
      </right>
      <top/>
      <bottom style="thin">
        <color indexed="8"/>
      </bottom>
      <diagonal/>
    </border>
    <border>
      <left/>
      <right style="thin">
        <color indexed="22"/>
      </right>
      <top/>
      <bottom style="thin">
        <color theme="0" tint="-0.24994659260841701"/>
      </bottom>
      <diagonal/>
    </border>
    <border>
      <left style="thin">
        <color indexed="22"/>
      </left>
      <right/>
      <top style="thin">
        <color indexed="64"/>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style="thin">
        <color indexed="64"/>
      </top>
      <bottom style="thin">
        <color indexed="64"/>
      </bottom>
      <diagonal/>
    </border>
    <border>
      <left/>
      <right/>
      <top style="thin">
        <color indexed="64"/>
      </top>
      <bottom style="thin">
        <color indexed="64"/>
      </bottom>
      <diagonal/>
    </border>
    <border>
      <left/>
      <right style="thin">
        <color indexed="22"/>
      </right>
      <top style="thin">
        <color indexed="64"/>
      </top>
      <bottom style="thin">
        <color indexed="64"/>
      </bottom>
      <diagonal/>
    </border>
    <border>
      <left style="thin">
        <color indexed="22"/>
      </left>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medium">
        <color indexed="64"/>
      </right>
      <top style="thin">
        <color indexed="22"/>
      </top>
      <bottom style="thin">
        <color indexed="64"/>
      </bottom>
      <diagonal/>
    </border>
    <border>
      <left/>
      <right style="dotted">
        <color indexed="22"/>
      </right>
      <top style="thin">
        <color theme="0" tint="-0.24994659260841701"/>
      </top>
      <bottom style="thin">
        <color indexed="64"/>
      </bottom>
      <diagonal/>
    </border>
    <border>
      <left/>
      <right style="dotted">
        <color theme="0" tint="-0.24994659260841701"/>
      </right>
      <top style="thin">
        <color theme="0" tint="-0.24994659260841701"/>
      </top>
      <bottom style="thin">
        <color indexed="64"/>
      </bottom>
      <diagonal/>
    </border>
    <border>
      <left style="dotted">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22"/>
      </left>
      <right style="medium">
        <color indexed="8"/>
      </right>
      <top style="thin">
        <color indexed="22"/>
      </top>
      <bottom style="thin">
        <color indexed="22"/>
      </bottom>
      <diagonal/>
    </border>
    <border>
      <left/>
      <right style="thin">
        <color theme="0" tint="-0.24994659260841701"/>
      </right>
      <top style="thin">
        <color indexed="64"/>
      </top>
      <bottom style="thin">
        <color indexed="64"/>
      </bottom>
      <diagonal/>
    </border>
    <border>
      <left/>
      <right style="thin">
        <color theme="0" tint="-0.24994659260841701"/>
      </right>
      <top style="thin">
        <color theme="0" tint="-0.24994659260841701"/>
      </top>
      <bottom style="thin">
        <color indexed="64"/>
      </bottom>
      <diagonal/>
    </border>
    <border>
      <left style="thin">
        <color indexed="22"/>
      </left>
      <right style="thin">
        <color indexed="22"/>
      </right>
      <top style="thin">
        <color indexed="22"/>
      </top>
      <bottom style="thin">
        <color theme="0" tint="-0.24994659260841701"/>
      </bottom>
      <diagonal/>
    </border>
    <border>
      <left style="thin">
        <color indexed="22"/>
      </left>
      <right style="medium">
        <color indexed="8"/>
      </right>
      <top style="thin">
        <color indexed="22"/>
      </top>
      <bottom style="thin">
        <color theme="0" tint="-0.24994659260841701"/>
      </bottom>
      <diagonal/>
    </border>
    <border>
      <left/>
      <right/>
      <top style="thin">
        <color indexed="64"/>
      </top>
      <bottom style="thin">
        <color indexed="22"/>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style="medium">
        <color indexed="8"/>
      </right>
      <top style="thin">
        <color indexed="22"/>
      </top>
      <bottom style="thin">
        <color indexed="64"/>
      </bottom>
      <diagonal/>
    </border>
    <border>
      <left style="dotted">
        <color indexed="22"/>
      </left>
      <right style="dotted">
        <color indexed="22"/>
      </right>
      <top style="thin">
        <color indexed="64"/>
      </top>
      <bottom style="thin">
        <color indexed="22"/>
      </bottom>
      <diagonal/>
    </border>
    <border>
      <left style="dotted">
        <color indexed="22"/>
      </left>
      <right/>
      <top style="thin">
        <color indexed="64"/>
      </top>
      <bottom style="thin">
        <color indexed="22"/>
      </bottom>
      <diagonal/>
    </border>
    <border>
      <left style="thin">
        <color theme="0" tint="-0.24994659260841701"/>
      </left>
      <right style="thin">
        <color theme="0" tint="-0.24994659260841701"/>
      </right>
      <top style="thin">
        <color indexed="64"/>
      </top>
      <bottom style="thin">
        <color indexed="22"/>
      </bottom>
      <diagonal/>
    </border>
    <border>
      <left style="thin">
        <color theme="0" tint="-0.24994659260841701"/>
      </left>
      <right/>
      <top style="thin">
        <color indexed="64"/>
      </top>
      <bottom style="thin">
        <color indexed="22"/>
      </bottom>
      <diagonal/>
    </border>
    <border>
      <left/>
      <right style="dotted">
        <color indexed="22"/>
      </right>
      <top style="thin">
        <color indexed="64"/>
      </top>
      <bottom style="thin">
        <color indexed="22"/>
      </bottom>
      <diagonal/>
    </border>
    <border>
      <left/>
      <right style="thin">
        <color indexed="22"/>
      </right>
      <top style="thin">
        <color indexed="22"/>
      </top>
      <bottom style="thin">
        <color indexed="64"/>
      </bottom>
      <diagonal/>
    </border>
    <border>
      <left/>
      <right style="medium">
        <color indexed="64"/>
      </right>
      <top/>
      <bottom style="medium">
        <color auto="1"/>
      </bottom>
      <diagonal/>
    </border>
    <border>
      <left style="medium">
        <color indexed="8"/>
      </left>
      <right/>
      <top style="medium">
        <color indexed="8"/>
      </top>
      <bottom/>
      <diagonal/>
    </border>
    <border>
      <left/>
      <right/>
      <top style="medium">
        <color indexed="8"/>
      </top>
      <bottom/>
      <diagonal/>
    </border>
    <border>
      <left/>
      <right/>
      <top/>
      <bottom style="medium">
        <color auto="1"/>
      </bottom>
      <diagonal/>
    </border>
    <border>
      <left style="medium">
        <color auto="1"/>
      </left>
      <right/>
      <top/>
      <bottom/>
      <diagonal/>
    </border>
    <border>
      <left style="thin">
        <color indexed="22"/>
      </left>
      <right style="thin">
        <color indexed="22"/>
      </right>
      <top style="thin">
        <color indexed="22"/>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medium">
        <color indexed="64"/>
      </right>
      <top style="thin">
        <color indexed="64"/>
      </top>
      <bottom/>
      <diagonal/>
    </border>
    <border>
      <left/>
      <right style="thin">
        <color theme="0" tint="-0.24994659260841701"/>
      </right>
      <top/>
      <bottom style="medium">
        <color auto="1"/>
      </bottom>
      <diagonal/>
    </border>
    <border>
      <left style="thin">
        <color theme="0" tint="-0.24994659260841701"/>
      </left>
      <right/>
      <top/>
      <bottom style="medium">
        <color auto="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auto="1"/>
      </bottom>
      <diagonal/>
    </border>
    <border>
      <left style="thin">
        <color indexed="22"/>
      </left>
      <right style="medium">
        <color indexed="8"/>
      </right>
      <top style="thin">
        <color indexed="22"/>
      </top>
      <bottom style="thin">
        <color indexed="64"/>
      </bottom>
      <diagonal/>
    </border>
    <border>
      <left style="dotted">
        <color indexed="22"/>
      </left>
      <right/>
      <top/>
      <bottom/>
      <diagonal/>
    </border>
    <border>
      <left style="thin">
        <color indexed="22"/>
      </left>
      <right style="medium">
        <color indexed="64"/>
      </right>
      <top/>
      <bottom style="thin">
        <color indexed="64"/>
      </bottom>
      <diagonal/>
    </border>
    <border>
      <left style="medium">
        <color indexed="8"/>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medium">
        <color indexed="8"/>
      </right>
      <top style="thin">
        <color indexed="22"/>
      </top>
      <bottom style="thin">
        <color indexed="22"/>
      </bottom>
      <diagonal/>
    </border>
    <border>
      <left style="thin">
        <color indexed="22"/>
      </left>
      <right/>
      <top/>
      <bottom style="thin">
        <color auto="1"/>
      </bottom>
      <diagonal/>
    </border>
    <border>
      <left/>
      <right style="medium">
        <color indexed="64"/>
      </right>
      <top/>
      <bottom style="thin">
        <color auto="1"/>
      </bottom>
      <diagonal/>
    </border>
    <border>
      <left style="thin">
        <color indexed="22"/>
      </left>
      <right/>
      <top style="thin">
        <color auto="1"/>
      </top>
      <bottom style="thin">
        <color indexed="22"/>
      </bottom>
      <diagonal/>
    </border>
    <border>
      <left/>
      <right/>
      <top style="thin">
        <color auto="1"/>
      </top>
      <bottom style="thin">
        <color indexed="22"/>
      </bottom>
      <diagonal/>
    </border>
    <border>
      <left/>
      <right style="thin">
        <color indexed="22"/>
      </right>
      <top style="thin">
        <color auto="1"/>
      </top>
      <bottom style="thin">
        <color indexed="22"/>
      </bottom>
      <diagonal/>
    </border>
    <border>
      <left/>
      <right style="medium">
        <color indexed="8"/>
      </right>
      <top style="thin">
        <color auto="1"/>
      </top>
      <bottom style="thin">
        <color indexed="22"/>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medium">
        <color indexed="8"/>
      </right>
      <top style="thin">
        <color indexed="22"/>
      </top>
      <bottom style="thin">
        <color theme="0" tint="-0.24994659260841701"/>
      </bottom>
      <diagonal/>
    </border>
    <border>
      <left/>
      <right/>
      <top/>
      <bottom style="thin">
        <color auto="1"/>
      </bottom>
      <diagonal/>
    </border>
    <border>
      <left/>
      <right/>
      <top style="medium">
        <color indexed="8"/>
      </top>
      <bottom style="thin">
        <color indexed="8"/>
      </bottom>
      <diagonal/>
    </border>
    <border>
      <left style="thin">
        <color indexed="2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22"/>
      </right>
      <top style="thin">
        <color theme="0" tint="-0.24994659260841701"/>
      </top>
      <bottom style="thin">
        <color theme="0" tint="-0.24994659260841701"/>
      </bottom>
      <diagonal/>
    </border>
    <border>
      <left style="thin">
        <color indexed="22"/>
      </left>
      <right style="thin">
        <color indexed="22"/>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medium">
        <color indexed="64"/>
      </right>
      <top/>
      <bottom/>
      <diagonal/>
    </border>
    <border>
      <left/>
      <right style="medium">
        <color indexed="64"/>
      </right>
      <top/>
      <bottom style="medium">
        <color indexed="8"/>
      </bottom>
      <diagonal/>
    </border>
    <border>
      <left style="thin">
        <color theme="0" tint="-0.24994659260841701"/>
      </left>
      <right style="thin">
        <color theme="0" tint="-0.24994659260841701"/>
      </right>
      <top style="medium">
        <color indexed="8"/>
      </top>
      <bottom/>
      <diagonal/>
    </border>
    <border>
      <left style="thin">
        <color indexed="22"/>
      </left>
      <right/>
      <top style="thin">
        <color auto="1"/>
      </top>
      <bottom/>
      <diagonal/>
    </border>
    <border>
      <left/>
      <right/>
      <top style="thin">
        <color auto="1"/>
      </top>
      <bottom/>
      <diagonal/>
    </border>
    <border>
      <left/>
      <right style="medium">
        <color indexed="64"/>
      </right>
      <top style="thin">
        <color auto="1"/>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2"/>
      </left>
      <right/>
      <top/>
      <bottom style="medium">
        <color indexed="8"/>
      </bottom>
      <diagonal/>
    </border>
    <border>
      <left style="medium">
        <color indexed="8"/>
      </left>
      <right style="thin">
        <color theme="0" tint="-0.24994659260841701"/>
      </right>
      <top style="medium">
        <color indexed="64"/>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right/>
      <top style="medium">
        <color indexed="64"/>
      </top>
      <bottom style="thin">
        <color indexed="8"/>
      </bottom>
      <diagonal/>
    </border>
    <border>
      <left style="medium">
        <color indexed="8"/>
      </left>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style="dotted">
        <color theme="0" tint="-0.24994659260841701"/>
      </left>
      <right style="dotted">
        <color theme="0" tint="-0.24994659260841701"/>
      </right>
      <top style="medium">
        <color indexed="8"/>
      </top>
      <bottom style="thin">
        <color indexed="8"/>
      </bottom>
      <diagonal/>
    </border>
    <border>
      <left style="dotted">
        <color indexed="22"/>
      </left>
      <right/>
      <top style="medium">
        <color indexed="8"/>
      </top>
      <bottom style="thin">
        <color indexed="8"/>
      </bottom>
      <diagonal/>
    </border>
    <border>
      <left/>
      <right style="dotted">
        <color indexed="22"/>
      </right>
      <top style="medium">
        <color indexed="8"/>
      </top>
      <bottom style="thin">
        <color indexed="8"/>
      </bottom>
      <diagonal/>
    </border>
    <border>
      <left/>
      <right style="medium">
        <color indexed="8"/>
      </right>
      <top style="medium">
        <color indexed="8"/>
      </top>
      <bottom style="thin">
        <color indexed="8"/>
      </bottom>
      <diagonal/>
    </border>
    <border>
      <left style="dotted">
        <color indexed="22"/>
      </left>
      <right/>
      <top style="thin">
        <color indexed="22"/>
      </top>
      <bottom style="thin">
        <color indexed="22"/>
      </bottom>
      <diagonal/>
    </border>
    <border>
      <left style="thin">
        <color theme="0" tint="-0.24994659260841701"/>
      </left>
      <right style="medium">
        <color indexed="64"/>
      </right>
      <top style="medium">
        <color indexed="8"/>
      </top>
      <bottom/>
      <diagonal/>
    </border>
    <border>
      <left style="thin">
        <color theme="0" tint="-0.24994659260841701"/>
      </left>
      <right style="medium">
        <color indexed="64"/>
      </right>
      <top/>
      <bottom style="thin">
        <color indexed="8"/>
      </bottom>
      <diagonal/>
    </border>
    <border>
      <left style="medium">
        <color indexed="8"/>
      </left>
      <right style="thin">
        <color theme="0" tint="-0.24994659260841701"/>
      </right>
      <top style="medium">
        <color indexed="8"/>
      </top>
      <bottom style="thin">
        <color indexed="8"/>
      </bottom>
      <diagonal/>
    </border>
    <border>
      <left style="thin">
        <color theme="0" tint="-0.24994659260841701"/>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22"/>
      </right>
      <top style="thin">
        <color indexed="64"/>
      </top>
      <bottom/>
      <diagonal/>
    </border>
    <border>
      <left/>
      <right style="medium">
        <color indexed="64"/>
      </right>
      <top style="thin">
        <color indexed="64"/>
      </top>
      <bottom style="thin">
        <color indexed="22"/>
      </bottom>
      <diagonal/>
    </border>
    <border>
      <left/>
      <right/>
      <top/>
      <bottom style="thin">
        <color indexed="64"/>
      </bottom>
      <diagonal/>
    </border>
    <border>
      <left/>
      <right style="thin">
        <color indexed="22"/>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64"/>
      </top>
      <bottom style="thin">
        <color indexed="64"/>
      </bottom>
      <diagonal/>
    </border>
    <border>
      <left style="thin">
        <color indexed="22"/>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22"/>
      </top>
      <bottom style="thin">
        <color indexed="22"/>
      </bottom>
      <diagonal/>
    </border>
    <border>
      <left style="medium">
        <color indexed="64"/>
      </left>
      <right/>
      <top style="thin">
        <color indexed="64"/>
      </top>
      <bottom style="thin">
        <color theme="0" tint="-0.24994659260841701"/>
      </bottom>
      <diagonal/>
    </border>
    <border>
      <left/>
      <right style="medium">
        <color indexed="64"/>
      </right>
      <top style="thin">
        <color indexed="64"/>
      </top>
      <bottom style="thin">
        <color theme="0" tint="-0.24994659260841701"/>
      </bottom>
      <diagonal/>
    </border>
    <border>
      <left style="medium">
        <color indexed="8"/>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indexed="8"/>
      </left>
      <right style="thin">
        <color theme="0" tint="-0.24994659260841701"/>
      </right>
      <top style="thin">
        <color theme="0" tint="-0.24994659260841701"/>
      </top>
      <bottom style="thin">
        <color auto="1"/>
      </bottom>
      <diagonal/>
    </border>
    <border>
      <left style="thin">
        <color theme="0" tint="-0.24994659260841701"/>
      </left>
      <right style="medium">
        <color auto="1"/>
      </right>
      <top style="thin">
        <color theme="0" tint="-0.24994659260841701"/>
      </top>
      <bottom style="thin">
        <color auto="1"/>
      </bottom>
      <diagonal/>
    </border>
    <border>
      <left style="medium">
        <color indexed="64"/>
      </left>
      <right/>
      <top style="thin">
        <color indexed="22"/>
      </top>
      <bottom style="thin">
        <color auto="1"/>
      </bottom>
      <diagonal/>
    </border>
    <border>
      <left style="medium">
        <color indexed="8"/>
      </left>
      <right/>
      <top style="thin">
        <color auto="1"/>
      </top>
      <bottom/>
      <diagonal/>
    </border>
    <border>
      <left/>
      <right style="thin">
        <color indexed="22"/>
      </right>
      <top style="thin">
        <color auto="1"/>
      </top>
      <bottom/>
      <diagonal/>
    </border>
    <border>
      <left/>
      <right style="medium">
        <color indexed="8"/>
      </right>
      <top style="thin">
        <color auto="1"/>
      </top>
      <bottom/>
      <diagonal/>
    </border>
    <border>
      <left/>
      <right/>
      <top style="thin">
        <color indexed="64"/>
      </top>
      <bottom style="thin">
        <color auto="1"/>
      </bottom>
      <diagonal/>
    </border>
    <border>
      <left/>
      <right style="thin">
        <color indexed="22"/>
      </right>
      <top style="thin">
        <color indexed="64"/>
      </top>
      <bottom style="thin">
        <color auto="1"/>
      </bottom>
      <diagonal/>
    </border>
    <border>
      <left style="thin">
        <color indexed="22"/>
      </left>
      <right/>
      <top style="thin">
        <color indexed="64"/>
      </top>
      <bottom style="thin">
        <color auto="1"/>
      </bottom>
      <diagonal/>
    </border>
    <border>
      <left style="medium">
        <color auto="1"/>
      </left>
      <right/>
      <top style="thin">
        <color auto="1"/>
      </top>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medium">
        <color indexed="64"/>
      </right>
      <top style="thin">
        <color indexed="22"/>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medium">
        <color indexed="64"/>
      </right>
      <top style="thin">
        <color indexed="22"/>
      </top>
      <bottom style="thin">
        <color indexed="22"/>
      </bottom>
      <diagonal/>
    </border>
    <border>
      <left/>
      <right style="thin">
        <color indexed="22"/>
      </right>
      <top style="thin">
        <color indexed="64"/>
      </top>
      <bottom/>
      <diagonal/>
    </border>
    <border>
      <left style="thin">
        <color indexed="22"/>
      </left>
      <right/>
      <top style="thin">
        <color indexed="64"/>
      </top>
      <bottom/>
      <diagonal/>
    </border>
    <border>
      <left style="medium">
        <color indexed="8"/>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8"/>
      </right>
      <top style="thin">
        <color indexed="8"/>
      </top>
      <bottom style="thin">
        <color indexed="22"/>
      </bottom>
      <diagonal/>
    </border>
    <border>
      <left style="medium">
        <color indexed="8"/>
      </left>
      <right/>
      <top/>
      <bottom style="thin">
        <color indexed="8"/>
      </bottom>
      <diagonal/>
    </border>
    <border>
      <left/>
      <right/>
      <top/>
      <bottom style="thin">
        <color indexed="8"/>
      </bottom>
      <diagonal/>
    </border>
    <border>
      <left/>
      <right style="thin">
        <color indexed="22"/>
      </right>
      <top/>
      <bottom style="thin">
        <color indexed="8"/>
      </bottom>
      <diagonal/>
    </border>
    <border>
      <left style="thin">
        <color indexed="22"/>
      </left>
      <right/>
      <top style="thin">
        <color indexed="64"/>
      </top>
      <bottom style="thin">
        <color indexed="8"/>
      </bottom>
      <diagonal/>
    </border>
    <border>
      <left/>
      <right/>
      <top style="thin">
        <color indexed="64"/>
      </top>
      <bottom style="thin">
        <color indexed="8"/>
      </bottom>
      <diagonal/>
    </border>
    <border>
      <left/>
      <right style="thin">
        <color theme="0" tint="-0.24994659260841701"/>
      </right>
      <top style="thin">
        <color indexed="64"/>
      </top>
      <bottom style="thin">
        <color indexed="8"/>
      </bottom>
      <diagonal/>
    </border>
    <border>
      <left style="thin">
        <color theme="0" tint="-0.24994659260841701"/>
      </left>
      <right style="thin">
        <color theme="0" tint="-0.24994659260841701"/>
      </right>
      <top style="thin">
        <color indexed="64"/>
      </top>
      <bottom style="thin">
        <color indexed="8"/>
      </bottom>
      <diagonal/>
    </border>
    <border>
      <left style="thin">
        <color theme="0" tint="-0.24994659260841701"/>
      </left>
      <right/>
      <top style="thin">
        <color indexed="64"/>
      </top>
      <bottom style="thin">
        <color indexed="8"/>
      </bottom>
      <diagonal/>
    </border>
    <border>
      <left style="thin">
        <color indexed="22"/>
      </left>
      <right/>
      <top/>
      <bottom style="thin">
        <color indexed="8"/>
      </bottom>
      <diagonal/>
    </border>
    <border>
      <left/>
      <right style="medium">
        <color indexed="64"/>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22"/>
      </right>
      <top style="thin">
        <color indexed="8"/>
      </top>
      <bottom style="thin">
        <color indexed="8"/>
      </bottom>
      <diagonal/>
    </border>
    <border>
      <left style="thin">
        <color indexed="22"/>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22"/>
      </right>
      <top style="thin">
        <color indexed="8"/>
      </top>
      <bottom/>
      <diagonal/>
    </border>
    <border>
      <left style="thin">
        <color indexed="22"/>
      </left>
      <right/>
      <top style="thin">
        <color indexed="8"/>
      </top>
      <bottom/>
      <diagonal/>
    </border>
    <border>
      <left/>
      <right style="medium">
        <color indexed="8"/>
      </right>
      <top style="thin">
        <color indexed="8"/>
      </top>
      <bottom/>
      <diagonal/>
    </border>
    <border>
      <left style="thin">
        <color indexed="22"/>
      </left>
      <right/>
      <top style="thin">
        <color indexed="22"/>
      </top>
      <bottom style="thin">
        <color auto="1"/>
      </bottom>
      <diagonal/>
    </border>
    <border>
      <left/>
      <right/>
      <top style="thin">
        <color indexed="22"/>
      </top>
      <bottom style="thin">
        <color auto="1"/>
      </bottom>
      <diagonal/>
    </border>
    <border>
      <left style="thin">
        <color indexed="22"/>
      </left>
      <right/>
      <top style="thin">
        <color auto="1"/>
      </top>
      <bottom style="thin">
        <color auto="1"/>
      </bottom>
      <diagonal/>
    </border>
    <border>
      <left/>
      <right/>
      <top style="thin">
        <color auto="1"/>
      </top>
      <bottom style="thin">
        <color auto="1"/>
      </bottom>
      <diagonal/>
    </border>
    <border>
      <left style="thin">
        <color indexed="22"/>
      </left>
      <right/>
      <top/>
      <bottom style="thin">
        <color auto="1"/>
      </bottom>
      <diagonal/>
    </border>
    <border>
      <left/>
      <right style="medium">
        <color indexed="8"/>
      </right>
      <top/>
      <bottom style="thin">
        <color auto="1"/>
      </bottom>
      <diagonal/>
    </border>
    <border>
      <left style="thin">
        <color indexed="22"/>
      </left>
      <right/>
      <top style="thin">
        <color indexed="22"/>
      </top>
      <bottom style="thin">
        <color indexed="22"/>
      </bottom>
      <diagonal/>
    </border>
    <border>
      <left style="thin">
        <color indexed="22"/>
      </left>
      <right/>
      <top style="thin">
        <color auto="1"/>
      </top>
      <bottom style="thin">
        <color indexed="22"/>
      </bottom>
      <diagonal/>
    </border>
    <border>
      <left/>
      <right/>
      <top style="thin">
        <color auto="1"/>
      </top>
      <bottom style="thin">
        <color indexed="22"/>
      </bottom>
      <diagonal/>
    </border>
    <border>
      <left/>
      <right style="medium">
        <color indexed="64"/>
      </right>
      <top style="thin">
        <color auto="1"/>
      </top>
      <bottom style="thin">
        <color indexed="22"/>
      </bottom>
      <diagonal/>
    </border>
    <border>
      <left/>
      <right/>
      <top style="thin">
        <color indexed="22"/>
      </top>
      <bottom/>
      <diagonal/>
    </border>
    <border>
      <left/>
      <right style="medium">
        <color indexed="64"/>
      </right>
      <top style="thin">
        <color indexed="22"/>
      </top>
      <bottom style="thin">
        <color auto="1"/>
      </bottom>
      <diagonal/>
    </border>
    <border>
      <left/>
      <right style="medium">
        <color indexed="64"/>
      </right>
      <top style="thin">
        <color auto="1"/>
      </top>
      <bottom style="thin">
        <color auto="1"/>
      </bottom>
      <diagonal/>
    </border>
    <border>
      <left/>
      <right/>
      <top style="thin">
        <color auto="1"/>
      </top>
      <bottom style="thin">
        <color theme="0" tint="-0.24994659260841701"/>
      </bottom>
      <diagonal/>
    </border>
    <border>
      <left style="medium">
        <color indexed="8"/>
      </left>
      <right style="thin">
        <color theme="0" tint="-0.24994659260841701"/>
      </right>
      <top style="thin">
        <color auto="1"/>
      </top>
      <bottom style="thin">
        <color indexed="8"/>
      </bottom>
      <diagonal/>
    </border>
    <border>
      <left style="thin">
        <color theme="0" tint="-0.24994659260841701"/>
      </left>
      <right style="thin">
        <color theme="0" tint="-0.24994659260841701"/>
      </right>
      <top style="thin">
        <color auto="1"/>
      </top>
      <bottom style="thin">
        <color indexed="8"/>
      </bottom>
      <diagonal/>
    </border>
    <border>
      <left style="thin">
        <color indexed="22"/>
      </left>
      <right/>
      <top style="thin">
        <color auto="1"/>
      </top>
      <bottom style="thin">
        <color indexed="8"/>
      </bottom>
      <diagonal/>
    </border>
    <border>
      <left/>
      <right/>
      <top style="thin">
        <color auto="1"/>
      </top>
      <bottom style="thin">
        <color indexed="8"/>
      </bottom>
      <diagonal/>
    </border>
    <border>
      <left style="thin">
        <color theme="0" tint="-0.24994659260841701"/>
      </left>
      <right/>
      <top style="thin">
        <color auto="1"/>
      </top>
      <bottom style="thin">
        <color indexed="8"/>
      </bottom>
      <diagonal/>
    </border>
    <border>
      <left/>
      <right style="thin">
        <color theme="0" tint="-0.24994659260841701"/>
      </right>
      <top style="thin">
        <color auto="1"/>
      </top>
      <bottom style="thin">
        <color indexed="8"/>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right style="thin">
        <color theme="0" tint="-0.24994659260841701"/>
      </right>
      <top style="thin">
        <color indexed="8"/>
      </top>
      <bottom style="thin">
        <color indexed="22"/>
      </bottom>
      <diagonal/>
    </border>
    <border>
      <left style="thin">
        <color theme="0" tint="-0.24994659260841701"/>
      </left>
      <right/>
      <top style="thin">
        <color indexed="8"/>
      </top>
      <bottom style="thin">
        <color indexed="22"/>
      </bottom>
      <diagonal/>
    </border>
    <border>
      <left style="thin">
        <color theme="0" tint="-0.24994659260841701"/>
      </left>
      <right style="medium">
        <color indexed="64"/>
      </right>
      <top/>
      <bottom style="thin">
        <color auto="1"/>
      </bottom>
      <diagonal/>
    </border>
    <border>
      <left style="thin">
        <color theme="0" tint="-0.24994659260841701"/>
      </left>
      <right style="thin">
        <color theme="0" tint="-0.24994659260841701"/>
      </right>
      <top/>
      <bottom style="thin">
        <color auto="1"/>
      </bottom>
      <diagonal/>
    </border>
    <border>
      <left/>
      <right/>
      <top style="thin">
        <color theme="0" tint="-0.24994659260841701"/>
      </top>
      <bottom style="thin">
        <color indexed="8"/>
      </bottom>
      <diagonal/>
    </border>
    <border>
      <left style="thin">
        <color theme="0" tint="-0.24994659260841701"/>
      </left>
      <right/>
      <top style="thin">
        <color auto="1"/>
      </top>
      <bottom style="thin">
        <color theme="0" tint="-0.24994659260841701"/>
      </bottom>
      <diagonal/>
    </border>
    <border>
      <left style="thin">
        <color indexed="22"/>
      </left>
      <right/>
      <top style="thin">
        <color theme="0" tint="-0.24994659260841701"/>
      </top>
      <bottom style="thin">
        <color indexed="8"/>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right/>
      <top style="thin">
        <color indexed="22"/>
      </top>
      <bottom style="thin">
        <color theme="0" tint="-0.24994659260841701"/>
      </bottom>
      <diagonal/>
    </border>
    <border>
      <left style="dotted">
        <color indexed="22"/>
      </left>
      <right style="dotted">
        <color indexed="22"/>
      </right>
      <top style="thin">
        <color indexed="22"/>
      </top>
      <bottom style="thin">
        <color theme="0" tint="-0.24994659260841701"/>
      </bottom>
      <diagonal/>
    </border>
    <border>
      <left style="dotted">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style="medium">
        <color indexed="64"/>
      </right>
      <top style="thin">
        <color auto="1"/>
      </top>
      <bottom style="thin">
        <color indexed="8"/>
      </bottom>
      <diagonal/>
    </border>
    <border>
      <left/>
      <right style="thin">
        <color theme="0" tint="-0.24994659260841701"/>
      </right>
      <top style="thin">
        <color indexed="8"/>
      </top>
      <bottom/>
      <diagonal/>
    </border>
    <border>
      <left style="thin">
        <color theme="0" tint="-0.24994659260841701"/>
      </left>
      <right style="medium">
        <color indexed="64"/>
      </right>
      <top style="thin">
        <color indexed="8"/>
      </top>
      <bottom/>
      <diagonal/>
    </border>
    <border>
      <left/>
      <right style="thin">
        <color indexed="22"/>
      </right>
      <top style="thin">
        <color indexed="22"/>
      </top>
      <bottom style="thin">
        <color indexed="22"/>
      </bottom>
      <diagonal/>
    </border>
    <border>
      <left style="dotted">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dotted">
        <color indexed="22"/>
      </right>
      <top style="thin">
        <color indexed="22"/>
      </top>
      <bottom style="thin">
        <color theme="0" tint="-0.24994659260841701"/>
      </bottom>
      <diagonal/>
    </border>
    <border>
      <left/>
      <right style="medium">
        <color indexed="64"/>
      </right>
      <top/>
      <bottom style="thin">
        <color auto="1"/>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dotted">
        <color theme="0" tint="-0.24994659260841701"/>
      </right>
      <top style="thin">
        <color theme="0" tint="-0.24994659260841701"/>
      </top>
      <bottom style="thin">
        <color auto="1"/>
      </bottom>
      <diagonal/>
    </border>
    <border>
      <left style="dotted">
        <color theme="0" tint="-0.24994659260841701"/>
      </left>
      <right style="dotted">
        <color theme="0" tint="-0.24994659260841701"/>
      </right>
      <top style="thin">
        <color theme="0" tint="-0.24994659260841701"/>
      </top>
      <bottom style="thin">
        <color auto="1"/>
      </bottom>
      <diagonal/>
    </border>
    <border>
      <left style="dotted">
        <color theme="0" tint="-0.24994659260841701"/>
      </left>
      <right style="thin">
        <color theme="0" tint="-0.24994659260841701"/>
      </right>
      <top style="thin">
        <color theme="0" tint="-0.24994659260841701"/>
      </top>
      <bottom style="thin">
        <color auto="1"/>
      </bottom>
      <diagonal/>
    </border>
    <border>
      <left style="thin">
        <color theme="0" tint="-0.24994659260841701"/>
      </left>
      <right/>
      <top style="thin">
        <color indexed="22"/>
      </top>
      <bottom style="thin">
        <color theme="0" tint="-0.24994659260841701"/>
      </bottom>
      <diagonal/>
    </border>
    <border>
      <left/>
      <right style="thin">
        <color theme="0" tint="-0.24994659260841701"/>
      </right>
      <top style="thin">
        <color indexed="22"/>
      </top>
      <bottom style="thin">
        <color theme="0" tint="-0.24994659260841701"/>
      </bottom>
      <diagonal/>
    </border>
    <border>
      <left style="dotted">
        <color theme="0" tint="-0.24994659260841701"/>
      </left>
      <right style="dotted">
        <color theme="0" tint="-0.24994659260841701"/>
      </right>
      <top style="thin">
        <color indexed="22"/>
      </top>
      <bottom style="thin">
        <color indexed="8"/>
      </bottom>
      <diagonal/>
    </border>
    <border>
      <left style="dotted">
        <color theme="0" tint="-0.24994659260841701"/>
      </left>
      <right style="thin">
        <color theme="0" tint="-0.24994659260841701"/>
      </right>
      <top style="thin">
        <color indexed="22"/>
      </top>
      <bottom style="thin">
        <color indexed="8"/>
      </bottom>
      <diagonal/>
    </border>
    <border>
      <left style="thin">
        <color theme="0" tint="-0.24994659260841701"/>
      </left>
      <right/>
      <top style="thin">
        <color indexed="22"/>
      </top>
      <bottom style="thin">
        <color indexed="8"/>
      </bottom>
      <diagonal/>
    </border>
    <border>
      <left/>
      <right/>
      <top style="thin">
        <color indexed="22"/>
      </top>
      <bottom style="thin">
        <color indexed="8"/>
      </bottom>
      <diagonal/>
    </border>
    <border>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8"/>
      </top>
      <bottom style="thin">
        <color theme="0" tint="-0.24994659260841701"/>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theme="0" tint="-0.24994659260841701"/>
      </left>
      <right style="dotted">
        <color theme="0" tint="-0.24994659260841701"/>
      </right>
      <top style="thin">
        <color theme="0" tint="-0.24994659260841701"/>
      </top>
      <bottom style="thin">
        <color theme="0" tint="-0.24994659260841701"/>
      </bottom>
      <diagonal/>
    </border>
    <border>
      <left style="dotted">
        <color indexed="22"/>
      </left>
      <right style="dotted">
        <color indexed="22"/>
      </right>
      <top style="thin">
        <color indexed="22"/>
      </top>
      <bottom style="thin">
        <color indexed="22"/>
      </bottom>
      <diagonal/>
    </border>
    <border>
      <left style="dotted">
        <color theme="0" tint="-0.24994659260841701"/>
      </left>
      <right style="dotted">
        <color theme="0" tint="-0.24994659260841701"/>
      </right>
      <top style="thin">
        <color indexed="22"/>
      </top>
      <bottom style="thin">
        <color theme="0" tint="-0.24994659260841701"/>
      </bottom>
      <diagonal/>
    </border>
    <border>
      <left style="medium">
        <color indexed="8"/>
      </left>
      <right style="thin">
        <color theme="0" tint="-0.24994659260841701"/>
      </right>
      <top/>
      <bottom style="thin">
        <color auto="1"/>
      </bottom>
      <diagonal/>
    </border>
    <border>
      <left style="thin">
        <color theme="0" tint="-0.24994659260841701"/>
      </left>
      <right style="thin">
        <color theme="0" tint="-0.24994659260841701"/>
      </right>
      <top style="thin">
        <color indexed="22"/>
      </top>
      <bottom style="thin">
        <color auto="1"/>
      </bottom>
      <diagonal/>
    </border>
    <border>
      <left style="thin">
        <color theme="0" tint="-0.24994659260841701"/>
      </left>
      <right style="medium">
        <color indexed="64"/>
      </right>
      <top style="thin">
        <color theme="0" tint="-0.24994659260841701"/>
      </top>
      <bottom/>
      <diagonal/>
    </border>
    <border>
      <left/>
      <right style="thin">
        <color indexed="8"/>
      </right>
      <top/>
      <bottom style="medium">
        <color indexed="8"/>
      </bottom>
      <diagonal/>
    </border>
    <border>
      <left style="thin">
        <color theme="0" tint="-0.24994659260841701"/>
      </left>
      <right style="thin">
        <color indexed="2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thin">
        <color indexed="22"/>
      </right>
      <top style="thin">
        <color theme="0" tint="-0.24994659260841701"/>
      </top>
      <bottom style="thin">
        <color indexed="8"/>
      </bottom>
      <diagonal/>
    </border>
    <border>
      <left style="medium">
        <color indexed="8"/>
      </left>
      <right style="thin">
        <color theme="0" tint="-0.24994659260841701"/>
      </right>
      <top/>
      <bottom style="thin">
        <color indexed="8"/>
      </bottom>
      <diagonal/>
    </border>
    <border>
      <left style="thin">
        <color theme="0" tint="-0.24994659260841701"/>
      </left>
      <right style="thin">
        <color theme="0" tint="-0.24994659260841701"/>
      </right>
      <top/>
      <bottom style="thin">
        <color indexed="8"/>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medium">
        <color indexed="8"/>
      </left>
      <right/>
      <top/>
      <bottom style="thin">
        <color indexed="64"/>
      </bottom>
      <diagonal/>
    </border>
    <border>
      <left style="thin">
        <color theme="0" tint="-0.24994659260841701"/>
      </left>
      <right style="medium">
        <color indexed="8"/>
      </right>
      <top/>
      <bottom/>
      <diagonal/>
    </border>
    <border>
      <left/>
      <right style="thin">
        <color indexed="8"/>
      </right>
      <top style="medium">
        <color indexed="8"/>
      </top>
      <bottom/>
      <diagonal/>
    </border>
    <border>
      <left/>
      <right style="thin">
        <color indexed="8"/>
      </right>
      <top/>
      <bottom style="thin">
        <color auto="1"/>
      </bottom>
      <diagonal/>
    </border>
    <border>
      <left style="thin">
        <color auto="1"/>
      </left>
      <right style="thin">
        <color auto="1"/>
      </right>
      <top style="medium">
        <color indexed="8"/>
      </top>
      <bottom/>
      <diagonal/>
    </border>
    <border>
      <left style="thin">
        <color auto="1"/>
      </left>
      <right style="thin">
        <color auto="1"/>
      </right>
      <top/>
      <bottom style="thin">
        <color auto="1"/>
      </bottom>
      <diagonal/>
    </border>
    <border>
      <left style="thin">
        <color auto="1"/>
      </left>
      <right style="thin">
        <color theme="0" tint="-0.24994659260841701"/>
      </right>
      <top/>
      <bottom style="thin">
        <color auto="1"/>
      </bottom>
      <diagonal/>
    </border>
    <border>
      <left style="thin">
        <color auto="1"/>
      </left>
      <right style="thin">
        <color theme="0" tint="-0.24994659260841701"/>
      </right>
      <top style="medium">
        <color indexed="8"/>
      </top>
      <bottom/>
      <diagonal/>
    </border>
    <border>
      <left style="thin">
        <color theme="0" tint="-0.24994659260841701"/>
      </left>
      <right style="medium">
        <color indexed="8"/>
      </right>
      <top style="medium">
        <color indexed="8"/>
      </top>
      <bottom/>
      <diagonal/>
    </border>
    <border>
      <left style="thin">
        <color indexed="8"/>
      </left>
      <right/>
      <top style="medium">
        <color indexed="8"/>
      </top>
      <bottom/>
      <diagonal/>
    </border>
    <border>
      <left style="thin">
        <color indexed="8"/>
      </left>
      <right/>
      <top/>
      <bottom style="thin">
        <color auto="1"/>
      </bottom>
      <diagonal/>
    </border>
    <border>
      <left style="medium">
        <color indexed="8"/>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theme="0" tint="-0.24994659260841701"/>
      </right>
      <top style="thin">
        <color indexed="64"/>
      </top>
      <bottom style="thin">
        <color indexed="64"/>
      </bottom>
      <diagonal/>
    </border>
    <border>
      <left style="medium">
        <color indexed="8"/>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theme="0" tint="-0.24994659260841701"/>
      </right>
      <top style="thin">
        <color indexed="64"/>
      </top>
      <bottom style="thin">
        <color indexed="8"/>
      </bottom>
      <diagonal/>
    </border>
    <border>
      <left style="thin">
        <color theme="0" tint="-0.24994659260841701"/>
      </left>
      <right style="medium">
        <color indexed="8"/>
      </right>
      <top/>
      <bottom style="thin">
        <color indexed="8"/>
      </bottom>
      <diagonal/>
    </border>
    <border>
      <left/>
      <right style="thin">
        <color theme="0" tint="-0.24994659260841701"/>
      </right>
      <top style="thin">
        <color indexed="22"/>
      </top>
      <bottom style="thin">
        <color indexed="22"/>
      </bottom>
      <diagonal/>
    </border>
    <border>
      <left style="thin">
        <color indexed="22"/>
      </left>
      <right/>
      <top style="thin">
        <color theme="0" tint="-0.24994659260841701"/>
      </top>
      <bottom style="thin">
        <color indexed="22"/>
      </bottom>
      <diagonal/>
    </border>
    <border>
      <left/>
      <right style="thin">
        <color indexed="22"/>
      </right>
      <top style="thin">
        <color theme="0" tint="-0.24994659260841701"/>
      </top>
      <bottom style="thin">
        <color indexed="22"/>
      </bottom>
      <diagonal/>
    </border>
    <border>
      <left style="thin">
        <color indexed="22"/>
      </left>
      <right style="thin">
        <color indexed="22"/>
      </right>
      <top style="thin">
        <color theme="0" tint="-0.24994659260841701"/>
      </top>
      <bottom style="thin">
        <color indexed="22"/>
      </bottom>
      <diagonal/>
    </border>
    <border>
      <left/>
      <right style="thin">
        <color theme="0" tint="-0.24994659260841701"/>
      </right>
      <top style="thin">
        <color theme="0" tint="-0.24994659260841701"/>
      </top>
      <bottom style="thin">
        <color indexed="22"/>
      </bottom>
      <diagonal/>
    </border>
    <border>
      <left style="thin">
        <color theme="0" tint="-0.24994659260841701"/>
      </left>
      <right style="thin">
        <color theme="0" tint="-0.24994659260841701"/>
      </right>
      <top style="thin">
        <color theme="0" tint="-0.24994659260841701"/>
      </top>
      <bottom style="thin">
        <color indexed="22"/>
      </bottom>
      <diagonal/>
    </border>
    <border>
      <left style="thin">
        <color theme="0" tint="-0.24994659260841701"/>
      </left>
      <right/>
      <top style="thin">
        <color theme="0" tint="-0.24994659260841701"/>
      </top>
      <bottom style="thin">
        <color indexed="22"/>
      </bottom>
      <diagonal/>
    </border>
    <border>
      <left style="thin">
        <color theme="0" tint="-0.24994659260841701"/>
      </left>
      <right style="thin">
        <color indexed="22"/>
      </right>
      <top/>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indexed="22"/>
      </right>
      <top style="thin">
        <color auto="1"/>
      </top>
      <bottom style="thin">
        <color theme="0" tint="-0.24994659260841701"/>
      </bottom>
      <diagonal/>
    </border>
    <border>
      <left/>
      <right style="thin">
        <color theme="0" tint="-0.24994659260841701"/>
      </right>
      <top style="thin">
        <color theme="0" tint="-0.24994659260841701"/>
      </top>
      <bottom style="thin">
        <color indexed="8"/>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22"/>
      </top>
      <bottom style="thin">
        <color indexed="22"/>
      </bottom>
      <diagonal/>
    </border>
    <border>
      <left/>
      <right style="medium">
        <color indexed="8"/>
      </right>
      <top style="thin">
        <color indexed="64"/>
      </top>
      <bottom/>
      <diagonal/>
    </border>
    <border>
      <left/>
      <right style="medium">
        <color indexed="8"/>
      </right>
      <top style="thin">
        <color theme="0" tint="-0.24994659260841701"/>
      </top>
      <bottom style="thin">
        <color indexed="64"/>
      </bottom>
      <diagonal/>
    </border>
    <border>
      <left/>
      <right style="medium">
        <color indexed="8"/>
      </right>
      <top/>
      <bottom style="thin">
        <color indexed="64"/>
      </bottom>
      <diagonal/>
    </border>
    <border>
      <left/>
      <right/>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theme="0" tint="-0.24994659260841701"/>
      </left>
      <right style="medium">
        <color indexed="8"/>
      </right>
      <top style="thin">
        <color indexed="22"/>
      </top>
      <bottom style="thin">
        <color indexed="22"/>
      </bottom>
      <diagonal/>
    </border>
    <border>
      <left style="thin">
        <color theme="0" tint="-0.24994659260841701"/>
      </left>
      <right style="thin">
        <color theme="0" tint="-0.24994659260841701"/>
      </right>
      <top style="thin">
        <color indexed="22"/>
      </top>
      <bottom style="thin">
        <color indexed="64"/>
      </bottom>
      <diagonal/>
    </border>
    <border>
      <left style="thin">
        <color theme="0" tint="-0.24994659260841701"/>
      </left>
      <right/>
      <top style="thin">
        <color theme="0" tint="-0.24994659260841701"/>
      </top>
      <bottom style="thin">
        <color auto="1"/>
      </bottom>
      <diagonal/>
    </border>
    <border>
      <left style="medium">
        <color indexed="8"/>
      </left>
      <right style="thin">
        <color theme="0" tint="-0.24994659260841701"/>
      </right>
      <top/>
      <bottom style="thin">
        <color indexed="8"/>
      </bottom>
      <diagonal/>
    </border>
    <border>
      <left style="thin">
        <color theme="0" tint="-0.24994659260841701"/>
      </left>
      <right style="thin">
        <color theme="0" tint="-0.24994659260841701"/>
      </right>
      <top/>
      <bottom style="thin">
        <color indexed="8"/>
      </bottom>
      <diagonal/>
    </border>
    <border>
      <left style="thin">
        <color theme="0" tint="-0.24994659260841701"/>
      </left>
      <right/>
      <top style="thin">
        <color theme="0" tint="-0.24994659260841701"/>
      </top>
      <bottom style="thin">
        <color indexed="8"/>
      </bottom>
      <diagonal/>
    </border>
    <border>
      <left/>
      <right/>
      <top style="thin">
        <color theme="0" tint="-0.24994659260841701"/>
      </top>
      <bottom style="thin">
        <color indexed="8"/>
      </bottom>
      <diagonal/>
    </border>
    <border>
      <left style="thin">
        <color theme="0" tint="-0.24994659260841701"/>
      </left>
      <right style="medium">
        <color indexed="64"/>
      </right>
      <top style="thin">
        <color theme="0" tint="-0.24994659260841701"/>
      </top>
      <bottom style="thin">
        <color indexed="8"/>
      </bottom>
      <diagonal/>
    </border>
    <border>
      <left style="thin">
        <color theme="0" tint="-0.24994659260841701"/>
      </left>
      <right style="thin">
        <color theme="0" tint="-0.24994659260841701"/>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theme="0" tint="-0.24994659260841701"/>
      </left>
      <right style="medium">
        <color indexed="8"/>
      </right>
      <top style="thin">
        <color indexed="2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medium">
        <color indexed="64"/>
      </right>
      <top style="thin">
        <color theme="0" tint="-0.24994659260841701"/>
      </top>
      <bottom style="thin">
        <color indexed="8"/>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style="thin">
        <color theme="0" tint="-0.24994659260841701"/>
      </right>
      <top style="thin">
        <color indexed="64"/>
      </top>
      <bottom/>
      <diagonal/>
    </border>
    <border>
      <left style="thin">
        <color theme="0" tint="-0.24994659260841701"/>
      </left>
      <right style="medium">
        <color indexed="8"/>
      </right>
      <top style="thin">
        <color indexed="64"/>
      </top>
      <bottom style="thin">
        <color indexed="22"/>
      </bottom>
      <diagonal/>
    </border>
    <border>
      <left style="medium">
        <color indexed="8"/>
      </left>
      <right style="thin">
        <color theme="0" tint="-0.24994659260841701"/>
      </right>
      <top/>
      <bottom style="thin">
        <color indexed="64"/>
      </bottom>
      <diagonal/>
    </border>
    <border>
      <left style="thin">
        <color theme="0" tint="-0.24994659260841701"/>
      </left>
      <right style="medium">
        <color indexed="8"/>
      </right>
      <top style="thin">
        <color indexed="22"/>
      </top>
      <bottom style="thin">
        <color indexed="64"/>
      </bottom>
      <diagonal/>
    </border>
    <border>
      <left style="thin">
        <color theme="0" tint="-0.24994659260841701"/>
      </left>
      <right style="medium">
        <color indexed="8"/>
      </right>
      <top style="thin">
        <color indexed="22"/>
      </top>
      <bottom style="thin">
        <color indexed="8"/>
      </bottom>
      <diagonal/>
    </border>
    <border>
      <left style="thin">
        <color theme="0" tint="-0.24994659260841701"/>
      </left>
      <right style="thin">
        <color theme="0" tint="-0.24994659260841701"/>
      </right>
      <top/>
      <bottom style="thin">
        <color indexed="22"/>
      </bottom>
      <diagonal/>
    </border>
    <border>
      <left style="medium">
        <color indexed="8"/>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8"/>
      </right>
      <top style="thin">
        <color theme="0" tint="-0.24994659260841701"/>
      </top>
      <bottom style="thin">
        <color indexed="8"/>
      </bottom>
      <diagonal/>
    </border>
    <border>
      <left style="medium">
        <color indexed="8"/>
      </left>
      <right style="thin">
        <color theme="0" tint="-0.24994659260841701"/>
      </right>
      <top style="thin">
        <color indexed="8"/>
      </top>
      <bottom style="thin">
        <color indexed="8"/>
      </bottom>
      <diagonal/>
    </border>
    <border>
      <left style="thin">
        <color theme="0" tint="-0.24994659260841701"/>
      </left>
      <right style="thin">
        <color theme="0" tint="-0.24994659260841701"/>
      </right>
      <top style="thin">
        <color indexed="8"/>
      </top>
      <bottom style="thin">
        <color indexed="8"/>
      </bottom>
      <diagonal/>
    </border>
    <border>
      <left style="thin">
        <color theme="0" tint="-0.24994659260841701"/>
      </left>
      <right/>
      <top style="thin">
        <color indexed="8"/>
      </top>
      <bottom style="thin">
        <color indexed="8"/>
      </bottom>
      <diagonal/>
    </border>
    <border>
      <left/>
      <right style="thin">
        <color theme="0" tint="-0.24994659260841701"/>
      </right>
      <top style="thin">
        <color indexed="8"/>
      </top>
      <bottom style="thin">
        <color indexed="8"/>
      </bottom>
      <diagonal/>
    </border>
    <border>
      <left style="thin">
        <color theme="0" tint="-0.24994659260841701"/>
      </left>
      <right style="medium">
        <color indexed="64"/>
      </right>
      <top style="thin">
        <color indexed="8"/>
      </top>
      <bottom style="thin">
        <color indexed="8"/>
      </bottom>
      <diagonal/>
    </border>
    <border>
      <left style="thin">
        <color theme="0" tint="-0.24994659260841701"/>
      </left>
      <right/>
      <top style="thin">
        <color indexed="8"/>
      </top>
      <bottom/>
      <diagonal/>
    </border>
    <border>
      <left/>
      <right style="medium">
        <color auto="1"/>
      </right>
      <top style="thin">
        <color indexed="8"/>
      </top>
      <bottom/>
      <diagonal/>
    </border>
    <border>
      <left style="thin">
        <color theme="0" tint="-0.24994659260841701"/>
      </left>
      <right/>
      <top/>
      <bottom style="thin">
        <color theme="0" tint="-0.24994659260841701"/>
      </bottom>
      <diagonal/>
    </border>
    <border>
      <left/>
      <right style="medium">
        <color indexed="64"/>
      </right>
      <top/>
      <bottom style="thin">
        <color theme="0" tint="-0.24994659260841701"/>
      </bottom>
      <diagonal/>
    </border>
    <border>
      <left style="medium">
        <color auto="1"/>
      </left>
      <right/>
      <top style="thin">
        <color theme="0" tint="-0.24994659260841701"/>
      </top>
      <bottom style="thin">
        <color theme="0" tint="-0.24994659260841701"/>
      </bottom>
      <diagonal/>
    </border>
    <border>
      <left/>
      <right style="medium">
        <color indexed="8"/>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medium">
        <color indexed="8"/>
      </right>
      <top style="thin">
        <color theme="0" tint="-0.24994659260841701"/>
      </top>
      <bottom/>
      <diagonal/>
    </border>
    <border>
      <left style="medium">
        <color indexed="8"/>
      </left>
      <right/>
      <top style="thin">
        <color theme="0" tint="-0.24994659260841701"/>
      </top>
      <bottom style="thin">
        <color theme="0" tint="-0.24994659260841701"/>
      </bottom>
      <diagonal/>
    </border>
    <border>
      <left/>
      <right style="dotted">
        <color indexed="22"/>
      </right>
      <top style="thin">
        <color theme="0" tint="-0.24994659260841701"/>
      </top>
      <bottom style="thin">
        <color theme="0" tint="-0.24994659260841701"/>
      </bottom>
      <diagonal/>
    </border>
    <border>
      <left style="dotted">
        <color indexed="22"/>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8"/>
      </left>
      <right/>
      <top style="thin">
        <color theme="0" tint="-0.24994659260841701"/>
      </top>
      <bottom style="thin">
        <color indexed="8"/>
      </bottom>
      <diagonal/>
    </border>
    <border>
      <left/>
      <right style="dotted">
        <color indexed="22"/>
      </right>
      <top style="thin">
        <color theme="0" tint="-0.24994659260841701"/>
      </top>
      <bottom style="thin">
        <color indexed="8"/>
      </bottom>
      <diagonal/>
    </border>
    <border>
      <left style="dotted">
        <color indexed="22"/>
      </left>
      <right/>
      <top style="thin">
        <color theme="0" tint="-0.24994659260841701"/>
      </top>
      <bottom style="thin">
        <color indexed="8"/>
      </bottom>
      <diagonal/>
    </border>
    <border>
      <left/>
      <right style="medium">
        <color indexed="64"/>
      </right>
      <top style="thin">
        <color theme="0" tint="-0.24994659260841701"/>
      </top>
      <bottom style="thin">
        <color indexed="8"/>
      </bottom>
      <diagonal/>
    </border>
    <border>
      <left/>
      <right style="thin">
        <color indexed="22"/>
      </right>
      <top style="thin">
        <color indexed="8"/>
      </top>
      <bottom style="medium">
        <color indexed="8"/>
      </bottom>
      <diagonal/>
    </border>
    <border>
      <left style="thin">
        <color indexed="22"/>
      </left>
      <right/>
      <top style="thin">
        <color indexed="8"/>
      </top>
      <bottom style="medium">
        <color indexed="8"/>
      </bottom>
      <diagonal/>
    </border>
    <border>
      <left/>
      <right style="medium">
        <color indexed="64"/>
      </right>
      <top style="thin">
        <color indexed="8"/>
      </top>
      <bottom style="medium">
        <color indexed="8"/>
      </bottom>
      <diagonal/>
    </border>
    <border>
      <left/>
      <right style="medium">
        <color indexed="8"/>
      </right>
      <top/>
      <bottom style="thin">
        <color theme="0" tint="-0.24994659260841701"/>
      </bottom>
      <diagonal/>
    </border>
    <border>
      <left/>
      <right/>
      <top/>
      <bottom style="hair">
        <color indexed="64"/>
      </bottom>
      <diagonal/>
    </border>
    <border>
      <left/>
      <right style="thin">
        <color indexed="22"/>
      </right>
      <top style="thin">
        <color theme="0" tint="-0.24994659260841701"/>
      </top>
      <bottom style="thin">
        <color auto="1"/>
      </bottom>
      <diagonal/>
    </border>
    <border>
      <left style="thin">
        <color indexed="22"/>
      </left>
      <right/>
      <top style="thin">
        <color theme="0" tint="-0.24994659260841701"/>
      </top>
      <bottom style="thin">
        <color auto="1"/>
      </bottom>
      <diagonal/>
    </border>
    <border>
      <left/>
      <right style="thin">
        <color indexed="8"/>
      </right>
      <top style="medium">
        <color indexed="8"/>
      </top>
      <bottom style="thin">
        <color indexed="8"/>
      </bottom>
      <diagonal/>
    </border>
    <border>
      <left/>
      <right style="thin">
        <color indexed="22"/>
      </right>
      <top style="medium">
        <color indexed="8"/>
      </top>
      <bottom style="thin">
        <color indexed="8"/>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right style="medium">
        <color indexed="8"/>
      </right>
      <top style="thin">
        <color indexed="8"/>
      </top>
      <bottom style="thin">
        <color indexed="22"/>
      </bottom>
      <diagonal/>
    </border>
    <border>
      <left style="thin">
        <color indexed="22"/>
      </left>
      <right style="medium">
        <color indexed="8"/>
      </right>
      <top style="thin">
        <color indexed="8"/>
      </top>
      <bottom style="thin">
        <color indexed="22"/>
      </bottom>
      <diagonal/>
    </border>
    <border>
      <left style="thin">
        <color indexed="22"/>
      </left>
      <right style="thin">
        <color indexed="22"/>
      </right>
      <top style="thin">
        <color indexed="8"/>
      </top>
      <bottom style="thin">
        <color indexed="22"/>
      </bottom>
      <diagonal/>
    </border>
    <border>
      <left style="thin">
        <color theme="0" tint="-0.24994659260841701"/>
      </left>
      <right style="medium">
        <color indexed="8"/>
      </right>
      <top/>
      <bottom style="thin">
        <color indexed="22"/>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style="thin">
        <color indexed="22"/>
      </bottom>
      <diagonal/>
    </border>
    <border>
      <left style="thin">
        <color theme="0" tint="-0.24994659260841701"/>
      </left>
      <right style="thin">
        <color theme="0" tint="-0.24994659260841701"/>
      </right>
      <top style="thin">
        <color indexed="22"/>
      </top>
      <bottom style="thin">
        <color indexed="8"/>
      </bottom>
      <diagonal/>
    </border>
    <border>
      <left style="medium">
        <color indexed="8"/>
      </left>
      <right/>
      <top style="thin">
        <color indexed="22"/>
      </top>
      <bottom style="thin">
        <color indexed="8"/>
      </bottom>
      <diagonal/>
    </border>
    <border>
      <left/>
      <right/>
      <top style="thin">
        <color indexed="22"/>
      </top>
      <bottom style="thin">
        <color indexed="8"/>
      </bottom>
      <diagonal/>
    </border>
    <border>
      <left/>
      <right style="thin">
        <color indexed="22"/>
      </right>
      <top style="thin">
        <color indexed="22"/>
      </top>
      <bottom style="thin">
        <color indexed="8"/>
      </bottom>
      <diagonal/>
    </border>
    <border>
      <left style="thin">
        <color indexed="22"/>
      </left>
      <right style="thin">
        <color indexed="22"/>
      </right>
      <top/>
      <bottom style="thin">
        <color indexed="8"/>
      </bottom>
      <diagonal/>
    </border>
    <border>
      <left style="thin">
        <color indexed="22"/>
      </left>
      <right style="thin">
        <color indexed="22"/>
      </right>
      <top style="thin">
        <color indexed="22"/>
      </top>
      <bottom style="thin">
        <color indexed="8"/>
      </bottom>
      <diagonal/>
    </border>
    <border>
      <left style="thin">
        <color indexed="22"/>
      </left>
      <right/>
      <top style="thin">
        <color indexed="22"/>
      </top>
      <bottom style="thin">
        <color indexed="8"/>
      </bottom>
      <diagonal/>
    </border>
    <border>
      <left style="medium">
        <color indexed="8"/>
      </left>
      <right/>
      <top style="thin">
        <color indexed="8"/>
      </top>
      <bottom style="thin">
        <color indexed="22"/>
      </bottom>
      <diagonal/>
    </border>
    <border>
      <left style="medium">
        <color indexed="8"/>
      </left>
      <right/>
      <top style="thin">
        <color theme="0" tint="-0.24994659260841701"/>
      </top>
      <bottom style="thin">
        <color indexed="22"/>
      </bottom>
      <diagonal/>
    </border>
    <border>
      <left/>
      <right/>
      <top style="thin">
        <color theme="0" tint="-0.24994659260841701"/>
      </top>
      <bottom style="thin">
        <color indexed="22"/>
      </bottom>
      <diagonal/>
    </border>
    <border>
      <left/>
      <right style="thin">
        <color indexed="22"/>
      </right>
      <top style="thin">
        <color theme="0" tint="-0.24994659260841701"/>
      </top>
      <bottom style="thin">
        <color indexed="22"/>
      </bottom>
      <diagonal/>
    </border>
    <border>
      <left/>
      <right style="dotted">
        <color indexed="22"/>
      </right>
      <top style="thin">
        <color indexed="22"/>
      </top>
      <bottom style="thin">
        <color indexed="8"/>
      </bottom>
      <diagonal/>
    </border>
    <border>
      <left style="dotted">
        <color indexed="22"/>
      </left>
      <right/>
      <top style="thin">
        <color indexed="22"/>
      </top>
      <bottom style="thin">
        <color indexed="8"/>
      </bottom>
      <diagonal/>
    </border>
    <border>
      <left style="thin">
        <color indexed="22"/>
      </left>
      <right style="medium">
        <color indexed="8"/>
      </right>
      <top/>
      <bottom style="thin">
        <color indexed="8"/>
      </bottom>
      <diagonal/>
    </border>
    <border>
      <left/>
      <right style="medium">
        <color indexed="64"/>
      </right>
      <top style="thin">
        <color indexed="8"/>
      </top>
      <bottom style="thin">
        <color indexed="22"/>
      </bottom>
      <diagonal/>
    </border>
    <border>
      <left/>
      <right style="medium">
        <color indexed="64"/>
      </right>
      <top style="thin">
        <color indexed="22"/>
      </top>
      <bottom style="thin">
        <color indexed="8"/>
      </bottom>
      <diagonal/>
    </border>
    <border>
      <left style="thin">
        <color theme="0" tint="-0.24994659260841701"/>
      </left>
      <right style="thin">
        <color auto="1"/>
      </right>
      <top style="medium">
        <color indexed="8"/>
      </top>
      <bottom style="thin">
        <color indexed="8"/>
      </bottom>
      <diagonal/>
    </border>
    <border>
      <left style="thin">
        <color auto="1"/>
      </left>
      <right style="thin">
        <color auto="1"/>
      </right>
      <top style="medium">
        <color indexed="8"/>
      </top>
      <bottom style="thin">
        <color indexed="8"/>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8"/>
      </right>
      <top style="thin">
        <color indexed="8"/>
      </top>
      <bottom style="thin">
        <color indexed="22"/>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medium">
        <color indexed="8"/>
      </right>
      <top style="thin">
        <color indexed="22"/>
      </top>
      <bottom style="thin">
        <color indexed="22"/>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style="medium">
        <color indexed="8"/>
      </right>
      <top style="thin">
        <color indexed="22"/>
      </top>
      <bottom style="thin">
        <color indexed="8"/>
      </bottom>
      <diagonal/>
    </border>
    <border>
      <left style="thin">
        <color indexed="22"/>
      </left>
      <right style="thin">
        <color indexed="22"/>
      </right>
      <top style="thin">
        <color indexed="64"/>
      </top>
      <bottom style="thin">
        <color indexed="22"/>
      </bottom>
      <diagonal/>
    </border>
    <border>
      <left style="thin">
        <color indexed="22"/>
      </left>
      <right style="thin">
        <color indexed="22"/>
      </right>
      <top style="thin">
        <color indexed="22"/>
      </top>
      <bottom/>
      <diagonal/>
    </border>
    <border>
      <left/>
      <right/>
      <top style="medium">
        <color indexed="8"/>
      </top>
      <bottom style="thin">
        <color indexed="64"/>
      </bottom>
      <diagonal/>
    </border>
    <border>
      <left style="medium">
        <color indexed="8"/>
      </left>
      <right/>
      <top style="thin">
        <color indexed="64"/>
      </top>
      <bottom/>
      <diagonal/>
    </border>
    <border>
      <left/>
      <right/>
      <top style="thin">
        <color indexed="64"/>
      </top>
      <bottom/>
      <diagonal/>
    </border>
    <border>
      <left/>
      <right/>
      <top style="thin">
        <color indexed="64"/>
      </top>
      <bottom style="thin">
        <color indexed="22"/>
      </bottom>
      <diagonal/>
    </border>
    <border>
      <left style="thin">
        <color indexed="22"/>
      </left>
      <right/>
      <top style="thin">
        <color indexed="64"/>
      </top>
      <bottom/>
      <diagonal/>
    </border>
    <border>
      <left/>
      <right style="dotted">
        <color indexed="22"/>
      </right>
      <top style="thin">
        <color indexed="22"/>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
      <left/>
      <right style="medium">
        <color indexed="8"/>
      </right>
      <top style="thin">
        <color indexed="22"/>
      </top>
      <bottom/>
      <diagonal/>
    </border>
    <border>
      <left/>
      <right style="thin">
        <color indexed="22"/>
      </right>
      <top style="thin">
        <color indexed="22"/>
      </top>
      <bottom style="thin">
        <color indexed="64"/>
      </bottom>
      <diagonal/>
    </border>
    <border>
      <left/>
      <right style="dotted">
        <color indexed="22"/>
      </right>
      <top style="thin">
        <color indexed="22"/>
      </top>
      <bottom style="thin">
        <color indexed="64"/>
      </bottom>
      <diagonal/>
    </border>
    <border>
      <left/>
      <right style="medium">
        <color indexed="64"/>
      </right>
      <top style="thin">
        <color indexed="22"/>
      </top>
      <bottom/>
      <diagonal/>
    </border>
    <border>
      <left style="thin">
        <color indexed="22"/>
      </left>
      <right style="medium">
        <color indexed="8"/>
      </right>
      <top/>
      <bottom style="medium">
        <color indexed="8"/>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22"/>
      </right>
      <top style="thin">
        <color indexed="64"/>
      </top>
      <bottom/>
      <diagonal/>
    </border>
    <border>
      <left style="medium">
        <color indexed="64"/>
      </left>
      <right style="medium">
        <color indexed="64"/>
      </right>
      <top/>
      <bottom/>
      <diagonal/>
    </border>
    <border>
      <left style="medium">
        <color indexed="64"/>
      </left>
      <right style="thin">
        <color indexed="22"/>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22"/>
      </right>
      <top style="thin">
        <color indexed="64"/>
      </top>
      <bottom style="thin">
        <color indexed="64"/>
      </bottom>
      <diagonal/>
    </border>
    <border>
      <left/>
      <right style="thin">
        <color indexed="64"/>
      </right>
      <top style="thin">
        <color indexed="22"/>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22"/>
      </right>
      <top/>
      <bottom style="medium">
        <color indexed="64"/>
      </bottom>
      <diagonal/>
    </border>
    <border>
      <left style="dotted">
        <color indexed="22"/>
      </left>
      <right/>
      <top style="thin">
        <color indexed="22"/>
      </top>
      <bottom style="thin">
        <color indexed="22"/>
      </bottom>
      <diagonal/>
    </border>
    <border>
      <left style="dotted">
        <color indexed="22"/>
      </left>
      <right/>
      <top style="thin">
        <color indexed="22"/>
      </top>
      <bottom style="thin">
        <color indexed="64"/>
      </bottom>
      <diagonal/>
    </border>
    <border>
      <left style="thin">
        <color indexed="22"/>
      </left>
      <right style="thin">
        <color indexed="22"/>
      </right>
      <top style="medium">
        <color indexed="8"/>
      </top>
      <bottom style="thin">
        <color indexed="8"/>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right style="medium">
        <color indexed="8"/>
      </right>
      <top style="thin">
        <color indexed="22"/>
      </top>
      <bottom style="thin">
        <color indexed="8"/>
      </bottom>
      <diagonal/>
    </border>
    <border>
      <left/>
      <right style="thin">
        <color indexed="22"/>
      </right>
      <top style="thin">
        <color indexed="8"/>
      </top>
      <bottom style="thin">
        <color indexed="22"/>
      </bottom>
      <diagonal/>
    </border>
    <border>
      <left/>
      <right/>
      <top style="thin">
        <color indexed="22"/>
      </top>
      <bottom style="thin">
        <color auto="1"/>
      </bottom>
      <diagonal/>
    </border>
    <border>
      <left/>
      <right style="dotted">
        <color indexed="22"/>
      </right>
      <top style="thin">
        <color indexed="22"/>
      </top>
      <bottom style="thin">
        <color auto="1"/>
      </bottom>
      <diagonal/>
    </border>
    <border>
      <left style="dotted">
        <color indexed="22"/>
      </left>
      <right/>
      <top style="thin">
        <color indexed="22"/>
      </top>
      <bottom style="thin">
        <color auto="1"/>
      </bottom>
      <diagonal/>
    </border>
    <border>
      <left/>
      <right style="medium">
        <color indexed="8"/>
      </right>
      <top style="thin">
        <color indexed="22"/>
      </top>
      <bottom style="thin">
        <color auto="1"/>
      </bottom>
      <diagonal/>
    </border>
    <border>
      <left style="thin">
        <color indexed="22"/>
      </left>
      <right/>
      <top style="thin">
        <color auto="1"/>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indexed="22"/>
      </left>
      <right style="thin">
        <color indexed="22"/>
      </right>
      <top style="thin">
        <color indexed="64"/>
      </top>
      <bottom/>
      <diagonal/>
    </border>
    <border>
      <left style="medium">
        <color indexed="64"/>
      </left>
      <right/>
      <top style="thin">
        <color indexed="64"/>
      </top>
      <bottom style="thin">
        <color indexed="64"/>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right style="thin">
        <color indexed="22"/>
      </right>
      <top style="thin">
        <color indexed="22"/>
      </top>
      <bottom style="thin">
        <color indexed="8"/>
      </bottom>
      <diagonal/>
    </border>
    <border>
      <left style="thin">
        <color indexed="22"/>
      </left>
      <right style="thin">
        <color indexed="22"/>
      </right>
      <top style="thin">
        <color indexed="22"/>
      </top>
      <bottom style="thin">
        <color indexed="8"/>
      </bottom>
      <diagonal/>
    </border>
    <border>
      <left/>
      <right style="medium">
        <color indexed="8"/>
      </right>
      <top style="thin">
        <color indexed="22"/>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22"/>
      </right>
      <top style="thin">
        <color indexed="8"/>
      </top>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right style="thin">
        <color indexed="22"/>
      </right>
      <top style="thin">
        <color indexed="8"/>
      </top>
      <bottom style="thin">
        <color indexed="22"/>
      </bottom>
      <diagonal/>
    </border>
    <border>
      <left style="thin">
        <color indexed="22"/>
      </left>
      <right style="thin">
        <color indexed="22"/>
      </right>
      <top style="thin">
        <color indexed="8"/>
      </top>
      <bottom style="thin">
        <color indexed="22"/>
      </bottom>
      <diagonal/>
    </border>
    <border>
      <left/>
      <right style="medium">
        <color indexed="8"/>
      </right>
      <top style="thin">
        <color indexed="8"/>
      </top>
      <bottom style="thin">
        <color indexed="22"/>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22"/>
      </right>
      <top style="thin">
        <color indexed="8"/>
      </top>
      <bottom style="thin">
        <color indexed="8"/>
      </bottom>
      <diagonal/>
    </border>
    <border>
      <left style="thin">
        <color indexed="22"/>
      </left>
      <right/>
      <top style="thin">
        <color indexed="8"/>
      </top>
      <bottom style="thin">
        <color indexed="8"/>
      </bottom>
      <diagonal/>
    </border>
    <border>
      <left/>
      <right style="medium">
        <color indexed="64"/>
      </right>
      <top style="thin">
        <color indexed="8"/>
      </top>
      <bottom style="thin">
        <color indexed="8"/>
      </bottom>
      <diagonal/>
    </border>
    <border>
      <left/>
      <right style="dotted">
        <color indexed="22"/>
      </right>
      <top style="thin">
        <color indexed="8"/>
      </top>
      <bottom style="thin">
        <color indexed="22"/>
      </bottom>
      <diagonal/>
    </border>
    <border>
      <left style="dotted">
        <color indexed="22"/>
      </left>
      <right/>
      <top style="thin">
        <color indexed="8"/>
      </top>
      <bottom style="thin">
        <color indexed="22"/>
      </bottom>
      <diagonal/>
    </border>
    <border>
      <left/>
      <right/>
      <top style="thin">
        <color indexed="64"/>
      </top>
      <bottom style="thin">
        <color indexed="8"/>
      </bottom>
      <diagonal/>
    </border>
    <border>
      <left/>
      <right style="dotted">
        <color indexed="22"/>
      </right>
      <top style="thin">
        <color indexed="64"/>
      </top>
      <bottom style="thin">
        <color indexed="8"/>
      </bottom>
      <diagonal/>
    </border>
    <border>
      <left/>
      <right style="dotted">
        <color indexed="22"/>
      </right>
      <top style="thin">
        <color indexed="22"/>
      </top>
      <bottom style="thin">
        <color indexed="8"/>
      </bottom>
      <diagonal/>
    </border>
    <border>
      <left/>
      <right style="thin">
        <color theme="0" tint="-0.24994659260841701"/>
      </right>
      <top style="thin">
        <color indexed="8"/>
      </top>
      <bottom style="thin">
        <color indexed="22"/>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64"/>
      </right>
      <top style="thin">
        <color indexed="8"/>
      </top>
      <bottom/>
      <diagonal/>
    </border>
    <border>
      <left/>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indexed="64"/>
      </top>
      <bottom/>
      <diagonal/>
    </border>
    <border>
      <left style="thin">
        <color indexed="22"/>
      </left>
      <right style="medium">
        <color auto="1"/>
      </right>
      <top style="thin">
        <color indexed="64"/>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dotted">
        <color indexed="22"/>
      </right>
      <top style="thin">
        <color indexed="22"/>
      </top>
      <bottom style="thin">
        <color indexed="22"/>
      </bottom>
      <diagonal/>
    </border>
    <border>
      <left style="dotted">
        <color indexed="22"/>
      </left>
      <right style="dotted">
        <color indexed="22"/>
      </right>
      <top style="thin">
        <color indexed="22"/>
      </top>
      <bottom style="thin">
        <color indexed="22"/>
      </bottom>
      <diagonal/>
    </border>
    <border>
      <left style="dotted">
        <color indexed="22"/>
      </left>
      <right style="thin">
        <color indexed="22"/>
      </right>
      <top style="thin">
        <color indexed="22"/>
      </top>
      <bottom style="thin">
        <color indexed="22"/>
      </bottom>
      <diagonal/>
    </border>
    <border>
      <left/>
      <right/>
      <top style="thin">
        <color indexed="22"/>
      </top>
      <bottom/>
      <diagonal/>
    </border>
    <border>
      <left style="thin">
        <color indexed="22"/>
      </left>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dotted">
        <color indexed="22"/>
      </right>
      <top style="thin">
        <color indexed="22"/>
      </top>
      <bottom style="thin">
        <color indexed="22"/>
      </bottom>
      <diagonal/>
    </border>
    <border>
      <left style="dotted">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theme="0" tint="-0.24994659260841701"/>
      </bottom>
      <diagonal/>
    </border>
    <border>
      <left/>
      <right/>
      <top style="thin">
        <color indexed="22"/>
      </top>
      <bottom style="thin">
        <color theme="0" tint="-0.24994659260841701"/>
      </bottom>
      <diagonal/>
    </border>
    <border>
      <left/>
      <right style="dotted">
        <color indexed="22"/>
      </right>
      <top style="thin">
        <color indexed="22"/>
      </top>
      <bottom style="thin">
        <color theme="0" tint="-0.24994659260841701"/>
      </bottom>
      <diagonal/>
    </border>
    <border>
      <left style="dotted">
        <color indexed="22"/>
      </left>
      <right/>
      <top style="thin">
        <color indexed="22"/>
      </top>
      <bottom style="thin">
        <color theme="0" tint="-0.24994659260841701"/>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dotted">
        <color indexed="22"/>
      </right>
      <top style="thin">
        <color indexed="22"/>
      </top>
      <bottom style="thin">
        <color indexed="64"/>
      </bottom>
      <diagonal/>
    </border>
    <border>
      <left style="dotted">
        <color indexed="22"/>
      </left>
      <right style="dotted">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style="thin">
        <color indexed="22"/>
      </top>
      <bottom style="thin">
        <color indexed="64"/>
      </bottom>
      <diagonal/>
    </border>
    <border>
      <left/>
      <right/>
      <top style="thin">
        <color indexed="64"/>
      </top>
      <bottom style="thin">
        <color theme="0" tint="-0.24994659260841701"/>
      </bottom>
      <diagonal/>
    </border>
    <border>
      <left/>
      <right style="thin">
        <color indexed="22"/>
      </right>
      <top style="thin">
        <color indexed="64"/>
      </top>
      <bottom style="thin">
        <color theme="0" tint="-0.24994659260841701"/>
      </bottom>
      <diagonal/>
    </border>
    <border>
      <left style="thin">
        <color indexed="22"/>
      </left>
      <right/>
      <top style="thin">
        <color indexed="64"/>
      </top>
      <bottom style="thin">
        <color theme="0" tint="-0.24994659260841701"/>
      </bottom>
      <diagonal/>
    </border>
    <border>
      <left/>
      <right style="medium">
        <color indexed="64"/>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indexed="22"/>
      </right>
      <top style="thin">
        <color theme="0" tint="-0.24994659260841701"/>
      </top>
      <bottom style="thin">
        <color indexed="64"/>
      </bottom>
      <diagonal/>
    </border>
    <border>
      <left/>
      <right style="medium">
        <color indexed="64"/>
      </right>
      <top style="thin">
        <color theme="0" tint="-0.24994659260841701"/>
      </top>
      <bottom style="thin">
        <color indexed="64"/>
      </bottom>
      <diagonal/>
    </border>
    <border>
      <left/>
      <right style="thin">
        <color theme="0" tint="-0.24994659260841701"/>
      </right>
      <top style="thin">
        <color indexed="22"/>
      </top>
      <bottom style="thin">
        <color theme="0" tint="-0.24994659260841701"/>
      </bottom>
      <diagonal/>
    </border>
    <border>
      <left style="thin">
        <color theme="0" tint="-0.24994659260841701"/>
      </left>
      <right/>
      <top style="thin">
        <color indexed="22"/>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medium">
        <color auto="1"/>
      </right>
      <top style="thin">
        <color indexed="64"/>
      </top>
      <bottom/>
      <diagonal/>
    </border>
    <border>
      <left style="thin">
        <color indexed="22"/>
      </left>
      <right style="medium">
        <color indexed="64"/>
      </right>
      <top/>
      <bottom style="thin">
        <color indexed="8"/>
      </bottom>
      <diagonal/>
    </border>
    <border>
      <left style="dotted">
        <color indexed="22"/>
      </left>
      <right/>
      <top style="thin">
        <color indexed="22"/>
      </top>
      <bottom style="thin">
        <color indexed="22"/>
      </bottom>
      <diagonal/>
    </border>
    <border>
      <left/>
      <right style="medium">
        <color indexed="8"/>
      </right>
      <top style="thin">
        <color indexed="22"/>
      </top>
      <bottom style="thin">
        <color indexed="22"/>
      </bottom>
      <diagonal/>
    </border>
    <border>
      <left style="dotted">
        <color indexed="22"/>
      </left>
      <right style="thin">
        <color indexed="22"/>
      </right>
      <top style="thin">
        <color indexed="22"/>
      </top>
      <bottom style="thin">
        <color indexed="22"/>
      </bottom>
      <diagonal/>
    </border>
    <border>
      <left style="thin">
        <color indexed="22"/>
      </left>
      <right style="thin">
        <color indexed="22"/>
      </right>
      <top style="thin">
        <color indexed="8"/>
      </top>
      <bottom/>
      <diagonal/>
    </border>
    <border>
      <left style="thin">
        <color indexed="22"/>
      </left>
      <right style="medium">
        <color auto="1"/>
      </right>
      <top style="thin">
        <color indexed="8"/>
      </top>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dotted">
        <color indexed="22"/>
      </right>
      <top style="thin">
        <color indexed="22"/>
      </top>
      <bottom style="thin">
        <color indexed="22"/>
      </bottom>
      <diagonal/>
    </border>
    <border>
      <left style="medium">
        <color indexed="8"/>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top style="thin">
        <color indexed="8"/>
      </top>
      <bottom style="thin">
        <color indexed="22"/>
      </bottom>
      <diagonal/>
    </border>
    <border>
      <left style="medium">
        <color indexed="8"/>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style="thin">
        <color indexed="22"/>
      </bottom>
      <diagonal/>
    </border>
    <border>
      <left style="thin">
        <color theme="0" tint="-0.24994659260841701"/>
      </left>
      <right/>
      <top style="thin">
        <color indexed="22"/>
      </top>
      <bottom style="thin">
        <color indexed="22"/>
      </bottom>
      <diagonal/>
    </border>
    <border>
      <left style="thin">
        <color theme="0" tint="-0.24994659260841701"/>
      </left>
      <right/>
      <top style="thin">
        <color indexed="22"/>
      </top>
      <bottom style="thin">
        <color indexed="64"/>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top style="thin">
        <color indexed="22"/>
      </top>
      <bottom style="thin">
        <color indexed="8"/>
      </bottom>
      <diagonal/>
    </border>
    <border>
      <left style="dotted">
        <color theme="0" tint="-0.24994659260841701"/>
      </left>
      <right style="dotted">
        <color theme="0" tint="-0.24994659260841701"/>
      </right>
      <top style="thin">
        <color indexed="64"/>
      </top>
      <bottom style="thin">
        <color indexed="22"/>
      </bottom>
      <diagonal/>
    </border>
    <border>
      <left style="dotted">
        <color theme="0" tint="-0.24994659260841701"/>
      </left>
      <right style="thin">
        <color indexed="22"/>
      </right>
      <top style="thin">
        <color indexed="64"/>
      </top>
      <bottom style="thin">
        <color indexed="22"/>
      </bottom>
      <diagonal/>
    </border>
    <border>
      <left/>
      <right style="dotted">
        <color theme="0" tint="-0.24994659260841701"/>
      </right>
      <top style="thin">
        <color indexed="64"/>
      </top>
      <bottom style="thin">
        <color indexed="22"/>
      </bottom>
      <diagonal/>
    </border>
    <border>
      <left style="medium">
        <color indexed="64"/>
      </left>
      <right/>
      <top style="thin">
        <color theme="0" tint="-0.24994659260841701"/>
      </top>
      <bottom style="medium">
        <color auto="1"/>
      </bottom>
      <diagonal/>
    </border>
    <border>
      <left/>
      <right/>
      <top style="thin">
        <color theme="0" tint="-0.24994659260841701"/>
      </top>
      <bottom style="medium">
        <color auto="1"/>
      </bottom>
      <diagonal/>
    </border>
    <border>
      <left/>
      <right style="thin">
        <color indexed="22"/>
      </right>
      <top style="thin">
        <color theme="0" tint="-0.24994659260841701"/>
      </top>
      <bottom style="medium">
        <color auto="1"/>
      </bottom>
      <diagonal/>
    </border>
    <border>
      <left style="thin">
        <color indexed="22"/>
      </left>
      <right/>
      <top style="thin">
        <color theme="0" tint="-0.24994659260841701"/>
      </top>
      <bottom style="medium">
        <color auto="1"/>
      </bottom>
      <diagonal/>
    </border>
    <border>
      <left/>
      <right style="medium">
        <color indexed="64"/>
      </right>
      <top style="thin">
        <color theme="0" tint="-0.24994659260841701"/>
      </top>
      <bottom style="medium">
        <color auto="1"/>
      </bottom>
      <diagonal/>
    </border>
    <border>
      <left style="medium">
        <color indexed="64"/>
      </left>
      <right style="medium">
        <color indexed="64"/>
      </right>
      <top style="thin">
        <color theme="0" tint="-0.24994659260841701"/>
      </top>
      <bottom style="medium">
        <color auto="1"/>
      </bottom>
      <diagonal/>
    </border>
    <border>
      <left style="medium">
        <color indexed="8"/>
      </left>
      <right style="thin">
        <color theme="0" tint="-0.24994659260841701"/>
      </right>
      <top style="medium">
        <color indexed="8"/>
      </top>
      <bottom/>
      <diagonal/>
    </border>
    <border>
      <left style="thin">
        <color theme="0" tint="-0.24994659260841701"/>
      </left>
      <right style="thin">
        <color theme="0" tint="-0.24994659260841701"/>
      </right>
      <top style="medium">
        <color indexed="8"/>
      </top>
      <bottom style="thin">
        <color indexed="22"/>
      </bottom>
      <diagonal/>
    </border>
    <border>
      <left style="thin">
        <color theme="0" tint="-0.24994659260841701"/>
      </left>
      <right/>
      <top style="medium">
        <color indexed="8"/>
      </top>
      <bottom style="thin">
        <color indexed="22"/>
      </bottom>
      <diagonal/>
    </border>
    <border>
      <left style="thin">
        <color indexed="22"/>
      </left>
      <right style="thin">
        <color indexed="22"/>
      </right>
      <top style="medium">
        <color indexed="8"/>
      </top>
      <bottom/>
      <diagonal/>
    </border>
    <border>
      <left style="thin">
        <color indexed="22"/>
      </left>
      <right style="medium">
        <color auto="1"/>
      </right>
      <top style="medium">
        <color indexed="8"/>
      </top>
      <bottom/>
      <diagonal/>
    </border>
    <border>
      <left style="thin">
        <color indexed="22"/>
      </left>
      <right/>
      <top style="thin">
        <color indexed="22"/>
      </top>
      <bottom style="medium">
        <color indexed="64"/>
      </bottom>
      <diagonal/>
    </border>
    <border>
      <left/>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right style="medium">
        <color indexed="8"/>
      </right>
      <top style="thin">
        <color indexed="22"/>
      </top>
      <bottom style="medium">
        <color indexed="64"/>
      </bottom>
      <diagonal/>
    </border>
    <border>
      <left/>
      <right style="medium">
        <color indexed="8"/>
      </right>
      <top style="thin">
        <color indexed="22"/>
      </top>
      <bottom style="thin">
        <color indexed="64"/>
      </bottom>
      <diagonal/>
    </border>
    <border>
      <left/>
      <right style="medium">
        <color indexed="64"/>
      </right>
      <top style="thin">
        <color indexed="22"/>
      </top>
      <bottom style="thin">
        <color indexed="22"/>
      </bottom>
      <diagonal/>
    </border>
    <border>
      <left style="thin">
        <color theme="0" tint="-0.24994659260841701"/>
      </left>
      <right/>
      <top style="medium">
        <color indexed="64"/>
      </top>
      <bottom style="thin">
        <color indexed="8"/>
      </bottom>
      <diagonal/>
    </border>
    <border>
      <left/>
      <right style="thin">
        <color indexed="8"/>
      </right>
      <top style="medium">
        <color indexed="64"/>
      </top>
      <bottom style="thin">
        <color indexed="8"/>
      </bottom>
      <diagonal/>
    </border>
    <border>
      <left style="thin">
        <color theme="0" tint="-0.24994659260841701"/>
      </left>
      <right/>
      <top style="medium">
        <color indexed="8"/>
      </top>
      <bottom style="thin">
        <color indexed="8"/>
      </bottom>
      <diagonal/>
    </border>
    <border>
      <left style="thin">
        <color indexed="8"/>
      </left>
      <right style="dotted">
        <color theme="0" tint="-0.24994659260841701"/>
      </right>
      <top style="medium">
        <color indexed="8"/>
      </top>
      <bottom style="thin">
        <color indexed="8"/>
      </bottom>
      <diagonal/>
    </border>
    <border>
      <left style="thin">
        <color theme="0" tint="-0.24994659260841701"/>
      </left>
      <right style="medium">
        <color indexed="8"/>
      </right>
      <top style="thin">
        <color indexed="8"/>
      </top>
      <bottom style="thin">
        <color indexed="22"/>
      </bottom>
      <diagonal/>
    </border>
    <border>
      <left/>
      <right style="thin">
        <color indexed="22"/>
      </right>
      <top style="thin">
        <color indexed="22"/>
      </top>
      <bottom/>
      <diagonal/>
    </border>
    <border>
      <left style="medium">
        <color indexed="64"/>
      </left>
      <right/>
      <top style="thin">
        <color indexed="64"/>
      </top>
      <bottom/>
      <diagonal/>
    </border>
    <border>
      <left/>
      <right style="medium">
        <color indexed="64"/>
      </right>
      <top style="thin">
        <color indexed="22"/>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8"/>
      </right>
      <top/>
      <bottom style="thin">
        <color indexed="22"/>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medium">
        <color indexed="8"/>
      </bottom>
      <diagonal/>
    </border>
    <border>
      <left style="thin">
        <color indexed="22"/>
      </left>
      <right style="medium">
        <color indexed="8"/>
      </right>
      <top style="thin">
        <color indexed="22"/>
      </top>
      <bottom/>
      <diagonal/>
    </border>
    <border>
      <left/>
      <right style="medium">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style="thin">
        <color indexed="22"/>
      </right>
      <top style="thin">
        <color indexed="22"/>
      </top>
      <bottom/>
      <diagonal/>
    </border>
    <border>
      <left style="thin">
        <color indexed="22"/>
      </left>
      <right style="medium">
        <color indexed="64"/>
      </right>
      <top style="thin">
        <color indexed="22"/>
      </top>
      <bottom/>
      <diagonal/>
    </border>
    <border>
      <left style="thin">
        <color indexed="22"/>
      </left>
      <right/>
      <top style="thin">
        <color indexed="22"/>
      </top>
      <bottom style="medium">
        <color indexed="8"/>
      </bottom>
      <diagonal/>
    </border>
    <border>
      <left/>
      <right/>
      <top style="thin">
        <color indexed="22"/>
      </top>
      <bottom style="medium">
        <color indexed="8"/>
      </bottom>
      <diagonal/>
    </border>
    <border>
      <left style="thin">
        <color indexed="22"/>
      </left>
      <right style="thin">
        <color indexed="22"/>
      </right>
      <top style="thin">
        <color indexed="22"/>
      </top>
      <bottom style="medium">
        <color indexed="8"/>
      </bottom>
      <diagonal/>
    </border>
    <border>
      <left/>
      <right style="medium">
        <color indexed="8"/>
      </right>
      <top style="thin">
        <color indexed="22"/>
      </top>
      <bottom style="medium">
        <color indexed="8"/>
      </bottom>
      <diagonal/>
    </border>
    <border>
      <left style="thin">
        <color indexed="8"/>
      </left>
      <right style="thin">
        <color indexed="22"/>
      </right>
      <top style="thin">
        <color indexed="22"/>
      </top>
      <bottom style="thin">
        <color indexed="8"/>
      </bottom>
      <diagonal/>
    </border>
    <border>
      <left style="thin">
        <color indexed="22"/>
      </left>
      <right style="thin">
        <color indexed="8"/>
      </right>
      <top style="thin">
        <color indexed="22"/>
      </top>
      <bottom/>
      <diagonal/>
    </border>
    <border>
      <left style="thin">
        <color indexed="8"/>
      </left>
      <right/>
      <top/>
      <bottom style="thin">
        <color indexed="22"/>
      </bottom>
      <diagonal/>
    </border>
    <border>
      <left style="thin">
        <color indexed="8"/>
      </left>
      <right style="thin">
        <color indexed="22"/>
      </right>
      <top style="thin">
        <color indexed="8"/>
      </top>
      <bottom style="thin">
        <color indexed="8"/>
      </bottom>
      <diagonal/>
    </border>
    <border>
      <left style="thin">
        <color indexed="22"/>
      </left>
      <right style="thin">
        <color indexed="8"/>
      </right>
      <top/>
      <bottom/>
      <diagonal/>
    </border>
    <border>
      <left style="thin">
        <color indexed="8"/>
      </left>
      <right style="thin">
        <color indexed="22"/>
      </right>
      <top/>
      <bottom/>
      <diagonal/>
    </border>
    <border>
      <left/>
      <right style="thin">
        <color indexed="8"/>
      </right>
      <top/>
      <bottom style="medium">
        <color indexed="64"/>
      </bottom>
      <diagonal/>
    </border>
    <border>
      <left style="thin">
        <color indexed="8"/>
      </left>
      <right style="thin">
        <color indexed="22"/>
      </right>
      <top style="thin">
        <color indexed="8"/>
      </top>
      <bottom style="medium">
        <color indexed="64"/>
      </bottom>
      <diagonal/>
    </border>
    <border>
      <left style="thin">
        <color indexed="22"/>
      </left>
      <right style="thin">
        <color indexed="22"/>
      </right>
      <top/>
      <bottom style="medium">
        <color indexed="64"/>
      </bottom>
      <diagonal/>
    </border>
    <border>
      <left style="thin">
        <color indexed="22"/>
      </left>
      <right style="thin">
        <color indexed="8"/>
      </right>
      <top/>
      <bottom style="medium">
        <color indexed="64"/>
      </bottom>
      <diagonal/>
    </border>
    <border>
      <left style="thin">
        <color indexed="8"/>
      </left>
      <right style="thin">
        <color indexed="22"/>
      </right>
      <top/>
      <bottom style="medium">
        <color indexed="8"/>
      </bottom>
      <diagonal/>
    </border>
    <border>
      <left style="medium">
        <color indexed="8"/>
      </left>
      <right/>
      <top style="medium">
        <color indexed="64"/>
      </top>
      <bottom style="thin">
        <color indexed="8"/>
      </bottom>
      <diagonal/>
    </border>
    <border>
      <left style="thin">
        <color indexed="8"/>
      </left>
      <right/>
      <top style="medium">
        <color indexed="64"/>
      </top>
      <bottom style="thin">
        <color indexed="8"/>
      </bottom>
      <diagonal/>
    </border>
    <border>
      <left/>
      <right style="thin">
        <color indexed="22"/>
      </right>
      <top style="medium">
        <color indexed="64"/>
      </top>
      <bottom style="thin">
        <color indexed="8"/>
      </bottom>
      <diagonal/>
    </border>
    <border>
      <left style="thin">
        <color indexed="22"/>
      </left>
      <right/>
      <top style="medium">
        <color indexed="64"/>
      </top>
      <bottom style="thin">
        <color indexed="8"/>
      </bottom>
      <diagonal/>
    </border>
    <border>
      <left style="thin">
        <color indexed="8"/>
      </left>
      <right style="thin">
        <color indexed="22"/>
      </right>
      <top style="medium">
        <color indexed="64"/>
      </top>
      <bottom style="thin">
        <color indexed="8"/>
      </bottom>
      <diagonal/>
    </border>
    <border>
      <left style="thin">
        <color indexed="22"/>
      </left>
      <right style="thin">
        <color indexed="22"/>
      </right>
      <top style="medium">
        <color indexed="64"/>
      </top>
      <bottom style="thin">
        <color indexed="8"/>
      </bottom>
      <diagonal/>
    </border>
    <border>
      <left style="thin">
        <color indexed="22"/>
      </left>
      <right style="thin">
        <color indexed="8"/>
      </right>
      <top style="medium">
        <color indexed="64"/>
      </top>
      <bottom style="thin">
        <color indexed="8"/>
      </bottom>
      <diagonal/>
    </border>
    <border>
      <left style="thin">
        <color indexed="8"/>
      </left>
      <right style="thin">
        <color indexed="22"/>
      </right>
      <top style="medium">
        <color indexed="8"/>
      </top>
      <bottom style="thin">
        <color indexed="22"/>
      </bottom>
      <diagonal/>
    </border>
    <border>
      <left/>
      <right style="medium">
        <color indexed="8"/>
      </right>
      <top style="medium">
        <color indexed="8"/>
      </top>
      <bottom style="thin">
        <color indexed="22"/>
      </bottom>
      <diagonal/>
    </border>
    <border>
      <left style="thin">
        <color indexed="22"/>
      </left>
      <right style="thin">
        <color indexed="22"/>
      </right>
      <top style="thin">
        <color indexed="8"/>
      </top>
      <bottom style="thin">
        <color indexed="8"/>
      </bottom>
      <diagonal/>
    </border>
    <border>
      <left style="thin">
        <color indexed="22"/>
      </left>
      <right style="thin">
        <color indexed="8"/>
      </right>
      <top style="thin">
        <color indexed="8"/>
      </top>
      <bottom style="thin">
        <color indexed="8"/>
      </bottom>
      <diagonal/>
    </border>
    <border>
      <left style="thin">
        <color indexed="8"/>
      </left>
      <right style="thin">
        <color indexed="22"/>
      </right>
      <top style="thin">
        <color indexed="22"/>
      </top>
      <bottom style="thin">
        <color indexed="64"/>
      </bottom>
      <diagonal/>
    </border>
    <border>
      <left style="thin">
        <color indexed="8"/>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style="medium">
        <color indexed="8"/>
      </left>
      <right/>
      <top style="thin">
        <color indexed="22"/>
      </top>
      <bottom style="medium">
        <color indexed="8"/>
      </bottom>
      <diagonal/>
    </border>
    <border>
      <left/>
      <right style="thin">
        <color indexed="64"/>
      </right>
      <top style="thin">
        <color indexed="22"/>
      </top>
      <bottom style="medium">
        <color indexed="8"/>
      </bottom>
      <diagonal/>
    </border>
    <border>
      <left style="thin">
        <color indexed="64"/>
      </left>
      <right style="thin">
        <color indexed="22"/>
      </right>
      <top style="thin">
        <color indexed="22"/>
      </top>
      <bottom style="medium">
        <color indexed="8"/>
      </bottom>
      <diagonal/>
    </border>
    <border>
      <left/>
      <right style="thin">
        <color indexed="64"/>
      </right>
      <top style="medium">
        <color indexed="8"/>
      </top>
      <bottom/>
      <diagonal/>
    </border>
    <border>
      <left style="thin">
        <color indexed="8"/>
      </left>
      <right style="thin">
        <color indexed="22"/>
      </right>
      <top style="medium">
        <color indexed="8"/>
      </top>
      <bottom style="thin">
        <color indexed="8"/>
      </bottom>
      <diagonal/>
    </border>
    <border>
      <left style="thin">
        <color indexed="22"/>
      </left>
      <right style="thin">
        <color indexed="8"/>
      </right>
      <top style="medium">
        <color indexed="8"/>
      </top>
      <bottom/>
      <diagonal/>
    </border>
    <border>
      <left style="thin">
        <color indexed="8"/>
      </left>
      <right/>
      <top style="medium">
        <color indexed="8"/>
      </top>
      <bottom style="thin">
        <color indexed="22"/>
      </bottom>
      <diagonal/>
    </border>
    <border>
      <left/>
      <right style="thin">
        <color indexed="64"/>
      </right>
      <top style="medium">
        <color indexed="64"/>
      </top>
      <bottom style="thin">
        <color indexed="8"/>
      </bottom>
      <diagonal/>
    </border>
    <border>
      <left style="thin">
        <color indexed="8"/>
      </left>
      <right style="thin">
        <color indexed="22"/>
      </right>
      <top/>
      <bottom style="thin">
        <color indexed="8"/>
      </bottom>
      <diagonal/>
    </border>
    <border>
      <left style="thin">
        <color indexed="8"/>
      </left>
      <right/>
      <top style="thin">
        <color indexed="64"/>
      </top>
      <bottom style="thin">
        <color indexed="22"/>
      </bottom>
      <diagonal/>
    </border>
    <border>
      <left/>
      <right/>
      <top style="thin">
        <color indexed="64"/>
      </top>
      <bottom style="thin">
        <color indexed="22"/>
      </bottom>
      <diagonal/>
    </border>
    <border>
      <left/>
      <right style="thin">
        <color indexed="22"/>
      </right>
      <top style="thin">
        <color indexed="64"/>
      </top>
      <bottom style="thin">
        <color indexed="22"/>
      </bottom>
      <diagonal/>
    </border>
    <border>
      <left style="thin">
        <color indexed="8"/>
      </left>
      <right/>
      <top style="thin">
        <color indexed="22"/>
      </top>
      <bottom style="thin">
        <color indexed="64"/>
      </bottom>
      <diagonal/>
    </border>
    <border>
      <left/>
      <right/>
      <top style="thin">
        <color indexed="8"/>
      </top>
      <bottom/>
      <diagonal/>
    </border>
    <border>
      <left/>
      <right style="thin">
        <color indexed="22"/>
      </right>
      <top style="thin">
        <color indexed="8"/>
      </top>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style="thin">
        <color indexed="22"/>
      </left>
      <right style="thin">
        <color indexed="22"/>
      </right>
      <top style="thin">
        <color indexed="8"/>
      </top>
      <bottom style="thin">
        <color indexed="22"/>
      </bottom>
      <diagonal/>
    </border>
    <border>
      <left/>
      <right style="medium">
        <color indexed="8"/>
      </right>
      <top style="thin">
        <color indexed="8"/>
      </top>
      <bottom style="thin">
        <color indexed="22"/>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style="thin">
        <color indexed="22"/>
      </left>
      <right style="thin">
        <color indexed="22"/>
      </right>
      <top style="thin">
        <color indexed="22"/>
      </top>
      <bottom style="thin">
        <color indexed="8"/>
      </bottom>
      <diagonal/>
    </border>
    <border>
      <left/>
      <right style="medium">
        <color indexed="8"/>
      </right>
      <top style="thin">
        <color indexed="22"/>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dotted">
        <color indexed="8"/>
      </left>
      <right style="dotted">
        <color indexed="8"/>
      </right>
      <top/>
      <bottom/>
      <diagonal/>
    </border>
    <border>
      <left style="thin">
        <color theme="0" tint="-0.24994659260841701"/>
      </left>
      <right style="thin">
        <color theme="0" tint="-0.24994659260841701"/>
      </right>
      <top style="thin">
        <color indexed="8"/>
      </top>
      <bottom style="medium">
        <color indexed="8"/>
      </bottom>
      <diagonal/>
    </border>
    <border>
      <left style="dotted">
        <color indexed="8"/>
      </left>
      <right/>
      <top/>
      <bottom/>
      <diagonal/>
    </border>
    <border>
      <left style="medium">
        <color indexed="8"/>
      </left>
      <right/>
      <top style="thin">
        <color indexed="8"/>
      </top>
      <bottom style="thin">
        <color indexed="22"/>
      </bottom>
      <diagonal/>
    </border>
    <border>
      <left/>
      <right style="thin">
        <color indexed="64"/>
      </right>
      <top style="thin">
        <color indexed="8"/>
      </top>
      <bottom style="thin">
        <color indexed="22"/>
      </bottom>
      <diagonal/>
    </border>
    <border>
      <left style="thin">
        <color indexed="8"/>
      </left>
      <right style="thin">
        <color indexed="22"/>
      </right>
      <top style="thin">
        <color indexed="22"/>
      </top>
      <bottom style="thin">
        <color auto="1"/>
      </bottom>
      <diagonal/>
    </border>
    <border>
      <left style="thin">
        <color indexed="22"/>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64"/>
      </left>
      <right style="thin">
        <color indexed="22"/>
      </right>
      <top style="thin">
        <color auto="1"/>
      </top>
      <bottom style="thin">
        <color indexed="22"/>
      </bottom>
      <diagonal/>
    </border>
    <border>
      <left style="thin">
        <color indexed="22"/>
      </left>
      <right style="thin">
        <color indexed="22"/>
      </right>
      <top style="thin">
        <color auto="1"/>
      </top>
      <bottom style="thin">
        <color indexed="22"/>
      </bottom>
      <diagonal/>
    </border>
    <border>
      <left style="thin">
        <color indexed="22"/>
      </left>
      <right/>
      <top style="thin">
        <color auto="1"/>
      </top>
      <bottom style="thin">
        <color indexed="22"/>
      </bottom>
      <diagonal/>
    </border>
    <border>
      <left/>
      <right style="medium">
        <color indexed="8"/>
      </right>
      <top style="thin">
        <color auto="1"/>
      </top>
      <bottom style="thin">
        <color indexed="22"/>
      </bottom>
      <diagonal/>
    </border>
    <border>
      <left style="thin">
        <color indexed="64"/>
      </left>
      <right style="thin">
        <color indexed="22"/>
      </right>
      <top style="thin">
        <color indexed="8"/>
      </top>
      <bottom style="thin">
        <color indexed="22"/>
      </bottom>
      <diagonal/>
    </border>
    <border>
      <left style="medium">
        <color indexed="8"/>
      </left>
      <right/>
      <top style="thin">
        <color indexed="22"/>
      </top>
      <bottom style="thin">
        <color indexed="8"/>
      </bottom>
      <diagonal/>
    </border>
    <border>
      <left/>
      <right style="thin">
        <color indexed="64"/>
      </right>
      <top style="thin">
        <color indexed="22"/>
      </top>
      <bottom style="thin">
        <color indexed="8"/>
      </bottom>
      <diagonal/>
    </border>
    <border>
      <left style="thin">
        <color indexed="64"/>
      </left>
      <right style="thin">
        <color indexed="22"/>
      </right>
      <top style="thin">
        <color indexed="22"/>
      </top>
      <bottom style="thin">
        <color indexed="8"/>
      </bottom>
      <diagonal/>
    </border>
    <border>
      <left style="thin">
        <color indexed="8"/>
      </left>
      <right/>
      <top style="thin">
        <color indexed="64"/>
      </top>
      <bottom style="thin">
        <color theme="0" tint="-0.24994659260841701"/>
      </bottom>
      <diagonal/>
    </border>
    <border>
      <left/>
      <right style="medium">
        <color indexed="8"/>
      </right>
      <top style="thin">
        <color indexed="64"/>
      </top>
      <bottom style="thin">
        <color theme="0" tint="-0.24994659260841701"/>
      </bottom>
      <diagonal/>
    </border>
    <border>
      <left style="thin">
        <color indexed="8"/>
      </left>
      <right/>
      <top style="thin">
        <color theme="0" tint="-0.24994659260841701"/>
      </top>
      <bottom style="thin">
        <color indexed="8"/>
      </bottom>
      <diagonal/>
    </border>
    <border>
      <left/>
      <right style="thin">
        <color indexed="22"/>
      </right>
      <top style="thin">
        <color theme="0" tint="-0.24994659260841701"/>
      </top>
      <bottom style="thin">
        <color indexed="8"/>
      </bottom>
      <diagonal/>
    </border>
    <border>
      <left style="thin">
        <color indexed="22"/>
      </left>
      <right/>
      <top style="thin">
        <color theme="0" tint="-0.24994659260841701"/>
      </top>
      <bottom style="thin">
        <color indexed="8"/>
      </bottom>
      <diagonal/>
    </border>
    <border>
      <left/>
      <right style="medium">
        <color indexed="8"/>
      </right>
      <top style="thin">
        <color theme="0" tint="-0.24994659260841701"/>
      </top>
      <bottom style="thin">
        <color indexed="8"/>
      </bottom>
      <diagonal/>
    </border>
    <border>
      <left style="thin">
        <color indexed="22"/>
      </left>
      <right style="thin">
        <color indexed="22"/>
      </right>
      <top style="thin">
        <color indexed="8"/>
      </top>
      <bottom/>
      <diagonal/>
    </border>
    <border>
      <left style="thin">
        <color indexed="22"/>
      </left>
      <right style="medium">
        <color auto="1"/>
      </right>
      <top style="thin">
        <color indexed="8"/>
      </top>
      <bottom/>
      <diagonal/>
    </border>
    <border>
      <left/>
      <right style="medium">
        <color indexed="64"/>
      </right>
      <top style="thin">
        <color indexed="8"/>
      </top>
      <bottom style="thin">
        <color indexed="22"/>
      </bottom>
      <diagonal/>
    </border>
    <border>
      <left style="dotted">
        <color indexed="22"/>
      </left>
      <right style="medium">
        <color indexed="64"/>
      </right>
      <top style="thin">
        <color indexed="22"/>
      </top>
      <bottom style="thin">
        <color indexed="22"/>
      </bottom>
      <diagonal/>
    </border>
    <border>
      <left style="thin">
        <color theme="0" tint="-0.24994659260841701"/>
      </left>
      <right style="thin">
        <color theme="0" tint="-0.24994659260841701"/>
      </right>
      <top style="thin">
        <color indexed="8"/>
      </top>
      <bottom/>
      <diagonal/>
    </border>
    <border>
      <left style="thin">
        <color theme="0" tint="-0.24994659260841701"/>
      </left>
      <right/>
      <top style="thin">
        <color indexed="22"/>
      </top>
      <bottom/>
      <diagonal/>
    </border>
    <border>
      <left style="thin">
        <color theme="0" tint="-0.24994659260841701"/>
      </left>
      <right style="thin">
        <color indexed="22"/>
      </right>
      <top style="thin">
        <color indexed="8"/>
      </top>
      <bottom style="thin">
        <color indexed="22"/>
      </bottom>
      <diagonal/>
    </border>
    <border>
      <left style="thin">
        <color theme="0" tint="-0.24994659260841701"/>
      </left>
      <right style="thin">
        <color indexed="22"/>
      </right>
      <top style="thin">
        <color indexed="22"/>
      </top>
      <bottom style="thin">
        <color indexed="22"/>
      </bottom>
      <diagonal/>
    </border>
    <border>
      <left style="thin">
        <color theme="0" tint="-0.24994659260841701"/>
      </left>
      <right style="thin">
        <color indexed="22"/>
      </right>
      <top style="thin">
        <color indexed="22"/>
      </top>
      <bottom style="thin">
        <color indexed="8"/>
      </bottom>
      <diagonal/>
    </border>
    <border>
      <left/>
      <right style="medium">
        <color indexed="8"/>
      </right>
      <top style="thin">
        <color indexed="64"/>
      </top>
      <bottom/>
      <diagonal/>
    </border>
    <border>
      <left/>
      <right style="medium">
        <color indexed="64"/>
      </right>
      <top style="thin">
        <color indexed="64"/>
      </top>
      <bottom/>
      <diagonal/>
    </border>
    <border>
      <left style="thin">
        <color indexed="22"/>
      </left>
      <right/>
      <top/>
      <bottom style="dotted">
        <color indexed="22"/>
      </bottom>
      <diagonal/>
    </border>
    <border>
      <left/>
      <right/>
      <top/>
      <bottom style="dotted">
        <color indexed="22"/>
      </bottom>
      <diagonal/>
    </border>
    <border>
      <left style="dotted">
        <color indexed="22"/>
      </left>
      <right/>
      <top/>
      <bottom style="dotted">
        <color indexed="22"/>
      </bottom>
      <diagonal/>
    </border>
    <border>
      <left style="medium">
        <color auto="1"/>
      </left>
      <right style="medium">
        <color auto="1"/>
      </right>
      <top/>
      <bottom/>
      <diagonal/>
    </border>
    <border>
      <left style="dotted">
        <color indexed="22"/>
      </left>
      <right style="thin">
        <color theme="0" tint="-0.24994659260841701"/>
      </right>
      <top style="thin">
        <color indexed="22"/>
      </top>
      <bottom style="thin">
        <color indexed="64"/>
      </bottom>
      <diagonal/>
    </border>
    <border>
      <left style="thin">
        <color theme="0" tint="-0.24994659260841701"/>
      </left>
      <right style="thin">
        <color theme="0" tint="-0.24994659260841701"/>
      </right>
      <top style="thin">
        <color indexed="22"/>
      </top>
      <bottom style="thin">
        <color indexed="64"/>
      </bottom>
      <diagonal/>
    </border>
    <border>
      <left/>
      <right style="thin">
        <color theme="0" tint="-0.24994659260841701"/>
      </right>
      <top style="thin">
        <color indexed="22"/>
      </top>
      <bottom style="thin">
        <color indexed="22"/>
      </bottom>
      <diagonal/>
    </border>
    <border>
      <left style="thin">
        <color theme="0" tint="-0.24994659260841701"/>
      </left>
      <right/>
      <top/>
      <bottom style="thin">
        <color indexed="64"/>
      </bottom>
      <diagonal/>
    </border>
    <border>
      <left/>
      <right style="medium">
        <color indexed="64"/>
      </right>
      <top/>
      <bottom style="thin">
        <color indexed="22"/>
      </bottom>
      <diagonal/>
    </border>
    <border>
      <left/>
      <right style="thin">
        <color theme="0" tint="-0.24994659260841701"/>
      </right>
      <top/>
      <bottom style="thin">
        <color indexed="22"/>
      </bottom>
      <diagonal/>
    </border>
    <border>
      <left style="thin">
        <color theme="0" tint="-0.24994659260841701"/>
      </left>
      <right/>
      <top/>
      <bottom style="thin">
        <color indexed="22"/>
      </bottom>
      <diagonal/>
    </border>
    <border>
      <left/>
      <right style="medium">
        <color indexed="64"/>
      </right>
      <top style="thin">
        <color indexed="8"/>
      </top>
      <bottom/>
      <diagonal/>
    </border>
    <border>
      <left/>
      <right style="medium">
        <color auto="1"/>
      </right>
      <top/>
      <bottom style="thin">
        <color indexed="64"/>
      </bottom>
      <diagonal/>
    </border>
    <border>
      <left style="thin">
        <color theme="0" tint="-0.24994659260841701"/>
      </left>
      <right/>
      <top style="thin">
        <color indexed="64"/>
      </top>
      <bottom style="thin">
        <color theme="0" tint="-0.24994659260841701"/>
      </bottom>
      <diagonal/>
    </border>
    <border>
      <left/>
      <right style="thin">
        <color theme="0" tint="-0.24994659260841701"/>
      </right>
      <top/>
      <bottom/>
      <diagonal/>
    </border>
    <border>
      <left style="thin">
        <color theme="0" tint="-0.24994659260841701"/>
      </left>
      <right style="medium">
        <color indexed="8"/>
      </right>
      <top style="thin">
        <color theme="0" tint="-0.24994659260841701"/>
      </top>
      <bottom/>
      <diagonal/>
    </border>
    <border>
      <left style="dotted">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8"/>
      </right>
      <top/>
      <bottom style="thin">
        <color theme="0" tint="-0.24994659260841701"/>
      </bottom>
      <diagonal/>
    </border>
    <border>
      <left style="medium">
        <color indexed="8"/>
      </left>
      <right/>
      <top/>
      <bottom style="dotted">
        <color theme="0" tint="-0.24994659260841701"/>
      </bottom>
      <diagonal/>
    </border>
    <border>
      <left/>
      <right/>
      <top/>
      <bottom style="dotted">
        <color theme="0" tint="-0.24994659260841701"/>
      </bottom>
      <diagonal/>
    </border>
    <border>
      <left style="medium">
        <color indexed="8"/>
      </left>
      <right/>
      <top style="dotted">
        <color theme="0" tint="-0.24994659260841701"/>
      </top>
      <bottom/>
      <diagonal/>
    </border>
    <border>
      <left/>
      <right/>
      <top style="dotted">
        <color theme="0" tint="-0.24994659260841701"/>
      </top>
      <bottom/>
      <diagonal/>
    </border>
    <border>
      <left/>
      <right style="thin">
        <color indexed="22"/>
      </right>
      <top style="dotted">
        <color theme="0" tint="-0.24994659260841701"/>
      </top>
      <bottom/>
      <diagonal/>
    </border>
    <border>
      <left/>
      <right style="thin">
        <color indexed="22"/>
      </right>
      <top/>
      <bottom style="dotted">
        <color theme="0" tint="-0.24994659260841701"/>
      </bottom>
      <diagonal/>
    </border>
    <border>
      <left/>
      <right/>
      <top style="thin">
        <color auto="1"/>
      </top>
      <bottom style="thin">
        <color indexed="22"/>
      </bottom>
      <diagonal/>
    </border>
    <border>
      <left style="thin">
        <color theme="0" tint="-0.24994659260841701"/>
      </left>
      <right style="medium">
        <color indexed="8"/>
      </right>
      <top style="thin">
        <color indexed="8"/>
      </top>
      <bottom/>
      <diagonal/>
    </border>
    <border>
      <left/>
      <right style="medium">
        <color indexed="64"/>
      </right>
      <top style="thin">
        <color auto="1"/>
      </top>
      <bottom style="thin">
        <color indexed="22"/>
      </bottom>
      <diagonal/>
    </border>
    <border>
      <left style="medium">
        <color indexed="8"/>
      </left>
      <right style="thin">
        <color theme="0" tint="-0.24994659260841701"/>
      </right>
      <top style="thin">
        <color indexed="8"/>
      </top>
      <bottom style="medium">
        <color indexed="8"/>
      </bottom>
      <diagonal/>
    </border>
    <border>
      <left style="thin">
        <color theme="0" tint="-0.24994659260841701"/>
      </left>
      <right style="dotted">
        <color theme="0" tint="-0.24994659260841701"/>
      </right>
      <top style="thin">
        <color indexed="8"/>
      </top>
      <bottom style="thin">
        <color indexed="22"/>
      </bottom>
      <diagonal/>
    </border>
    <border>
      <left style="dotted">
        <color theme="0" tint="-0.24994659260841701"/>
      </left>
      <right style="dotted">
        <color theme="0" tint="-0.24994659260841701"/>
      </right>
      <top style="thin">
        <color indexed="8"/>
      </top>
      <bottom style="thin">
        <color indexed="22"/>
      </bottom>
      <diagonal/>
    </border>
    <border>
      <left style="dotted">
        <color theme="0" tint="-0.24994659260841701"/>
      </left>
      <right style="thin">
        <color theme="0" tint="-0.24994659260841701"/>
      </right>
      <top style="thin">
        <color indexed="8"/>
      </top>
      <bottom style="thin">
        <color indexed="22"/>
      </bottom>
      <diagonal/>
    </border>
    <border>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style="medium">
        <color indexed="8"/>
      </top>
      <bottom/>
      <diagonal/>
    </border>
    <border>
      <left style="thin">
        <color theme="0" tint="-0.24994659260841701"/>
      </left>
      <right style="thin">
        <color theme="0" tint="-0.24994659260841701"/>
      </right>
      <top style="thin">
        <color theme="0" tint="-0.24994659260841701"/>
      </top>
      <bottom style="thin">
        <color indexed="22"/>
      </bottom>
      <diagonal/>
    </border>
    <border>
      <left/>
      <right/>
      <top style="thin">
        <color theme="0" tint="-0.24994659260841701"/>
      </top>
      <bottom style="thin">
        <color auto="1"/>
      </bottom>
      <diagonal/>
    </border>
    <border>
      <left style="dotted">
        <color theme="0" tint="-0.24994659260841701"/>
      </left>
      <right/>
      <top style="thin">
        <color indexed="22"/>
      </top>
      <bottom style="thin">
        <color indexed="64"/>
      </bottom>
      <diagonal/>
    </border>
    <border>
      <left/>
      <right style="dotted">
        <color theme="0" tint="-0.24994659260841701"/>
      </right>
      <top style="thin">
        <color indexed="22"/>
      </top>
      <bottom style="thin">
        <color indexed="64"/>
      </bottom>
      <diagonal/>
    </border>
    <border>
      <left style="thin">
        <color theme="0" tint="-0.24994659260841701"/>
      </left>
      <right style="dotted">
        <color theme="0" tint="-0.24994659260841701"/>
      </right>
      <top style="thin">
        <color indexed="22"/>
      </top>
      <bottom style="thin">
        <color auto="1"/>
      </bottom>
      <diagonal/>
    </border>
    <border>
      <left style="dotted">
        <color theme="0" tint="-0.24994659260841701"/>
      </left>
      <right style="dotted">
        <color theme="0" tint="-0.24994659260841701"/>
      </right>
      <top style="thin">
        <color indexed="22"/>
      </top>
      <bottom style="thin">
        <color auto="1"/>
      </bottom>
      <diagonal/>
    </border>
    <border>
      <left style="dotted">
        <color indexed="22"/>
      </left>
      <right/>
      <top style="thin">
        <color auto="1"/>
      </top>
      <bottom style="thin">
        <color indexed="22"/>
      </bottom>
      <diagonal/>
    </border>
    <border>
      <left/>
      <right style="thin">
        <color theme="0" tint="-0.24994659260841701"/>
      </right>
      <top style="thin">
        <color auto="1"/>
      </top>
      <bottom style="thin">
        <color indexed="22"/>
      </bottom>
      <diagonal/>
    </border>
    <border>
      <left style="thin">
        <color theme="0" tint="-0.24994659260841701"/>
      </left>
      <right style="medium">
        <color indexed="8"/>
      </right>
      <top style="thin">
        <color auto="1"/>
      </top>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dotted">
        <color theme="0" tint="-0.24994659260841701"/>
      </right>
      <top style="thin">
        <color auto="1"/>
      </top>
      <bottom style="thin">
        <color theme="0" tint="-0.24994659260841701"/>
      </bottom>
      <diagonal/>
    </border>
    <border>
      <left style="dotted">
        <color theme="0" tint="-0.24994659260841701"/>
      </left>
      <right style="dotted">
        <color theme="0" tint="-0.24994659260841701"/>
      </right>
      <top style="thin">
        <color auto="1"/>
      </top>
      <bottom style="thin">
        <color theme="0" tint="-0.24994659260841701"/>
      </bottom>
      <diagonal/>
    </border>
    <border>
      <left style="dotted">
        <color theme="0" tint="-0.24994659260841701"/>
      </left>
      <right/>
      <top style="thin">
        <color auto="1"/>
      </top>
      <bottom style="thin">
        <color theme="0" tint="-0.24994659260841701"/>
      </bottom>
      <diagonal/>
    </border>
    <border>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24994659260841701"/>
      </left>
      <right/>
      <top style="thin">
        <color theme="0" tint="-0.24994659260841701"/>
      </top>
      <bottom/>
      <diagonal/>
    </border>
    <border>
      <left style="dotted">
        <color indexed="22"/>
      </left>
      <right style="thin">
        <color theme="0" tint="-0.24994659260841701"/>
      </right>
      <top style="thin">
        <color indexed="22"/>
      </top>
      <bottom style="thin">
        <color theme="0" tint="-0.24994659260841701"/>
      </bottom>
      <diagonal/>
    </border>
    <border>
      <left style="thin">
        <color theme="0" tint="-0.24994659260841701"/>
      </left>
      <right/>
      <top style="thin">
        <color theme="0" tint="-0.24994659260841701"/>
      </top>
      <bottom style="thin">
        <color indexed="22"/>
      </bottom>
      <diagonal/>
    </border>
    <border>
      <left/>
      <right/>
      <top style="thin">
        <color theme="0" tint="-0.24994659260841701"/>
      </top>
      <bottom style="thin">
        <color indexed="22"/>
      </bottom>
      <diagonal/>
    </border>
    <border>
      <left/>
      <right style="dotted">
        <color indexed="22"/>
      </right>
      <top style="thin">
        <color theme="0" tint="-0.24994659260841701"/>
      </top>
      <bottom style="thin">
        <color indexed="22"/>
      </bottom>
      <diagonal/>
    </border>
    <border>
      <left style="dotted">
        <color indexed="22"/>
      </left>
      <right/>
      <top style="thin">
        <color theme="0" tint="-0.24994659260841701"/>
      </top>
      <bottom style="thin">
        <color indexed="22"/>
      </bottom>
      <diagonal/>
    </border>
    <border>
      <left/>
      <right style="thin">
        <color indexed="22"/>
      </right>
      <top style="thin">
        <color theme="0" tint="-0.24994659260841701"/>
      </top>
      <bottom style="thin">
        <color indexed="22"/>
      </bottom>
      <diagonal/>
    </border>
    <border>
      <left style="thin">
        <color indexed="22"/>
      </left>
      <right/>
      <top style="thin">
        <color theme="0" tint="-0.24994659260841701"/>
      </top>
      <bottom style="thin">
        <color indexed="22"/>
      </bottom>
      <diagonal/>
    </border>
    <border>
      <left/>
      <right style="thin">
        <color theme="0" tint="-0.24994659260841701"/>
      </right>
      <top style="thin">
        <color theme="0" tint="-0.24994659260841701"/>
      </top>
      <bottom style="thin">
        <color indexed="22"/>
      </bottom>
      <diagonal/>
    </border>
    <border>
      <left style="thin">
        <color theme="0" tint="-0.24994659260841701"/>
      </left>
      <right style="thin">
        <color theme="0" tint="-0.24994659260841701"/>
      </right>
      <top style="thin">
        <color auto="1"/>
      </top>
      <bottom style="thin">
        <color indexed="22"/>
      </bottom>
      <diagonal/>
    </border>
    <border>
      <left style="thin">
        <color theme="0" tint="-0.24994659260841701"/>
      </left>
      <right style="dotted">
        <color indexed="22"/>
      </right>
      <top style="thin">
        <color auto="1"/>
      </top>
      <bottom style="thin">
        <color indexed="22"/>
      </bottom>
      <diagonal/>
    </border>
    <border>
      <left style="thin">
        <color theme="0" tint="-0.24994659260841701"/>
      </left>
      <right style="dotted">
        <color indexed="22"/>
      </right>
      <top style="thin">
        <color indexed="22"/>
      </top>
      <bottom style="thin">
        <color theme="0" tint="-0.24994659260841701"/>
      </bottom>
      <diagonal/>
    </border>
    <border>
      <left/>
      <right style="medium">
        <color auto="1"/>
      </right>
      <top/>
      <bottom/>
      <diagonal/>
    </border>
    <border>
      <left/>
      <right style="dotted">
        <color indexed="22"/>
      </right>
      <top style="thin">
        <color theme="0" tint="-0.24994659260841701"/>
      </top>
      <bottom style="thin">
        <color indexed="64"/>
      </bottom>
      <diagonal/>
    </border>
    <border>
      <left style="thin">
        <color theme="0" tint="-0.24994659260841701"/>
      </left>
      <right style="thin">
        <color theme="0" tint="-0.24994659260841701"/>
      </right>
      <top style="thin">
        <color indexed="8"/>
      </top>
      <bottom style="thin">
        <color theme="0" tint="-0.24994659260841701"/>
      </bottom>
      <diagonal/>
    </border>
    <border>
      <left style="medium">
        <color indexed="8"/>
      </left>
      <right style="thin">
        <color theme="0" tint="-0.24994659260841701"/>
      </right>
      <top/>
      <bottom style="dotted">
        <color theme="0" tint="-0.24994659260841701"/>
      </bottom>
      <diagonal/>
    </border>
    <border>
      <left style="thin">
        <color theme="0" tint="-0.24994659260841701"/>
      </left>
      <right style="thin">
        <color theme="0" tint="-0.24994659260841701"/>
      </right>
      <top/>
      <bottom style="dotted">
        <color theme="0" tint="-0.24994659260841701"/>
      </bottom>
      <diagonal/>
    </border>
    <border>
      <left style="thin">
        <color indexed="22"/>
      </left>
      <right/>
      <top style="thin">
        <color theme="0" tint="-0.24994659260841701"/>
      </top>
      <bottom/>
      <diagonal/>
    </border>
    <border>
      <left/>
      <right style="dotted">
        <color indexed="22"/>
      </right>
      <top style="thin">
        <color theme="0" tint="-0.24994659260841701"/>
      </top>
      <bottom/>
      <diagonal/>
    </border>
    <border>
      <left style="dotted">
        <color indexed="22"/>
      </left>
      <right/>
      <top style="thin">
        <color theme="0" tint="-0.24994659260841701"/>
      </top>
      <bottom/>
      <diagonal/>
    </border>
    <border>
      <left style="thin">
        <color indexed="22"/>
      </left>
      <right style="dotted">
        <color indexed="22"/>
      </right>
      <top/>
      <bottom style="dotted">
        <color indexed="22"/>
      </bottom>
      <diagonal/>
    </border>
    <border>
      <left style="dotted">
        <color indexed="22"/>
      </left>
      <right style="dotted">
        <color indexed="22"/>
      </right>
      <top/>
      <bottom style="dotted">
        <color indexed="22"/>
      </bottom>
      <diagonal/>
    </border>
    <border>
      <left style="dotted">
        <color indexed="22"/>
      </left>
      <right style="medium">
        <color indexed="64"/>
      </right>
      <top/>
      <bottom style="dotted">
        <color indexed="22"/>
      </bottom>
      <diagonal/>
    </border>
    <border>
      <left style="thin">
        <color indexed="22"/>
      </left>
      <right style="dotted">
        <color indexed="22"/>
      </right>
      <top style="dotted">
        <color indexed="22"/>
      </top>
      <bottom style="thin">
        <color indexed="22"/>
      </bottom>
      <diagonal/>
    </border>
    <border>
      <left style="dotted">
        <color indexed="22"/>
      </left>
      <right style="dotted">
        <color indexed="22"/>
      </right>
      <top style="dotted">
        <color indexed="22"/>
      </top>
      <bottom style="thin">
        <color indexed="22"/>
      </bottom>
      <diagonal/>
    </border>
    <border>
      <left style="dotted">
        <color indexed="22"/>
      </left>
      <right style="medium">
        <color indexed="64"/>
      </right>
      <top style="dotted">
        <color indexed="22"/>
      </top>
      <bottom style="thin">
        <color indexed="22"/>
      </bottom>
      <diagonal/>
    </border>
    <border>
      <left style="thin">
        <color indexed="22"/>
      </left>
      <right style="medium">
        <color auto="1"/>
      </right>
      <top/>
      <bottom/>
      <diagonal/>
    </border>
    <border>
      <left/>
      <right style="dotted">
        <color theme="0" tint="-0.24994659260841701"/>
      </right>
      <top style="thin">
        <color indexed="22"/>
      </top>
      <bottom style="thin">
        <color theme="0" tint="-0.24994659260841701"/>
      </bottom>
      <diagonal/>
    </border>
    <border>
      <left style="dotted">
        <color theme="0" tint="-0.24994659260841701"/>
      </left>
      <right style="dotted">
        <color theme="0" tint="-0.24994659260841701"/>
      </right>
      <top style="thin">
        <color indexed="22"/>
      </top>
      <bottom style="thin">
        <color theme="0" tint="-0.24994659260841701"/>
      </bottom>
      <diagonal/>
    </border>
    <border>
      <left style="dotted">
        <color theme="0" tint="-0.24994659260841701"/>
      </left>
      <right style="hair">
        <color indexed="22"/>
      </right>
      <top style="thin">
        <color indexed="22"/>
      </top>
      <bottom style="thin">
        <color theme="0" tint="-0.24994659260841701"/>
      </bottom>
      <diagonal/>
    </border>
    <border>
      <left style="hair">
        <color indexed="22"/>
      </left>
      <right style="thin">
        <color indexed="22"/>
      </right>
      <top style="thin">
        <color indexed="22"/>
      </top>
      <bottom style="thin">
        <color theme="0" tint="-0.24994659260841701"/>
      </bottom>
      <diagonal/>
    </border>
    <border>
      <left style="thin">
        <color indexed="22"/>
      </left>
      <right style="thin">
        <color indexed="22"/>
      </right>
      <top style="thin">
        <color indexed="22"/>
      </top>
      <bottom style="thin">
        <color theme="0" tint="-0.24994659260841701"/>
      </bottom>
      <diagonal/>
    </border>
    <border>
      <left style="thin">
        <color indexed="22"/>
      </left>
      <right style="medium">
        <color auto="1"/>
      </right>
      <top style="thin">
        <color indexed="22"/>
      </top>
      <bottom style="thin">
        <color theme="0" tint="-0.24994659260841701"/>
      </bottom>
      <diagonal/>
    </border>
    <border>
      <left style="dotted">
        <color indexed="22"/>
      </left>
      <right style="dotted">
        <color indexed="22"/>
      </right>
      <top style="thin">
        <color theme="0" tint="-0.24994659260841701"/>
      </top>
      <bottom style="thin">
        <color auto="1"/>
      </bottom>
      <diagonal/>
    </border>
    <border>
      <left style="dotted">
        <color indexed="22"/>
      </left>
      <right style="hair">
        <color indexed="22"/>
      </right>
      <top style="thin">
        <color theme="0" tint="-0.24994659260841701"/>
      </top>
      <bottom style="thin">
        <color auto="1"/>
      </bottom>
      <diagonal/>
    </border>
    <border>
      <left style="hair">
        <color indexed="22"/>
      </left>
      <right style="thin">
        <color indexed="22"/>
      </right>
      <top style="thin">
        <color theme="0" tint="-0.24994659260841701"/>
      </top>
      <bottom style="thin">
        <color auto="1"/>
      </bottom>
      <diagonal/>
    </border>
    <border>
      <left style="thin">
        <color indexed="22"/>
      </left>
      <right style="thin">
        <color indexed="22"/>
      </right>
      <top style="thin">
        <color theme="0" tint="-0.24994659260841701"/>
      </top>
      <bottom style="thin">
        <color auto="1"/>
      </bottom>
      <diagonal/>
    </border>
    <border>
      <left style="thin">
        <color indexed="22"/>
      </left>
      <right style="medium">
        <color auto="1"/>
      </right>
      <top style="thin">
        <color theme="0" tint="-0.24994659260841701"/>
      </top>
      <bottom style="thin">
        <color auto="1"/>
      </bottom>
      <diagonal/>
    </border>
    <border>
      <left style="thin">
        <color theme="0" tint="-0.24994659260841701"/>
      </left>
      <right style="thin">
        <color theme="0" tint="-0.24994659260841701"/>
      </right>
      <top style="thin">
        <color auto="1"/>
      </top>
      <bottom style="medium">
        <color indexed="8"/>
      </bottom>
      <diagonal/>
    </border>
    <border>
      <left style="thin">
        <color theme="0" tint="-0.24994659260841701"/>
      </left>
      <right style="dotted">
        <color theme="0" tint="-0.24994659260841701"/>
      </right>
      <top style="thin">
        <color auto="1"/>
      </top>
      <bottom style="medium">
        <color indexed="8"/>
      </bottom>
      <diagonal/>
    </border>
    <border>
      <left style="dotted">
        <color theme="0" tint="-0.24994659260841701"/>
      </left>
      <right style="dotted">
        <color theme="0" tint="-0.24994659260841701"/>
      </right>
      <top style="thin">
        <color auto="1"/>
      </top>
      <bottom style="medium">
        <color indexed="8"/>
      </bottom>
      <diagonal/>
    </border>
    <border>
      <left style="dotted">
        <color theme="0" tint="-0.24994659260841701"/>
      </left>
      <right style="thin">
        <color theme="0" tint="-0.24994659260841701"/>
      </right>
      <top style="thin">
        <color auto="1"/>
      </top>
      <bottom style="medium">
        <color indexed="8"/>
      </bottom>
      <diagonal/>
    </border>
    <border>
      <left style="dotted">
        <color theme="0" tint="-0.24994659260841701"/>
      </left>
      <right style="medium">
        <color indexed="64"/>
      </right>
      <top style="thin">
        <color auto="1"/>
      </top>
      <bottom style="medium">
        <color indexed="8"/>
      </bottom>
      <diagonal/>
    </border>
    <border>
      <left style="thin">
        <color indexed="22"/>
      </left>
      <right style="dotted">
        <color indexed="22"/>
      </right>
      <top/>
      <bottom style="thin">
        <color auto="1"/>
      </bottom>
      <diagonal/>
    </border>
    <border>
      <left style="dotted">
        <color indexed="22"/>
      </left>
      <right style="dotted">
        <color indexed="22"/>
      </right>
      <top/>
      <bottom style="thin">
        <color auto="1"/>
      </bottom>
      <diagonal/>
    </border>
    <border>
      <left style="dotted">
        <color indexed="22"/>
      </left>
      <right/>
      <top/>
      <bottom style="thin">
        <color auto="1"/>
      </bottom>
      <diagonal/>
    </border>
    <border>
      <left/>
      <right style="medium">
        <color auto="1"/>
      </right>
      <top/>
      <bottom style="thin">
        <color auto="1"/>
      </bottom>
      <diagonal/>
    </border>
    <border>
      <left style="medium">
        <color indexed="64"/>
      </left>
      <right style="thin">
        <color theme="0" tint="-0.24994659260841701"/>
      </right>
      <top style="thin">
        <color indexed="8"/>
      </top>
      <bottom/>
      <diagonal/>
    </border>
    <border>
      <left style="thin">
        <color theme="0" tint="-0.24994659260841701"/>
      </left>
      <right style="medium">
        <color indexed="64"/>
      </right>
      <top style="thin">
        <color indexed="8"/>
      </top>
      <bottom style="thin">
        <color theme="0" tint="-0.24994659260841701"/>
      </bottom>
      <diagonal/>
    </border>
    <border>
      <left style="medium">
        <color indexed="8"/>
      </left>
      <right style="thin">
        <color theme="0" tint="-0.24994659260841701"/>
      </right>
      <top/>
      <bottom style="thin">
        <color indexed="8"/>
      </bottom>
      <diagonal/>
    </border>
    <border>
      <left style="thin">
        <color theme="0" tint="-0.24994659260841701"/>
      </left>
      <right style="thin">
        <color theme="0" tint="-0.24994659260841701"/>
      </right>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medium">
        <color indexed="8"/>
      </right>
      <top style="thin">
        <color indexed="22"/>
      </top>
      <bottom style="thin">
        <color indexed="22"/>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top style="thin">
        <color indexed="22"/>
      </top>
      <bottom style="thin">
        <color indexed="8"/>
      </bottom>
      <diagonal/>
    </border>
    <border>
      <left/>
      <right/>
      <top style="thin">
        <color indexed="22"/>
      </top>
      <bottom style="thin">
        <color indexed="8"/>
      </bottom>
      <diagonal/>
    </border>
    <border>
      <left/>
      <right style="thin">
        <color theme="0" tint="-0.24994659260841701"/>
      </right>
      <top style="thin">
        <color indexed="22"/>
      </top>
      <bottom style="thin">
        <color indexed="8"/>
      </bottom>
      <diagonal/>
    </border>
    <border>
      <left style="thin">
        <color theme="0" tint="-0.24994659260841701"/>
      </left>
      <right style="medium">
        <color indexed="64"/>
      </right>
      <top style="thin">
        <color indexed="22"/>
      </top>
      <bottom style="thin">
        <color indexed="8"/>
      </bottom>
      <diagonal/>
    </border>
    <border>
      <left style="medium">
        <color auto="1"/>
      </left>
      <right style="thin">
        <color indexed="22"/>
      </right>
      <top/>
      <bottom/>
      <diagonal/>
    </border>
    <border>
      <left style="medium">
        <color auto="1"/>
      </left>
      <right style="medium">
        <color auto="1"/>
      </right>
      <top/>
      <bottom style="thin">
        <color auto="1"/>
      </bottom>
      <diagonal/>
    </border>
    <border>
      <left style="medium">
        <color auto="1"/>
      </left>
      <right style="thin">
        <color indexed="22"/>
      </right>
      <top/>
      <bottom style="thin">
        <color auto="1"/>
      </bottom>
      <diagonal/>
    </border>
    <border>
      <left/>
      <right style="thin">
        <color indexed="22"/>
      </right>
      <top style="thin">
        <color auto="1"/>
      </top>
      <bottom style="thin">
        <color indexed="64"/>
      </bottom>
      <diagonal/>
    </border>
    <border>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theme="0" tint="-0.24994659260841701"/>
      </right>
      <top style="thin">
        <color auto="1"/>
      </top>
      <bottom style="thin">
        <color indexed="64"/>
      </bottom>
      <diagonal/>
    </border>
    <border>
      <left style="thin">
        <color theme="0" tint="-0.24994659260841701"/>
      </left>
      <right/>
      <top style="thin">
        <color auto="1"/>
      </top>
      <bottom style="thin">
        <color indexed="64"/>
      </bottom>
      <diagonal/>
    </border>
    <border>
      <left style="thin">
        <color indexed="22"/>
      </left>
      <right style="thin">
        <color indexed="22"/>
      </right>
      <top style="thin">
        <color auto="1"/>
      </top>
      <bottom style="thin">
        <color indexed="64"/>
      </bottom>
      <diagonal/>
    </border>
    <border>
      <left style="medium">
        <color auto="1"/>
      </left>
      <right/>
      <top/>
      <bottom style="thin">
        <color auto="1"/>
      </bottom>
      <diagonal/>
    </border>
    <border>
      <left/>
      <right style="thin">
        <color theme="0" tint="-0.24994659260841701"/>
      </right>
      <top style="thin">
        <color auto="1"/>
      </top>
      <bottom/>
      <diagonal/>
    </border>
    <border>
      <left style="thin">
        <color theme="0" tint="-0.24994659260841701"/>
      </left>
      <right style="medium">
        <color auto="1"/>
      </right>
      <top style="thin">
        <color auto="1"/>
      </top>
      <bottom/>
      <diagonal/>
    </border>
    <border>
      <left/>
      <right style="thin">
        <color theme="0" tint="-0.24994659260841701"/>
      </right>
      <top/>
      <bottom style="thin">
        <color indexed="64"/>
      </bottom>
      <diagonal/>
    </border>
    <border>
      <left style="thin">
        <color theme="0" tint="-0.24994659260841701"/>
      </left>
      <right style="medium">
        <color auto="1"/>
      </right>
      <top/>
      <bottom style="thin">
        <color indexed="64"/>
      </bottom>
      <diagonal/>
    </border>
    <border>
      <left style="thin">
        <color indexed="22"/>
      </left>
      <right/>
      <top style="thin">
        <color indexed="22"/>
      </top>
      <bottom style="thin">
        <color auto="1"/>
      </bottom>
      <diagonal/>
    </border>
    <border>
      <left/>
      <right/>
      <top style="thin">
        <color indexed="22"/>
      </top>
      <bottom style="thin">
        <color auto="1"/>
      </bottom>
      <diagonal/>
    </border>
    <border>
      <left/>
      <right style="thin">
        <color indexed="22"/>
      </right>
      <top style="thin">
        <color indexed="22"/>
      </top>
      <bottom style="thin">
        <color auto="1"/>
      </bottom>
      <diagonal/>
    </border>
    <border>
      <left style="medium">
        <color auto="1"/>
      </left>
      <right style="thin">
        <color theme="0" tint="-0.24994659260841701"/>
      </right>
      <top style="thin">
        <color auto="1"/>
      </top>
      <bottom style="thin">
        <color indexed="64"/>
      </bottom>
      <diagonal/>
    </border>
    <border>
      <left style="dotted">
        <color theme="0" tint="-0.24994659260841701"/>
      </left>
      <right style="dotted">
        <color theme="0" tint="-0.24994659260841701"/>
      </right>
      <top style="thin">
        <color auto="1"/>
      </top>
      <bottom style="thin">
        <color indexed="64"/>
      </bottom>
      <diagonal/>
    </border>
    <border>
      <left style="dotted">
        <color theme="0" tint="-0.24994659260841701"/>
      </left>
      <right/>
      <top style="thin">
        <color auto="1"/>
      </top>
      <bottom style="thin">
        <color indexed="64"/>
      </bottom>
      <diagonal/>
    </border>
    <border>
      <left/>
      <right style="thin">
        <color indexed="22"/>
      </right>
      <top/>
      <bottom style="medium">
        <color auto="1"/>
      </bottom>
      <diagonal/>
    </border>
    <border>
      <left style="thin">
        <color indexed="22"/>
      </left>
      <right/>
      <top style="thin">
        <color indexed="22"/>
      </top>
      <bottom style="medium">
        <color auto="1"/>
      </bottom>
      <diagonal/>
    </border>
    <border>
      <left/>
      <right/>
      <top style="thin">
        <color indexed="22"/>
      </top>
      <bottom style="medium">
        <color auto="1"/>
      </bottom>
      <diagonal/>
    </border>
    <border>
      <left/>
      <right style="medium">
        <color indexed="64"/>
      </right>
      <top style="thin">
        <color indexed="22"/>
      </top>
      <bottom style="medium">
        <color auto="1"/>
      </bottom>
      <diagonal/>
    </border>
    <border>
      <left style="medium">
        <color indexed="64"/>
      </left>
      <right style="thin">
        <color theme="0" tint="-0.24994659260841701"/>
      </right>
      <top style="thin">
        <color indexed="8"/>
      </top>
      <bottom style="thin">
        <color indexed="64"/>
      </bottom>
      <diagonal/>
    </border>
    <border>
      <left style="thin">
        <color theme="0" tint="-0.24994659260841701"/>
      </left>
      <right style="thin">
        <color theme="0" tint="-0.24994659260841701"/>
      </right>
      <top style="thin">
        <color indexed="8"/>
      </top>
      <bottom style="thin">
        <color indexed="64"/>
      </bottom>
      <diagonal/>
    </border>
    <border>
      <left style="thin">
        <color theme="0" tint="-0.24994659260841701"/>
      </left>
      <right style="medium">
        <color indexed="64"/>
      </right>
      <top style="thin">
        <color indexed="8"/>
      </top>
      <bottom style="thin">
        <color indexed="64"/>
      </bottom>
      <diagonal/>
    </border>
    <border>
      <left/>
      <right style="dotted">
        <color theme="0" tint="-0.24994659260841701"/>
      </right>
      <top/>
      <bottom/>
      <diagonal/>
    </border>
    <border>
      <left style="dotted">
        <color theme="0" tint="-0.24994659260841701"/>
      </left>
      <right style="dotted">
        <color theme="0" tint="-0.24994659260841701"/>
      </right>
      <top/>
      <bottom/>
      <diagonal/>
    </border>
    <border>
      <left/>
      <right/>
      <top style="thin">
        <color indexed="22"/>
      </top>
      <bottom style="thin">
        <color indexed="22"/>
      </bottom>
      <diagonal/>
    </border>
    <border>
      <left/>
      <right style="thin">
        <color theme="0" tint="-0.24994659260841701"/>
      </right>
      <top style="thin">
        <color theme="0" tint="-0.24994659260841701"/>
      </top>
      <bottom/>
      <diagonal/>
    </border>
    <border>
      <left style="thin">
        <color theme="0" tint="-0.24994659260841701"/>
      </left>
      <right style="medium">
        <color auto="1"/>
      </right>
      <top/>
      <bottom/>
      <diagonal/>
    </border>
    <border>
      <left style="dotted">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style="thin">
        <color theme="0" tint="-0.24994659260841701"/>
      </top>
      <bottom/>
      <diagonal/>
    </border>
    <border>
      <left style="medium">
        <color indexed="8"/>
      </left>
      <right style="medium">
        <color indexed="8"/>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medium">
        <color auto="1"/>
      </right>
      <top/>
      <bottom style="thin">
        <color indexed="64"/>
      </bottom>
      <diagonal/>
    </border>
    <border>
      <left style="medium">
        <color indexed="8"/>
      </left>
      <right style="medium">
        <color indexed="8"/>
      </right>
      <top/>
      <bottom style="medium">
        <color indexed="64"/>
      </bottom>
      <diagonal/>
    </border>
    <border>
      <left/>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auto="1"/>
      </right>
      <top/>
      <bottom style="medium">
        <color indexed="64"/>
      </bottom>
      <diagonal/>
    </border>
    <border>
      <left/>
      <right/>
      <top/>
      <bottom style="thin">
        <color indexed="22"/>
      </bottom>
      <diagonal/>
    </border>
    <border>
      <left style="thin">
        <color theme="0" tint="-0.24994659260841701"/>
      </left>
      <right style="thin">
        <color theme="0" tint="-0.24994659260841701"/>
      </right>
      <top/>
      <bottom style="thin">
        <color indexed="64"/>
      </bottom>
      <diagonal/>
    </border>
    <border>
      <left style="thin">
        <color theme="0" tint="-0.24994659260841701"/>
      </left>
      <right style="medium">
        <color auto="1"/>
      </right>
      <top/>
      <bottom style="thin">
        <color theme="0" tint="-0.24994659260841701"/>
      </bottom>
      <diagonal/>
    </border>
    <border>
      <left style="medium">
        <color auto="1"/>
      </left>
      <right style="medium">
        <color auto="1"/>
      </right>
      <top/>
      <bottom style="thin">
        <color theme="0" tint="-0.24994659260841701"/>
      </bottom>
      <diagonal/>
    </border>
    <border>
      <left style="medium">
        <color indexed="64"/>
      </left>
      <right/>
      <top/>
      <bottom style="medium">
        <color auto="1"/>
      </bottom>
      <diagonal/>
    </border>
    <border>
      <left/>
      <right style="thin">
        <color theme="0" tint="-0.24994659260841701"/>
      </right>
      <top style="thin">
        <color theme="0" tint="-0.24994659260841701"/>
      </top>
      <bottom style="thin">
        <color indexed="64"/>
      </bottom>
      <diagonal/>
    </border>
    <border>
      <left/>
      <right style="dotted">
        <color theme="0" tint="-0.24994659260841701"/>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style="dotted">
        <color theme="0" tint="-0.24994659260841701"/>
      </left>
      <right/>
      <top/>
      <bottom style="thin">
        <color theme="0" tint="-0.24994659260841701"/>
      </bottom>
      <diagonal/>
    </border>
    <border>
      <left style="medium">
        <color indexed="8"/>
      </left>
      <right/>
      <top/>
      <bottom style="thin">
        <color indexed="64"/>
      </bottom>
      <diagonal/>
    </border>
    <border>
      <left style="dotted">
        <color theme="0" tint="-0.24994659260841701"/>
      </left>
      <right style="dotted">
        <color theme="0" tint="-0.24994659260841701"/>
      </right>
      <top/>
      <bottom style="thin">
        <color indexed="64"/>
      </bottom>
      <diagonal/>
    </border>
    <border>
      <left style="dotted">
        <color theme="0" tint="-0.24994659260841701"/>
      </left>
      <right/>
      <top/>
      <bottom style="thin">
        <color indexed="64"/>
      </bottom>
      <diagonal/>
    </border>
    <border>
      <left/>
      <right/>
      <top/>
      <bottom style="thin">
        <color indexed="8"/>
      </bottom>
      <diagonal/>
    </border>
    <border>
      <left/>
      <right/>
      <top/>
      <bottom style="thin">
        <color indexed="64"/>
      </bottom>
      <diagonal/>
    </border>
    <border>
      <left/>
      <right/>
      <top style="thin">
        <color indexed="64"/>
      </top>
      <bottom/>
      <diagonal/>
    </border>
    <border>
      <left/>
      <right style="medium">
        <color indexed="8"/>
      </right>
      <top style="thin">
        <color indexed="64"/>
      </top>
      <bottom/>
      <diagonal/>
    </border>
    <border>
      <left/>
      <right style="dotted">
        <color theme="0" tint="-0.24994659260841701"/>
      </right>
      <top style="thin">
        <color theme="0" tint="-0.24994659260841701"/>
      </top>
      <bottom style="thin">
        <color theme="0" tint="-0.24994659260841701"/>
      </bottom>
      <diagonal/>
    </border>
    <border>
      <left style="dotted">
        <color theme="0" tint="-0.24994659260841701"/>
      </left>
      <right/>
      <top style="thin">
        <color theme="0" tint="-0.24994659260841701"/>
      </top>
      <bottom style="thin">
        <color theme="0" tint="-0.24994659260841701"/>
      </bottom>
      <diagonal/>
    </border>
    <border>
      <left style="medium">
        <color auto="1"/>
      </left>
      <right style="medium">
        <color auto="1"/>
      </right>
      <top style="thin">
        <color theme="0" tint="-0.24994659260841701"/>
      </top>
      <bottom/>
      <diagonal/>
    </border>
    <border>
      <left style="medium">
        <color indexed="8"/>
      </left>
      <right style="medium">
        <color indexed="8"/>
      </right>
      <top/>
      <bottom style="thin">
        <color indexed="64"/>
      </bottom>
      <diagonal/>
    </border>
    <border>
      <left/>
      <right/>
      <top style="thin">
        <color indexed="22"/>
      </top>
      <bottom style="thin">
        <color indexed="64"/>
      </bottom>
      <diagonal/>
    </border>
    <border>
      <left style="thin">
        <color theme="0" tint="-0.24994659260841701"/>
      </left>
      <right/>
      <top style="thin">
        <color theme="0" tint="-0.24994659260841701"/>
      </top>
      <bottom style="thin">
        <color indexed="64"/>
      </bottom>
      <diagonal/>
    </border>
    <border>
      <left/>
      <right style="dotted">
        <color theme="0" tint="-0.24994659260841701"/>
      </right>
      <top style="thin">
        <color theme="0" tint="-0.24994659260841701"/>
      </top>
      <bottom style="thin">
        <color indexed="64"/>
      </bottom>
      <diagonal/>
    </border>
    <border>
      <left style="dotted">
        <color theme="0" tint="-0.24994659260841701"/>
      </left>
      <right style="dotted">
        <color theme="0" tint="-0.24994659260841701"/>
      </right>
      <top style="thin">
        <color theme="0" tint="-0.24994659260841701"/>
      </top>
      <bottom style="thin">
        <color indexed="64"/>
      </bottom>
      <diagonal/>
    </border>
    <border>
      <left style="dotted">
        <color theme="0" tint="-0.24994659260841701"/>
      </left>
      <right style="thin">
        <color theme="0" tint="-0.24994659260841701"/>
      </right>
      <top style="thin">
        <color theme="0" tint="-0.24994659260841701"/>
      </top>
      <bottom style="thin">
        <color indexed="64"/>
      </bottom>
      <diagonal/>
    </border>
    <border>
      <left/>
      <right style="dotted">
        <color theme="0" tint="-0.24994659260841701"/>
      </right>
      <top style="thin">
        <color indexed="64"/>
      </top>
      <bottom style="thin">
        <color theme="0" tint="-0.24994659260841701"/>
      </bottom>
      <diagonal/>
    </border>
    <border>
      <left style="dotted">
        <color theme="0" tint="-0.24994659260841701"/>
      </left>
      <right style="dotted">
        <color theme="0" tint="-0.24994659260841701"/>
      </right>
      <top style="thin">
        <color indexed="64"/>
      </top>
      <bottom style="thin">
        <color theme="0" tint="-0.24994659260841701"/>
      </bottom>
      <diagonal/>
    </border>
    <border>
      <left style="dotted">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style="dotted">
        <color theme="0" tint="-0.24994659260841701"/>
      </right>
      <top style="thin">
        <color indexed="64"/>
      </top>
      <bottom style="thin">
        <color theme="0" tint="-0.24994659260841701"/>
      </bottom>
      <diagonal/>
    </border>
    <border>
      <left/>
      <right style="dotted">
        <color theme="0" tint="-0.24994659260841701"/>
      </right>
      <top style="thin">
        <color indexed="64"/>
      </top>
      <bottom style="thin">
        <color indexed="64"/>
      </bottom>
      <diagonal/>
    </border>
    <border>
      <left style="dotted">
        <color theme="0" tint="-0.24994659260841701"/>
      </left>
      <right style="thin">
        <color theme="0" tint="-0.24994659260841701"/>
      </right>
      <top style="thin">
        <color indexed="64"/>
      </top>
      <bottom style="thin">
        <color indexed="64"/>
      </bottom>
      <diagonal/>
    </border>
    <border>
      <left style="medium">
        <color auto="1"/>
      </left>
      <right/>
      <top/>
      <bottom style="thin">
        <color auto="1"/>
      </bottom>
      <diagonal/>
    </border>
    <border>
      <left style="thin">
        <color indexed="22"/>
      </left>
      <right/>
      <top style="thin">
        <color auto="1"/>
      </top>
      <bottom style="thin">
        <color indexed="22"/>
      </bottom>
      <diagonal/>
    </border>
    <border>
      <left/>
      <right/>
      <top style="thin">
        <color auto="1"/>
      </top>
      <bottom style="thin">
        <color indexed="22"/>
      </bottom>
      <diagonal/>
    </border>
    <border>
      <left/>
      <right style="medium">
        <color indexed="64"/>
      </right>
      <top style="thin">
        <color auto="1"/>
      </top>
      <bottom style="thin">
        <color indexed="22"/>
      </bottom>
      <diagonal/>
    </border>
    <border>
      <left style="dotted">
        <color theme="0" tint="-0.24994659260841701"/>
      </left>
      <right/>
      <top/>
      <bottom/>
      <diagonal/>
    </border>
    <border>
      <left style="thin">
        <color theme="0" tint="-0.24994659260841701"/>
      </left>
      <right style="dotted">
        <color theme="0" tint="-0.24994659260841701"/>
      </right>
      <top style="thin">
        <color theme="0" tint="-0.24994659260841701"/>
      </top>
      <bottom style="thin">
        <color indexed="64"/>
      </bottom>
      <diagonal/>
    </border>
    <border>
      <left style="medium">
        <color indexed="64"/>
      </left>
      <right/>
      <top/>
      <bottom style="medium">
        <color auto="1"/>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medium">
        <color indexed="64"/>
      </right>
      <top style="thin">
        <color indexed="22"/>
      </top>
      <bottom style="thin">
        <color indexed="22"/>
      </bottom>
      <diagonal/>
    </border>
    <border>
      <left style="thin">
        <color indexed="22"/>
      </left>
      <right/>
      <top style="thin">
        <color indexed="22"/>
      </top>
      <bottom style="medium">
        <color auto="1"/>
      </bottom>
      <diagonal/>
    </border>
    <border>
      <left/>
      <right/>
      <top style="thin">
        <color indexed="22"/>
      </top>
      <bottom style="medium">
        <color auto="1"/>
      </bottom>
      <diagonal/>
    </border>
    <border>
      <left/>
      <right style="medium">
        <color indexed="64"/>
      </right>
      <top style="thin">
        <color indexed="22"/>
      </top>
      <bottom style="medium">
        <color auto="1"/>
      </bottom>
      <diagonal/>
    </border>
    <border>
      <left/>
      <right style="thin">
        <color indexed="64"/>
      </right>
      <top style="medium">
        <color indexed="64"/>
      </top>
      <bottom/>
      <diagonal/>
    </border>
    <border>
      <left style="thin">
        <color indexed="64"/>
      </left>
      <right/>
      <top style="medium">
        <color indexed="64"/>
      </top>
      <bottom/>
      <diagonal/>
    </border>
    <border>
      <left style="thin">
        <color theme="0" tint="-0.24994659260841701"/>
      </left>
      <right style="dotted">
        <color theme="0" tint="-0.24994659260841701"/>
      </right>
      <top/>
      <bottom style="thin">
        <color indexed="64"/>
      </bottom>
      <diagonal/>
    </border>
    <border>
      <left style="thin">
        <color theme="0" tint="-0.24994659260841701"/>
      </left>
      <right style="dotted">
        <color theme="0" tint="-0.24994659260841701"/>
      </right>
      <top style="thin">
        <color indexed="64"/>
      </top>
      <bottom/>
      <diagonal/>
    </border>
    <border>
      <left style="dotted">
        <color theme="0" tint="-0.24994659260841701"/>
      </left>
      <right style="thin">
        <color theme="0" tint="-0.24994659260841701"/>
      </right>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style="thin">
        <color indexed="22"/>
      </left>
      <right/>
      <top/>
      <bottom style="thin">
        <color indexed="22"/>
      </bottom>
      <diagonal/>
    </border>
    <border>
      <left/>
      <right style="dotted">
        <color theme="0" tint="-0.24994659260841701"/>
      </right>
      <top/>
      <bottom style="thin">
        <color auto="1"/>
      </bottom>
      <diagonal/>
    </border>
    <border>
      <left style="dotted">
        <color theme="0" tint="-0.24994659260841701"/>
      </left>
      <right style="dotted">
        <color theme="0" tint="-0.24994659260841701"/>
      </right>
      <top/>
      <bottom style="thin">
        <color auto="1"/>
      </bottom>
      <diagonal/>
    </border>
    <border>
      <left style="dotted">
        <color theme="0" tint="-0.24994659260841701"/>
      </left>
      <right/>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medium">
        <color auto="1"/>
      </right>
      <top style="thin">
        <color theme="0" tint="-0.24994659260841701"/>
      </top>
      <bottom style="thin">
        <color auto="1"/>
      </bottom>
      <diagonal/>
    </border>
    <border>
      <left/>
      <right/>
      <top style="thin">
        <color auto="1"/>
      </top>
      <bottom/>
      <diagonal/>
    </border>
    <border>
      <left/>
      <right style="medium">
        <color auto="1"/>
      </right>
      <top style="thin">
        <color auto="1"/>
      </top>
      <bottom/>
      <diagonal/>
    </border>
    <border>
      <left/>
      <right style="medium">
        <color indexed="8"/>
      </right>
      <top style="thin">
        <color indexed="64"/>
      </top>
      <bottom/>
      <diagonal/>
    </border>
    <border>
      <left style="medium">
        <color indexed="8"/>
      </left>
      <right/>
      <top style="thin">
        <color indexed="64"/>
      </top>
      <bottom style="thin">
        <color indexed="64"/>
      </bottom>
      <diagonal/>
    </border>
    <border>
      <left/>
      <right style="thin">
        <color indexed="22"/>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22"/>
      </right>
      <top style="thin">
        <color indexed="64"/>
      </top>
      <bottom/>
      <diagonal/>
    </border>
    <border>
      <left style="thin">
        <color indexed="22"/>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right style="medium">
        <color indexed="64"/>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22"/>
      </right>
      <top style="thin">
        <color indexed="8"/>
      </top>
      <bottom/>
      <diagonal/>
    </border>
    <border>
      <left style="thin">
        <color indexed="22"/>
      </left>
      <right style="thin">
        <color indexed="22"/>
      </right>
      <top style="thin">
        <color indexed="8"/>
      </top>
      <bottom style="thin">
        <color indexed="22"/>
      </bottom>
      <diagonal/>
    </border>
    <border>
      <left/>
      <right/>
      <top style="thin">
        <color indexed="8"/>
      </top>
      <bottom style="thin">
        <color indexed="22"/>
      </bottom>
      <diagonal/>
    </border>
    <border>
      <left/>
      <right style="medium">
        <color indexed="8"/>
      </right>
      <top style="thin">
        <color indexed="8"/>
      </top>
      <bottom style="thin">
        <color indexed="22"/>
      </bottom>
      <diagonal/>
    </border>
    <border>
      <left style="medium">
        <color indexed="8"/>
      </left>
      <right/>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medium">
        <color indexed="8"/>
      </right>
      <top style="thin">
        <color indexed="22"/>
      </top>
      <bottom style="thin">
        <color indexed="22"/>
      </bottom>
      <diagonal/>
    </border>
    <border>
      <left style="medium">
        <color indexed="8"/>
      </left>
      <right/>
      <top/>
      <bottom style="thin">
        <color indexed="8"/>
      </bottom>
      <diagonal/>
    </border>
    <border>
      <left/>
      <right/>
      <top/>
      <bottom style="thin">
        <color indexed="8"/>
      </bottom>
      <diagonal/>
    </border>
    <border>
      <left/>
      <right style="thin">
        <color indexed="22"/>
      </right>
      <top/>
      <bottom style="thin">
        <color indexed="8"/>
      </bottom>
      <diagonal/>
    </border>
    <border>
      <left/>
      <right/>
      <top style="thin">
        <color indexed="22"/>
      </top>
      <bottom style="thin">
        <color indexed="8"/>
      </bottom>
      <diagonal/>
    </border>
    <border>
      <left style="thin">
        <color indexed="22"/>
      </left>
      <right style="thin">
        <color indexed="22"/>
      </right>
      <top style="thin">
        <color indexed="22"/>
      </top>
      <bottom style="thin">
        <color indexed="8"/>
      </bottom>
      <diagonal/>
    </border>
    <border>
      <left/>
      <right style="medium">
        <color indexed="8"/>
      </right>
      <top style="thin">
        <color indexed="22"/>
      </top>
      <bottom style="thin">
        <color indexed="8"/>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bottom style="thin">
        <color indexed="22"/>
      </bottom>
      <diagonal/>
    </border>
    <border>
      <left/>
      <right/>
      <top style="thin">
        <color indexed="22"/>
      </top>
      <bottom/>
      <diagonal/>
    </border>
    <border>
      <left/>
      <right style="thin">
        <color indexed="64"/>
      </right>
      <top style="thin">
        <color indexed="22"/>
      </top>
      <bottom/>
      <diagonal/>
    </border>
    <border>
      <left style="thin">
        <color indexed="64"/>
      </left>
      <right/>
      <top style="thin">
        <color indexed="22"/>
      </top>
      <bottom/>
      <diagonal/>
    </border>
    <border>
      <left/>
      <right style="thin">
        <color indexed="22"/>
      </right>
      <top style="thin">
        <color indexed="22"/>
      </top>
      <bottom/>
      <diagonal/>
    </border>
    <border>
      <left/>
      <right/>
      <top style="dotted">
        <color indexed="22"/>
      </top>
      <bottom style="dotted">
        <color indexed="22"/>
      </bottom>
      <diagonal/>
    </border>
    <border>
      <left style="thin">
        <color indexed="64"/>
      </left>
      <right/>
      <top/>
      <bottom style="thin">
        <color indexed="22"/>
      </bottom>
      <diagonal/>
    </border>
    <border>
      <left/>
      <right/>
      <top style="dotted">
        <color indexed="22"/>
      </top>
      <bottom style="thin">
        <color indexed="22"/>
      </bottom>
      <diagonal/>
    </border>
    <border>
      <left/>
      <right style="thin">
        <color indexed="64"/>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22"/>
      </top>
      <bottom style="thin">
        <color indexed="64"/>
      </bottom>
      <diagonal/>
    </border>
    <border>
      <left/>
      <right style="thin">
        <color indexed="22"/>
      </right>
      <top/>
      <bottom style="thin">
        <color indexed="22"/>
      </bottom>
      <diagonal/>
    </border>
    <border>
      <left/>
      <right/>
      <top style="thin">
        <color indexed="64"/>
      </top>
      <bottom style="medium">
        <color indexed="64"/>
      </bottom>
      <diagonal/>
    </border>
    <border>
      <left style="thin">
        <color indexed="22"/>
      </left>
      <right/>
      <top style="thin">
        <color indexed="8"/>
      </top>
      <bottom style="thin">
        <color indexed="22"/>
      </bottom>
      <diagonal/>
    </border>
    <border>
      <left style="medium">
        <color indexed="8"/>
      </left>
      <right/>
      <top/>
      <bottom style="thin">
        <color auto="1"/>
      </bottom>
      <diagonal/>
    </border>
    <border>
      <left/>
      <right style="thin">
        <color indexed="22"/>
      </right>
      <top/>
      <bottom style="thin">
        <color auto="1"/>
      </bottom>
      <diagonal/>
    </border>
    <border>
      <left/>
      <right/>
      <top style="thin">
        <color indexed="22"/>
      </top>
      <bottom style="thin">
        <color auto="1"/>
      </bottom>
      <diagonal/>
    </border>
    <border>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22"/>
      </left>
      <right style="thin">
        <color indexed="22"/>
      </right>
      <top/>
      <bottom style="thin">
        <color auto="1"/>
      </bottom>
      <diagonal/>
    </border>
    <border>
      <left style="thin">
        <color indexed="22"/>
      </left>
      <right style="thin">
        <color indexed="22"/>
      </right>
      <top style="thin">
        <color indexed="22"/>
      </top>
      <bottom style="thin">
        <color auto="1"/>
      </bottom>
      <diagonal/>
    </border>
    <border>
      <left/>
      <right style="medium">
        <color indexed="8"/>
      </right>
      <top style="thin">
        <color indexed="22"/>
      </top>
      <bottom style="thin">
        <color auto="1"/>
      </bottom>
      <diagonal/>
    </border>
    <border>
      <left style="medium">
        <color indexed="8"/>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auto="1"/>
      </top>
      <bottom style="thin">
        <color auto="1"/>
      </bottom>
      <diagonal/>
    </border>
    <border>
      <left style="dotted">
        <color indexed="22"/>
      </left>
      <right/>
      <top style="thin">
        <color auto="1"/>
      </top>
      <bottom style="thin">
        <color auto="1"/>
      </bottom>
      <diagonal/>
    </border>
    <border>
      <left style="thin">
        <color indexed="22"/>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diagonal/>
    </border>
    <border>
      <left/>
      <right style="medium">
        <color indexed="64"/>
      </right>
      <top style="thin">
        <color auto="1"/>
      </top>
      <bottom/>
      <diagonal/>
    </border>
    <border>
      <left/>
      <right style="thin">
        <color theme="0" tint="-0.24994659260841701"/>
      </right>
      <top style="medium">
        <color indexed="8"/>
      </top>
      <bottom style="thin">
        <color indexed="22"/>
      </bottom>
      <diagonal/>
    </border>
    <border>
      <left style="thin">
        <color theme="0" tint="-0.24994659260841701"/>
      </left>
      <right style="thin">
        <color theme="0" tint="-0.24994659260841701"/>
      </right>
      <top/>
      <bottom style="thin">
        <color indexed="22"/>
      </bottom>
      <diagonal/>
    </border>
    <border>
      <left/>
      <right style="medium">
        <color auto="1"/>
      </right>
      <top/>
      <bottom style="thin">
        <color theme="0" tint="-0.24994659260841701"/>
      </bottom>
      <diagonal/>
    </border>
    <border>
      <left/>
      <right style="thin">
        <color theme="0" tint="-0.24994659260841701"/>
      </right>
      <top style="thin">
        <color indexed="22"/>
      </top>
      <bottom style="thin">
        <color indexed="22"/>
      </bottom>
      <diagonal/>
    </border>
    <border>
      <left style="thin">
        <color theme="0" tint="-0.24994659260841701"/>
      </left>
      <right/>
      <top/>
      <bottom style="thin">
        <color indexed="22"/>
      </bottom>
      <diagonal/>
    </border>
    <border>
      <left/>
      <right/>
      <top/>
      <bottom style="thin">
        <color indexed="22"/>
      </bottom>
      <diagonal/>
    </border>
    <border>
      <left/>
      <right style="thin">
        <color theme="0" tint="-0.24994659260841701"/>
      </right>
      <top/>
      <bottom style="thin">
        <color indexed="22"/>
      </bottom>
      <diagonal/>
    </border>
    <border>
      <left style="thin">
        <color theme="0" tint="-0.24994659260841701"/>
      </left>
      <right/>
      <top style="thin">
        <color theme="0" tint="-0.24994659260841701"/>
      </top>
      <bottom style="thin">
        <color indexed="22"/>
      </bottom>
      <diagonal/>
    </border>
    <border>
      <left/>
      <right/>
      <top style="thin">
        <color theme="0" tint="-0.24994659260841701"/>
      </top>
      <bottom style="thin">
        <color indexed="22"/>
      </bottom>
      <diagonal/>
    </border>
    <border>
      <left style="thin">
        <color theme="0" tint="-0.24994659260841701"/>
      </left>
      <right style="thin">
        <color theme="0" tint="-0.24994659260841701"/>
      </right>
      <top style="thin">
        <color indexed="22"/>
      </top>
      <bottom style="thin">
        <color indexed="22"/>
      </bottom>
      <diagonal/>
    </border>
    <border>
      <left/>
      <right style="medium">
        <color auto="1"/>
      </right>
      <top style="thin">
        <color theme="0" tint="-0.24994659260841701"/>
      </top>
      <bottom style="thin">
        <color theme="0" tint="-0.24994659260841701"/>
      </bottom>
      <diagonal/>
    </border>
    <border>
      <left/>
      <right style="thin">
        <color indexed="22"/>
      </right>
      <top/>
      <bottom style="medium">
        <color indexed="8"/>
      </bottom>
      <diagonal/>
    </border>
    <border>
      <left style="thin">
        <color indexed="22"/>
      </left>
      <right/>
      <top style="thin">
        <color indexed="22"/>
      </top>
      <bottom style="medium">
        <color indexed="8"/>
      </bottom>
      <diagonal/>
    </border>
    <border>
      <left/>
      <right/>
      <top style="thin">
        <color indexed="22"/>
      </top>
      <bottom style="medium">
        <color indexed="8"/>
      </bottom>
      <diagonal/>
    </border>
    <border>
      <left style="thin">
        <color theme="0" tint="-0.24994659260841701"/>
      </left>
      <right style="thin">
        <color theme="0" tint="-0.24994659260841701"/>
      </right>
      <top style="thin">
        <color indexed="22"/>
      </top>
      <bottom style="medium">
        <color indexed="8"/>
      </bottom>
      <diagonal/>
    </border>
    <border>
      <left/>
      <right style="thin">
        <color theme="0" tint="-0.24994659260841701"/>
      </right>
      <top/>
      <bottom style="medium">
        <color indexed="8"/>
      </bottom>
      <diagonal/>
    </border>
    <border>
      <left/>
      <right/>
      <top/>
      <bottom style="thin">
        <color indexed="64"/>
      </bottom>
      <diagonal/>
    </border>
    <border>
      <left style="medium">
        <color indexed="8"/>
      </left>
      <right/>
      <top/>
      <bottom style="medium">
        <color indexed="64"/>
      </bottom>
      <diagonal/>
    </border>
    <border>
      <left/>
      <right/>
      <top/>
      <bottom style="medium">
        <color indexed="64"/>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diagonal/>
    </border>
    <border>
      <left/>
      <right style="medium">
        <color indexed="64"/>
      </right>
      <top style="medium">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8"/>
      </left>
      <right/>
      <top/>
      <bottom style="thin">
        <color indexed="8"/>
      </bottom>
      <diagonal/>
    </border>
    <border>
      <left/>
      <right/>
      <top/>
      <bottom style="thin">
        <color indexed="8"/>
      </bottom>
      <diagonal/>
    </border>
    <border>
      <left style="thin">
        <color theme="0" tint="-0.24994659260841701"/>
      </left>
      <right style="thin">
        <color theme="0" tint="-0.24994659260841701"/>
      </right>
      <top/>
      <bottom style="thin">
        <color indexed="8"/>
      </bottom>
      <diagonal/>
    </border>
    <border>
      <left style="thin">
        <color theme="0" tint="-0.24994659260841701"/>
      </left>
      <right/>
      <top style="thin">
        <color theme="0" tint="-0.24994659260841701"/>
      </top>
      <bottom style="thin">
        <color indexed="8"/>
      </bottom>
      <diagonal/>
    </border>
    <border>
      <left/>
      <right/>
      <top style="thin">
        <color theme="0" tint="-0.24994659260841701"/>
      </top>
      <bottom style="thin">
        <color indexed="8"/>
      </bottom>
      <diagonal/>
    </border>
    <border>
      <left/>
      <right style="medium">
        <color auto="1"/>
      </right>
      <top style="thin">
        <color theme="0" tint="-0.24994659260841701"/>
      </top>
      <bottom style="thin">
        <color indexed="8"/>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8"/>
      </left>
      <right/>
      <top style="medium">
        <color indexed="8"/>
      </top>
      <bottom style="thin">
        <color theme="0" tint="-0.24994659260841701"/>
      </bottom>
      <diagonal/>
    </border>
    <border>
      <left/>
      <right/>
      <top style="medium">
        <color indexed="8"/>
      </top>
      <bottom style="thin">
        <color theme="0" tint="-0.24994659260841701"/>
      </bottom>
      <diagonal/>
    </border>
    <border>
      <left/>
      <right style="medium">
        <color indexed="8"/>
      </right>
      <top style="medium">
        <color indexed="8"/>
      </top>
      <bottom style="thin">
        <color theme="0" tint="-0.24994659260841701"/>
      </bottom>
      <diagonal/>
    </border>
    <border>
      <left style="thin">
        <color indexed="22"/>
      </left>
      <right style="thin">
        <color theme="0" tint="-0.24994659260841701"/>
      </right>
      <top style="thin">
        <color theme="0" tint="-0.24994659260841701"/>
      </top>
      <bottom style="thin">
        <color indexed="22"/>
      </bottom>
      <diagonal/>
    </border>
    <border>
      <left style="thin">
        <color theme="0" tint="-0.24994659260841701"/>
      </left>
      <right style="thin">
        <color theme="0" tint="-0.24994659260841701"/>
      </right>
      <top style="thin">
        <color theme="0" tint="-0.24994659260841701"/>
      </top>
      <bottom style="thin">
        <color indexed="22"/>
      </bottom>
      <diagonal/>
    </border>
    <border>
      <left style="thin">
        <color theme="0" tint="-0.24994659260841701"/>
      </left>
      <right style="medium">
        <color indexed="8"/>
      </right>
      <top style="thin">
        <color theme="0" tint="-0.24994659260841701"/>
      </top>
      <bottom style="thin">
        <color indexed="22"/>
      </bottom>
      <diagonal/>
    </border>
    <border>
      <left style="thin">
        <color indexed="22"/>
      </left>
      <right style="thin">
        <color theme="0" tint="-0.24994659260841701"/>
      </right>
      <top style="thin">
        <color indexed="22"/>
      </top>
      <bottom style="thin">
        <color indexed="22"/>
      </bottom>
      <diagonal/>
    </border>
    <border>
      <left style="thin">
        <color theme="0" tint="-0.24994659260841701"/>
      </left>
      <right style="medium">
        <color indexed="8"/>
      </right>
      <top style="thin">
        <color indexed="22"/>
      </top>
      <bottom style="thin">
        <color indexed="22"/>
      </bottom>
      <diagonal/>
    </border>
    <border>
      <left style="thin">
        <color indexed="22"/>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style="medium">
        <color indexed="8"/>
      </right>
      <top style="thin">
        <color indexed="22"/>
      </top>
      <bottom style="thin">
        <color indexed="8"/>
      </bottom>
      <diagonal/>
    </border>
    <border>
      <left style="thin">
        <color indexed="22"/>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8"/>
      </right>
      <top style="thin">
        <color indexed="8"/>
      </top>
      <bottom style="thin">
        <color indexed="22"/>
      </bottom>
      <diagonal/>
    </border>
    <border>
      <left style="thin">
        <color indexed="22"/>
      </left>
      <right style="thin">
        <color theme="0" tint="-0.24994659260841701"/>
      </right>
      <top style="thin">
        <color indexed="22"/>
      </top>
      <bottom style="medium">
        <color indexed="8"/>
      </bottom>
      <diagonal/>
    </border>
    <border>
      <left style="thin">
        <color theme="0" tint="-0.24994659260841701"/>
      </left>
      <right style="medium">
        <color indexed="8"/>
      </right>
      <top style="thin">
        <color indexed="22"/>
      </top>
      <bottom style="medium">
        <color indexed="8"/>
      </bottom>
      <diagonal/>
    </border>
    <border>
      <left/>
      <right/>
      <top/>
      <bottom style="thin">
        <color theme="0" tint="-0.14996795556505021"/>
      </bottom>
      <diagonal/>
    </border>
    <border>
      <left/>
      <right/>
      <top style="hair">
        <color indexed="64"/>
      </top>
      <bottom style="hair">
        <color indexed="64"/>
      </bottom>
      <diagonal/>
    </border>
    <border>
      <left style="medium">
        <color indexed="8"/>
      </left>
      <right/>
      <top/>
      <bottom style="thin">
        <color indexed="64"/>
      </bottom>
      <diagonal/>
    </border>
    <border>
      <left/>
      <right style="medium">
        <color indexed="64"/>
      </right>
      <top/>
      <bottom style="thin">
        <color indexed="64"/>
      </bottom>
      <diagonal/>
    </border>
    <border>
      <left/>
      <right style="thin">
        <color indexed="22"/>
      </right>
      <top style="thin">
        <color indexed="64"/>
      </top>
      <bottom/>
      <diagonal/>
    </border>
    <border>
      <left style="thin">
        <color indexed="22"/>
      </left>
      <right/>
      <top style="thin">
        <color indexed="22"/>
      </top>
      <bottom/>
      <diagonal/>
    </border>
    <border>
      <left/>
      <right style="medium">
        <color indexed="64"/>
      </right>
      <top style="thin">
        <color theme="0" tint="-0.24994659260841701"/>
      </top>
      <bottom/>
      <diagonal/>
    </border>
    <border>
      <left/>
      <right style="medium">
        <color indexed="64"/>
      </right>
      <top/>
      <bottom style="thin">
        <color indexed="22"/>
      </bottom>
      <diagonal/>
    </border>
    <border>
      <left/>
      <right style="medium">
        <color indexed="64"/>
      </right>
      <top style="thin">
        <color indexed="22"/>
      </top>
      <bottom/>
      <diagonal/>
    </border>
    <border>
      <left style="thin">
        <color indexed="22"/>
      </left>
      <right/>
      <top style="thin">
        <color indexed="22"/>
      </top>
      <bottom style="medium">
        <color auto="1"/>
      </bottom>
      <diagonal/>
    </border>
    <border>
      <left/>
      <right/>
      <top style="thin">
        <color indexed="22"/>
      </top>
      <bottom style="medium">
        <color auto="1"/>
      </bottom>
      <diagonal/>
    </border>
    <border>
      <left style="thin">
        <color indexed="22"/>
      </left>
      <right/>
      <top style="medium">
        <color auto="1"/>
      </top>
      <bottom style="medium">
        <color indexed="8"/>
      </bottom>
      <diagonal/>
    </border>
    <border>
      <left/>
      <right/>
      <top style="medium">
        <color auto="1"/>
      </top>
      <bottom style="medium">
        <color indexed="8"/>
      </bottom>
      <diagonal/>
    </border>
    <border>
      <left/>
      <right style="medium">
        <color indexed="64"/>
      </right>
      <top/>
      <bottom style="medium">
        <color indexed="8"/>
      </bottom>
      <diagonal/>
    </border>
    <border>
      <left/>
      <right style="medium">
        <color indexed="64"/>
      </right>
      <top style="thin">
        <color theme="0" tint="-0.24994659260841701"/>
      </top>
      <bottom style="thin">
        <color indexed="22"/>
      </bottom>
      <diagonal/>
    </border>
    <border>
      <left style="thin">
        <color indexed="22"/>
      </left>
      <right/>
      <top/>
      <bottom style="thin">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8"/>
      </bottom>
      <diagonal/>
    </border>
    <border>
      <left/>
      <right style="medium">
        <color indexed="64"/>
      </right>
      <top/>
      <bottom style="thin">
        <color indexed="8"/>
      </bottom>
      <diagonal/>
    </border>
    <border>
      <left/>
      <right style="thin">
        <color auto="1"/>
      </right>
      <top/>
      <bottom style="thin">
        <color indexed="64"/>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right style="medium">
        <color indexed="8"/>
      </right>
      <top style="thin">
        <color indexed="8"/>
      </top>
      <bottom style="medium">
        <color indexed="8"/>
      </bottom>
      <diagonal/>
    </border>
    <border>
      <left/>
      <right style="medium">
        <color indexed="8"/>
      </right>
      <top style="thin">
        <color indexed="8"/>
      </top>
      <bottom style="medium">
        <color indexed="64"/>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top/>
      <bottom style="thin">
        <color indexed="8"/>
      </bottom>
      <diagonal/>
    </border>
    <border>
      <left/>
      <right style="thin">
        <color theme="0" tint="-0.24994659260841701"/>
      </right>
      <top/>
      <bottom style="thin">
        <color indexed="8"/>
      </bottom>
      <diagonal/>
    </border>
    <border>
      <left/>
      <right style="thin">
        <color theme="0" tint="-0.24994659260841701"/>
      </right>
      <top style="thin">
        <color theme="0" tint="-0.24994659260841701"/>
      </top>
      <bottom style="thin">
        <color indexed="8"/>
      </bottom>
      <diagonal/>
    </border>
    <border>
      <left style="thin">
        <color theme="0" tint="-0.24994659260841701"/>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bottom style="thin">
        <color indexed="8"/>
      </bottom>
      <diagonal/>
    </border>
    <border>
      <left style="medium">
        <color indexed="64"/>
      </left>
      <right/>
      <top style="thin">
        <color indexed="8"/>
      </top>
      <bottom/>
      <diagonal/>
    </border>
    <border>
      <left/>
      <right style="medium">
        <color indexed="64"/>
      </right>
      <top style="thin">
        <color indexed="8"/>
      </top>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thin">
        <color theme="0" tint="-0.24994659260841701"/>
      </right>
      <top style="thin">
        <color indexed="8"/>
      </top>
      <bottom style="thin">
        <color indexed="8"/>
      </bottom>
      <diagonal/>
    </border>
    <border>
      <left style="thin">
        <color theme="0" tint="-0.24994659260841701"/>
      </left>
      <right/>
      <top style="thin">
        <color indexed="8"/>
      </top>
      <bottom style="thin">
        <color indexed="8"/>
      </bottom>
      <diagonal/>
    </border>
    <border>
      <left style="medium">
        <color indexed="8"/>
      </left>
      <right/>
      <top style="thin">
        <color indexed="64"/>
      </top>
      <bottom style="thin">
        <color indexed="8"/>
      </bottom>
      <diagonal/>
    </border>
    <border>
      <left/>
      <right/>
      <top style="thin">
        <color indexed="64"/>
      </top>
      <bottom style="thin">
        <color indexed="8"/>
      </bottom>
      <diagonal/>
    </border>
    <border>
      <left/>
      <right style="thin">
        <color theme="0" tint="-0.24994659260841701"/>
      </right>
      <top style="thin">
        <color indexed="64"/>
      </top>
      <bottom style="thin">
        <color indexed="8"/>
      </bottom>
      <diagonal/>
    </border>
    <border>
      <left style="thin">
        <color theme="0" tint="-0.24994659260841701"/>
      </left>
      <right style="thin">
        <color theme="0" tint="-0.24994659260841701"/>
      </right>
      <top style="thin">
        <color indexed="64"/>
      </top>
      <bottom style="thin">
        <color indexed="8"/>
      </bottom>
      <diagonal/>
    </border>
    <border>
      <left style="thin">
        <color theme="0" tint="-0.24994659260841701"/>
      </left>
      <right/>
      <top style="thin">
        <color indexed="64"/>
      </top>
      <bottom style="thin">
        <color indexed="8"/>
      </bottom>
      <diagonal/>
    </border>
    <border>
      <left/>
      <right style="medium">
        <color indexed="8"/>
      </right>
      <top style="thin">
        <color indexed="64"/>
      </top>
      <bottom style="thin">
        <color indexed="8"/>
      </bottom>
      <diagonal/>
    </border>
    <border>
      <left style="dotted">
        <color theme="0" tint="-0.24994659260841701"/>
      </left>
      <right style="dotted">
        <color theme="0" tint="-0.24994659260841701"/>
      </right>
      <top style="thin">
        <color indexed="8"/>
      </top>
      <bottom style="medium">
        <color indexed="8"/>
      </bottom>
      <diagonal/>
    </border>
    <border>
      <left/>
      <right/>
      <top style="thin">
        <color indexed="64"/>
      </top>
      <bottom/>
      <diagonal/>
    </border>
    <border>
      <left style="medium">
        <color auto="1"/>
      </left>
      <right/>
      <top/>
      <bottom style="thin">
        <color theme="0" tint="-0.24994659260841701"/>
      </bottom>
      <diagonal/>
    </border>
    <border>
      <left style="medium">
        <color auto="1"/>
      </left>
      <right/>
      <top style="thin">
        <color theme="0" tint="-0.24994659260841701"/>
      </top>
      <bottom/>
      <diagonal/>
    </border>
    <border>
      <left style="medium">
        <color auto="1"/>
      </left>
      <right/>
      <top/>
      <bottom style="thin">
        <color indexed="8"/>
      </bottom>
      <diagonal/>
    </border>
    <border>
      <left style="medium">
        <color auto="1"/>
      </left>
      <right style="medium">
        <color auto="1"/>
      </right>
      <top/>
      <bottom style="thin">
        <color indexed="64"/>
      </bottom>
      <diagonal/>
    </border>
    <border>
      <left style="medium">
        <color auto="1"/>
      </left>
      <right style="thin">
        <color indexed="22"/>
      </right>
      <top/>
      <bottom style="thin">
        <color indexed="64"/>
      </bottom>
      <diagonal/>
    </border>
    <border>
      <left style="medium">
        <color auto="1"/>
      </left>
      <right style="medium">
        <color auto="1"/>
      </right>
      <top style="thin">
        <color indexed="64"/>
      </top>
      <bottom/>
      <diagonal/>
    </border>
    <border>
      <left style="medium">
        <color auto="1"/>
      </left>
      <right style="thin">
        <color indexed="22"/>
      </right>
      <top style="thin">
        <color indexed="64"/>
      </top>
      <bottom/>
      <diagonal/>
    </border>
    <border>
      <left style="medium">
        <color auto="1"/>
      </left>
      <right style="medium">
        <color auto="1"/>
      </right>
      <top/>
      <bottom style="medium">
        <color indexed="8"/>
      </bottom>
      <diagonal/>
    </border>
    <border>
      <left style="medium">
        <color auto="1"/>
      </left>
      <right style="thin">
        <color indexed="22"/>
      </right>
      <top/>
      <bottom style="medium">
        <color indexed="8"/>
      </bottom>
      <diagonal/>
    </border>
    <border>
      <left/>
      <right/>
      <top style="medium">
        <color indexed="64"/>
      </top>
      <bottom style="thin">
        <color indexed="22"/>
      </bottom>
      <diagonal/>
    </border>
    <border>
      <left/>
      <right style="thin">
        <color indexed="22"/>
      </right>
      <top style="thin">
        <color indexed="8"/>
      </top>
      <bottom/>
      <diagonal/>
    </border>
    <border>
      <left style="thin">
        <color indexed="22"/>
      </left>
      <right/>
      <top style="thin">
        <color indexed="64"/>
      </top>
      <bottom/>
      <diagonal/>
    </border>
    <border>
      <left style="medium">
        <color indexed="8"/>
      </left>
      <right/>
      <top style="thin">
        <color indexed="64"/>
      </top>
      <bottom/>
      <diagonal/>
    </border>
    <border>
      <left/>
      <right style="thin">
        <color indexed="22"/>
      </right>
      <top style="thin">
        <color indexed="64"/>
      </top>
      <bottom/>
      <diagonal/>
    </border>
    <border>
      <left style="thin">
        <color indexed="22"/>
      </left>
      <right style="thin">
        <color indexed="22"/>
      </right>
      <top style="thin">
        <color indexed="8"/>
      </top>
      <bottom style="thin">
        <color theme="0" tint="-0.24994659260841701"/>
      </bottom>
      <diagonal/>
    </border>
    <border>
      <left style="thin">
        <color indexed="22"/>
      </left>
      <right style="medium">
        <color indexed="8"/>
      </right>
      <top style="thin">
        <color indexed="8"/>
      </top>
      <bottom style="thin">
        <color theme="0" tint="-0.24994659260841701"/>
      </bottom>
      <diagonal/>
    </border>
    <border>
      <left style="thin">
        <color theme="0" tint="-0.24994659260841701"/>
      </left>
      <right style="medium">
        <color indexed="8"/>
      </right>
      <top style="thin">
        <color theme="0" tint="-0.24994659260841701"/>
      </top>
      <bottom style="thin">
        <color theme="0" tint="-0.24994659260841701"/>
      </bottom>
      <diagonal/>
    </border>
    <border>
      <left style="thin">
        <color indexed="22"/>
      </left>
      <right style="thin">
        <color indexed="22"/>
      </right>
      <top style="thin">
        <color theme="0" tint="-0.24994659260841701"/>
      </top>
      <bottom style="thin">
        <color indexed="64"/>
      </bottom>
      <diagonal/>
    </border>
    <border>
      <left style="thin">
        <color indexed="22"/>
      </left>
      <right style="medium">
        <color indexed="8"/>
      </right>
      <top style="thin">
        <color theme="0" tint="-0.24994659260841701"/>
      </top>
      <bottom style="thin">
        <color indexed="64"/>
      </bottom>
      <diagonal/>
    </border>
    <border>
      <left style="thin">
        <color auto="1"/>
      </left>
      <right style="thin">
        <color auto="1"/>
      </right>
      <top style="thin">
        <color indexed="8"/>
      </top>
      <bottom style="medium">
        <color indexed="8"/>
      </bottom>
      <diagonal/>
    </border>
    <border>
      <left style="thin">
        <color auto="1"/>
      </left>
      <right style="dotted">
        <color theme="0" tint="-0.24994659260841701"/>
      </right>
      <top style="thin">
        <color indexed="8"/>
      </top>
      <bottom style="medium">
        <color indexed="8"/>
      </bottom>
      <diagonal/>
    </border>
    <border>
      <left style="thin">
        <color theme="0" tint="-0.24994659260841701"/>
      </left>
      <right/>
      <top/>
      <bottom/>
      <diagonal/>
    </border>
    <border>
      <left style="thin">
        <color indexed="22"/>
      </left>
      <right/>
      <top style="thin">
        <color theme="0" tint="-0.24994659260841701"/>
      </top>
      <bottom style="thin">
        <color indexed="8"/>
      </bottom>
      <diagonal/>
    </border>
    <border>
      <left/>
      <right style="thin">
        <color indexed="22"/>
      </right>
      <top style="thin">
        <color theme="0" tint="-0.24994659260841701"/>
      </top>
      <bottom style="thin">
        <color indexed="8"/>
      </bottom>
      <diagonal/>
    </border>
    <border>
      <left style="thin">
        <color indexed="22"/>
      </left>
      <right style="thin">
        <color indexed="22"/>
      </right>
      <top style="thin">
        <color theme="0" tint="-0.24994659260841701"/>
      </top>
      <bottom style="thin">
        <color indexed="8"/>
      </bottom>
      <diagonal/>
    </border>
    <border>
      <left style="thin">
        <color indexed="22"/>
      </left>
      <right style="dotted">
        <color indexed="22"/>
      </right>
      <top style="thin">
        <color theme="0" tint="-0.24994659260841701"/>
      </top>
      <bottom style="thin">
        <color indexed="8"/>
      </bottom>
      <diagonal/>
    </border>
    <border>
      <left style="dotted">
        <color indexed="22"/>
      </left>
      <right style="dotted">
        <color indexed="22"/>
      </right>
      <top style="thin">
        <color theme="0" tint="-0.24994659260841701"/>
      </top>
      <bottom style="thin">
        <color indexed="8"/>
      </bottom>
      <diagonal/>
    </border>
    <border>
      <left style="dotted">
        <color indexed="22"/>
      </left>
      <right style="thin">
        <color indexed="22"/>
      </right>
      <top style="thin">
        <color theme="0" tint="-0.24994659260841701"/>
      </top>
      <bottom style="thin">
        <color indexed="8"/>
      </bottom>
      <diagonal/>
    </border>
    <border>
      <left style="dotted">
        <color indexed="22"/>
      </left>
      <right/>
      <top style="thin">
        <color theme="0" tint="-0.24994659260841701"/>
      </top>
      <bottom style="thin">
        <color indexed="8"/>
      </bottom>
      <diagonal/>
    </border>
    <border>
      <left style="thin">
        <color theme="0" tint="-0.24994659260841701"/>
      </left>
      <right style="medium">
        <color auto="1"/>
      </right>
      <top style="thin">
        <color theme="0" tint="-0.24994659260841701"/>
      </top>
      <bottom style="thin">
        <color indexed="8"/>
      </bottom>
      <diagonal/>
    </border>
    <border>
      <left style="thin">
        <color theme="0" tint="-0.24994659260841701"/>
      </left>
      <right style="thin">
        <color theme="0" tint="-0.24994659260841701"/>
      </right>
      <top style="thin">
        <color indexed="8"/>
      </top>
      <bottom/>
      <diagonal/>
    </border>
    <border>
      <left style="thin">
        <color theme="0" tint="-0.24994659260841701"/>
      </left>
      <right/>
      <top/>
      <bottom style="thin">
        <color indexed="64"/>
      </bottom>
      <diagonal/>
    </border>
    <border>
      <left style="thin">
        <color theme="0" tint="-0.24994659260841701"/>
      </left>
      <right style="medium">
        <color auto="1"/>
      </right>
      <top style="thin">
        <color indexed="8"/>
      </top>
      <bottom/>
      <diagonal/>
    </border>
    <border>
      <left style="thin">
        <color theme="0" tint="-0.24994659260841701"/>
      </left>
      <right style="thin">
        <color theme="0" tint="-0.24994659260841701"/>
      </right>
      <top style="thin">
        <color indexed="8"/>
      </top>
      <bottom style="thin">
        <color theme="0" tint="-0.24994659260841701"/>
      </bottom>
      <diagonal/>
    </border>
    <border>
      <left style="thin">
        <color theme="0" tint="-0.24994659260841701"/>
      </left>
      <right/>
      <top style="thin">
        <color indexed="8"/>
      </top>
      <bottom/>
      <diagonal/>
    </border>
    <border>
      <left/>
      <right style="thin">
        <color theme="0" tint="-0.24994659260841701"/>
      </right>
      <top/>
      <bottom style="thin">
        <color indexed="64"/>
      </bottom>
      <diagonal/>
    </border>
    <border>
      <left style="medium">
        <color auto="1"/>
      </left>
      <right style="thin">
        <color theme="0" tint="-0.24994659260841701"/>
      </right>
      <top style="thin">
        <color indexed="8"/>
      </top>
      <bottom/>
      <diagonal/>
    </border>
    <border>
      <left style="medium">
        <color auto="1"/>
      </left>
      <right style="thin">
        <color theme="0" tint="-0.24994659260841701"/>
      </right>
      <top/>
      <bottom/>
      <diagonal/>
    </border>
    <border>
      <left style="medium">
        <color auto="1"/>
      </left>
      <right style="thin">
        <color theme="0" tint="-0.24994659260841701"/>
      </right>
      <top/>
      <bottom style="thin">
        <color indexed="64"/>
      </bottom>
      <diagonal/>
    </border>
    <border>
      <left/>
      <right/>
      <top style="thin">
        <color indexed="8"/>
      </top>
      <bottom style="thin">
        <color theme="0" tint="-0.24994659260841701"/>
      </bottom>
      <diagonal/>
    </border>
    <border>
      <left/>
      <right style="thin">
        <color theme="0" tint="-0.24994659260841701"/>
      </right>
      <top style="thin">
        <color indexed="8"/>
      </top>
      <bottom style="thin">
        <color theme="0" tint="-0.24994659260841701"/>
      </bottom>
      <diagonal/>
    </border>
    <border>
      <left/>
      <right style="dotted">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8"/>
      </left>
      <right/>
      <top style="medium">
        <color indexed="8"/>
      </top>
      <bottom style="thin">
        <color indexed="64"/>
      </bottom>
      <diagonal/>
    </border>
    <border>
      <left/>
      <right style="medium">
        <color indexed="64"/>
      </right>
      <top style="thin">
        <color indexed="64"/>
      </top>
      <bottom/>
      <diagonal/>
    </border>
    <border>
      <left style="medium">
        <color auto="1"/>
      </left>
      <right style="medium">
        <color auto="1"/>
      </right>
      <top/>
      <bottom style="thin">
        <color indexed="22"/>
      </bottom>
      <diagonal/>
    </border>
    <border>
      <left style="medium">
        <color indexed="8"/>
      </left>
      <right style="thin">
        <color theme="0" tint="-0.24994659260841701"/>
      </right>
      <top/>
      <bottom style="thin">
        <color indexed="22"/>
      </bottom>
      <diagonal/>
    </border>
    <border>
      <left style="medium">
        <color indexed="8"/>
      </left>
      <right style="thin">
        <color theme="0" tint="-0.24994659260841701"/>
      </right>
      <top style="thin">
        <color indexed="22"/>
      </top>
      <bottom style="thin">
        <color indexed="22"/>
      </bottom>
      <diagonal/>
    </border>
    <border>
      <left style="medium">
        <color indexed="8"/>
      </left>
      <right style="thin">
        <color theme="0" tint="-0.24994659260841701"/>
      </right>
      <top style="thin">
        <color indexed="22"/>
      </top>
      <bottom style="thin">
        <color indexed="64"/>
      </bottom>
      <diagonal/>
    </border>
    <border>
      <left style="thin">
        <color theme="0" tint="-0.24994659260841701"/>
      </left>
      <right style="thin">
        <color theme="0" tint="-0.24994659260841701"/>
      </right>
      <top style="thin">
        <color indexed="22"/>
      </top>
      <bottom style="thin">
        <color indexed="64"/>
      </bottom>
      <diagonal/>
    </border>
    <border>
      <left style="medium">
        <color auto="1"/>
      </left>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dotted">
        <color theme="0" tint="-0.24994659260841701"/>
      </right>
      <top style="thin">
        <color indexed="64"/>
      </top>
      <bottom style="thin">
        <color indexed="22"/>
      </bottom>
      <diagonal/>
    </border>
    <border>
      <left style="dotted">
        <color theme="0" tint="-0.24994659260841701"/>
      </left>
      <right style="dotted">
        <color theme="0" tint="-0.24994659260841701"/>
      </right>
      <top style="thin">
        <color indexed="64"/>
      </top>
      <bottom style="thin">
        <color indexed="22"/>
      </bottom>
      <diagonal/>
    </border>
    <border>
      <left style="dotted">
        <color theme="0" tint="-0.24994659260841701"/>
      </left>
      <right style="thin">
        <color theme="0" tint="-0.24994659260841701"/>
      </right>
      <top style="thin">
        <color indexed="64"/>
      </top>
      <bottom style="thin">
        <color indexed="22"/>
      </bottom>
      <diagonal/>
    </border>
    <border>
      <left style="thin">
        <color theme="0" tint="-0.24994659260841701"/>
      </left>
      <right style="dotted">
        <color theme="0" tint="-0.24994659260841701"/>
      </right>
      <top style="thin">
        <color indexed="22"/>
      </top>
      <bottom style="thin">
        <color theme="0" tint="-0.24994659260841701"/>
      </bottom>
      <diagonal/>
    </border>
    <border>
      <left style="dotted">
        <color theme="0" tint="-0.24994659260841701"/>
      </left>
      <right style="dotted">
        <color theme="0" tint="-0.24994659260841701"/>
      </right>
      <top style="thin">
        <color indexed="22"/>
      </top>
      <bottom style="thin">
        <color theme="0" tint="-0.24994659260841701"/>
      </bottom>
      <diagonal/>
    </border>
    <border>
      <left style="dotted">
        <color theme="0" tint="-0.24994659260841701"/>
      </left>
      <right style="thin">
        <color theme="0" tint="-0.24994659260841701"/>
      </right>
      <top style="thin">
        <color indexed="22"/>
      </top>
      <bottom style="thin">
        <color theme="0" tint="-0.24994659260841701"/>
      </bottom>
      <diagonal/>
    </border>
    <border>
      <left/>
      <right style="thin">
        <color theme="0" tint="-0.24994659260841701"/>
      </right>
      <top style="thin">
        <color indexed="64"/>
      </top>
      <bottom/>
      <diagonal/>
    </border>
    <border>
      <left style="thin">
        <color theme="0" tint="-0.24994659260841701"/>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medium">
        <color indexed="8"/>
      </left>
      <right style="thin">
        <color theme="0" tint="-0.24994659260841701"/>
      </right>
      <top style="thin">
        <color indexed="8"/>
      </top>
      <bottom/>
      <diagonal/>
    </border>
    <border>
      <left style="thin">
        <color theme="0" tint="-0.24994659260841701"/>
      </left>
      <right style="medium">
        <color indexed="8"/>
      </right>
      <top style="thin">
        <color indexed="8"/>
      </top>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medium">
        <color indexed="8"/>
      </right>
      <top style="thin">
        <color theme="0" tint="-0.24994659260841701"/>
      </top>
      <bottom style="thin">
        <color indexed="8"/>
      </bottom>
      <diagonal/>
    </border>
    <border>
      <left style="dotted">
        <color theme="0" tint="-0.24994659260841701"/>
      </left>
      <right style="medium">
        <color auto="1"/>
      </right>
      <top style="thin">
        <color theme="0" tint="-0.24994659260841701"/>
      </top>
      <bottom style="thin">
        <color indexed="64"/>
      </bottom>
      <diagonal/>
    </border>
    <border>
      <left style="medium">
        <color auto="1"/>
      </left>
      <right style="medium">
        <color auto="1"/>
      </right>
      <top style="thin">
        <color theme="0" tint="-0.24994659260841701"/>
      </top>
      <bottom style="thin">
        <color indexed="64"/>
      </bottom>
      <diagonal/>
    </border>
    <border>
      <left/>
      <right/>
      <top style="thin">
        <color indexed="64"/>
      </top>
      <bottom style="thin">
        <color theme="0" tint="-0.24994659260841701"/>
      </bottom>
      <diagonal/>
    </border>
    <border>
      <left style="thin">
        <color theme="0" tint="-0.24994659260841701"/>
      </left>
      <right style="dotted">
        <color theme="0" tint="-0.24994659260841701"/>
      </right>
      <top style="thin">
        <color indexed="64"/>
      </top>
      <bottom style="thin">
        <color theme="0" tint="-0.24994659260841701"/>
      </bottom>
      <diagonal/>
    </border>
    <border>
      <left style="dotted">
        <color theme="0" tint="-0.24994659260841701"/>
      </left>
      <right style="dotted">
        <color theme="0" tint="-0.24994659260841701"/>
      </right>
      <top style="thin">
        <color indexed="64"/>
      </top>
      <bottom style="thin">
        <color theme="0" tint="-0.24994659260841701"/>
      </bottom>
      <diagonal/>
    </border>
    <border>
      <left style="dotted">
        <color theme="0" tint="-0.24994659260841701"/>
      </left>
      <right style="medium">
        <color indexed="8"/>
      </right>
      <top style="thin">
        <color indexed="64"/>
      </top>
      <bottom style="thin">
        <color theme="0" tint="-0.24994659260841701"/>
      </bottom>
      <diagonal/>
    </border>
    <border>
      <left style="dotted">
        <color theme="0" tint="-0.24994659260841701"/>
      </left>
      <right style="medium">
        <color indexed="8"/>
      </right>
      <top style="thin">
        <color theme="0" tint="-0.24994659260841701"/>
      </top>
      <bottom style="thin">
        <color theme="0" tint="-0.24994659260841701"/>
      </bottom>
      <diagonal/>
    </border>
    <border>
      <left style="medium">
        <color indexed="8"/>
      </left>
      <right style="thin">
        <color theme="0" tint="-0.24994659260841701"/>
      </right>
      <top style="thin">
        <color indexed="64"/>
      </top>
      <bottom/>
      <diagonal/>
    </border>
    <border>
      <left style="dotted">
        <color theme="0" tint="-0.24994659260841701"/>
      </left>
      <right style="dotted">
        <color indexed="22"/>
      </right>
      <top style="thin">
        <color indexed="64"/>
      </top>
      <bottom style="thin">
        <color theme="0" tint="-0.24994659260841701"/>
      </bottom>
      <diagonal/>
    </border>
    <border>
      <left style="thin">
        <color theme="0" tint="-0.24994659260841701"/>
      </left>
      <right style="dotted">
        <color theme="0" tint="-0.24994659260841701"/>
      </right>
      <top style="thin">
        <color theme="0" tint="-0.24994659260841701"/>
      </top>
      <bottom style="medium">
        <color indexed="8"/>
      </bottom>
      <diagonal/>
    </border>
    <border>
      <left style="dotted">
        <color theme="0" tint="-0.24994659260841701"/>
      </left>
      <right style="dotted">
        <color theme="0" tint="-0.24994659260841701"/>
      </right>
      <top style="thin">
        <color theme="0" tint="-0.24994659260841701"/>
      </top>
      <bottom style="medium">
        <color indexed="8"/>
      </bottom>
      <diagonal/>
    </border>
    <border>
      <left style="dotted">
        <color theme="0" tint="-0.24994659260841701"/>
      </left>
      <right style="dotted">
        <color indexed="22"/>
      </right>
      <top style="thin">
        <color theme="0" tint="-0.24994659260841701"/>
      </top>
      <bottom style="medium">
        <color indexed="8"/>
      </bottom>
      <diagonal/>
    </border>
    <border>
      <left style="dotted">
        <color indexed="22"/>
      </left>
      <right style="thin">
        <color indexed="22"/>
      </right>
      <top style="thin">
        <color indexed="64"/>
      </top>
      <bottom style="thin">
        <color theme="0" tint="-0.24994659260841701"/>
      </bottom>
      <diagonal/>
    </border>
    <border>
      <left style="thin">
        <color indexed="22"/>
      </left>
      <right style="thin">
        <color indexed="22"/>
      </right>
      <top style="thin">
        <color indexed="64"/>
      </top>
      <bottom style="thin">
        <color theme="0" tint="-0.24994659260841701"/>
      </bottom>
      <diagonal/>
    </border>
    <border>
      <left style="dotted">
        <color indexed="22"/>
      </left>
      <right style="thin">
        <color indexed="22"/>
      </right>
      <top style="thin">
        <color theme="0" tint="-0.24994659260841701"/>
      </top>
      <bottom style="medium">
        <color indexed="8"/>
      </bottom>
      <diagonal/>
    </border>
    <border>
      <left style="thin">
        <color indexed="22"/>
      </left>
      <right style="thin">
        <color indexed="22"/>
      </right>
      <top style="thin">
        <color theme="0" tint="-0.24994659260841701"/>
      </top>
      <bottom style="medium">
        <color indexed="8"/>
      </bottom>
      <diagonal/>
    </border>
    <border>
      <left style="thin">
        <color indexed="22"/>
      </left>
      <right style="medium">
        <color auto="1"/>
      </right>
      <top/>
      <bottom style="medium">
        <color indexed="8"/>
      </bottom>
      <diagonal/>
    </border>
    <border>
      <left style="medium">
        <color auto="1"/>
      </left>
      <right style="medium">
        <color auto="1"/>
      </right>
      <top style="medium">
        <color indexed="8"/>
      </top>
      <bottom/>
      <diagonal/>
    </border>
    <border>
      <left style="medium">
        <color auto="1"/>
      </left>
      <right style="thin">
        <color theme="0" tint="-0.24994659260841701"/>
      </right>
      <top style="medium">
        <color indexed="8"/>
      </top>
      <bottom/>
      <diagonal/>
    </border>
    <border>
      <left/>
      <right style="medium">
        <color auto="1"/>
      </right>
      <top style="medium">
        <color indexed="8"/>
      </top>
      <bottom style="thin">
        <color theme="0" tint="-0.24994659260841701"/>
      </bottom>
      <diagonal/>
    </border>
    <border>
      <left style="medium">
        <color auto="1"/>
      </left>
      <right style="medium">
        <color auto="1"/>
      </right>
      <top style="medium">
        <color indexed="8"/>
      </top>
      <bottom style="thin">
        <color theme="0" tint="-0.24994659260841701"/>
      </bottom>
      <diagonal/>
    </border>
    <border>
      <left style="medium">
        <color auto="1"/>
      </left>
      <right style="medium">
        <color auto="1"/>
      </right>
      <top style="thin">
        <color theme="0" tint="-0.24994659260841701"/>
      </top>
      <bottom style="thin">
        <color theme="0" tint="-0.24994659260841701"/>
      </bottom>
      <diagonal/>
    </border>
    <border>
      <left/>
      <right style="medium">
        <color auto="1"/>
      </right>
      <top style="medium">
        <color indexed="8"/>
      </top>
      <bottom/>
      <diagonal/>
    </border>
    <border>
      <left/>
      <right style="medium">
        <color auto="1"/>
      </right>
      <top style="thin">
        <color indexed="8"/>
      </top>
      <bottom style="medium">
        <color indexed="8"/>
      </bottom>
      <diagonal/>
    </border>
    <border>
      <left style="medium">
        <color auto="1"/>
      </left>
      <right style="medium">
        <color auto="1"/>
      </right>
      <top style="medium">
        <color indexed="8"/>
      </top>
      <bottom style="medium">
        <color indexed="8"/>
      </bottom>
      <diagonal/>
    </border>
    <border>
      <left/>
      <right style="medium">
        <color indexed="8"/>
      </right>
      <top/>
      <bottom style="thin">
        <color theme="0" tint="-0.24994659260841701"/>
      </bottom>
      <diagonal/>
    </border>
    <border>
      <left/>
      <right style="medium">
        <color auto="1"/>
      </right>
      <top style="thin">
        <color theme="0" tint="-0.24994659260841701"/>
      </top>
      <bottom style="thin">
        <color indexed="64"/>
      </bottom>
      <diagonal/>
    </border>
    <border>
      <left style="medium">
        <color auto="1"/>
      </left>
      <right/>
      <top style="thin">
        <color auto="1"/>
      </top>
      <bottom style="thin">
        <color indexed="64"/>
      </bottom>
      <diagonal/>
    </border>
    <border>
      <left/>
      <right style="thin">
        <color indexed="22"/>
      </right>
      <top style="thin">
        <color auto="1"/>
      </top>
      <bottom style="thin">
        <color indexed="64"/>
      </bottom>
      <diagonal/>
    </border>
    <border>
      <left/>
      <right style="dotted">
        <color theme="0" tint="-0.24994659260841701"/>
      </right>
      <top style="thin">
        <color indexed="64"/>
      </top>
      <bottom style="thin">
        <color theme="0" tint="-0.24994659260841701"/>
      </bottom>
      <diagonal/>
    </border>
    <border>
      <left style="dotted">
        <color theme="0" tint="-0.24994659260841701"/>
      </left>
      <right/>
      <top style="thin">
        <color indexed="64"/>
      </top>
      <bottom style="thin">
        <color theme="0" tint="-0.24994659260841701"/>
      </bottom>
      <diagonal/>
    </border>
    <border>
      <left style="medium">
        <color indexed="8"/>
      </left>
      <right style="dotted">
        <color theme="0" tint="-0.24994659260841701"/>
      </right>
      <top style="thin">
        <color indexed="64"/>
      </top>
      <bottom style="thin">
        <color theme="0" tint="-0.24994659260841701"/>
      </bottom>
      <diagonal/>
    </border>
    <border>
      <left style="thin">
        <color theme="0" tint="-0.24994659260841701"/>
      </left>
      <right style="medium">
        <color auto="1"/>
      </right>
      <top style="thin">
        <color indexed="64"/>
      </top>
      <bottom/>
      <diagonal/>
    </border>
    <border>
      <left style="medium">
        <color auto="1"/>
      </left>
      <right style="medium">
        <color auto="1"/>
      </right>
      <top style="thin">
        <color indexed="64"/>
      </top>
      <bottom/>
      <diagonal/>
    </border>
    <border>
      <left style="dotted">
        <color theme="0" tint="-0.24994659260841701"/>
      </left>
      <right style="medium">
        <color auto="1"/>
      </right>
      <top style="thin">
        <color indexed="64"/>
      </top>
      <bottom style="thin">
        <color theme="0" tint="-0.24994659260841701"/>
      </bottom>
      <diagonal/>
    </border>
    <border>
      <left style="medium">
        <color auto="1"/>
      </left>
      <right style="medium">
        <color auto="1"/>
      </right>
      <top style="thin">
        <color indexed="64"/>
      </top>
      <bottom style="thin">
        <color theme="0" tint="-0.24994659260841701"/>
      </bottom>
      <diagonal/>
    </border>
    <border>
      <left style="dotted">
        <color theme="0" tint="-0.24994659260841701"/>
      </left>
      <right style="medium">
        <color auto="1"/>
      </right>
      <top style="thin">
        <color theme="0" tint="-0.24994659260841701"/>
      </top>
      <bottom style="thin">
        <color theme="0" tint="-0.24994659260841701"/>
      </bottom>
      <diagonal/>
    </border>
    <border>
      <left style="thin">
        <color indexed="22"/>
      </left>
      <right style="medium">
        <color auto="1"/>
      </right>
      <top style="thin">
        <color indexed="64"/>
      </top>
      <bottom/>
      <diagonal/>
    </border>
    <border>
      <left/>
      <right style="thin">
        <color indexed="8"/>
      </right>
      <top/>
      <bottom style="medium">
        <color indexed="8"/>
      </bottom>
      <diagonal/>
    </border>
    <border>
      <left style="thin">
        <color theme="0" tint="-0.24994659260841701"/>
      </left>
      <right style="thin">
        <color theme="0" tint="-0.24994659260841701"/>
      </right>
      <top style="thin">
        <color indexed="8"/>
      </top>
      <bottom style="thin">
        <color theme="0" tint="-0.24994659260841701"/>
      </bottom>
      <diagonal/>
    </border>
    <border>
      <left style="thin">
        <color theme="0" tint="-0.24994659260841701"/>
      </left>
      <right style="medium">
        <color indexed="8"/>
      </right>
      <top style="thin">
        <color indexed="8"/>
      </top>
      <bottom style="thin">
        <color theme="0" tint="-0.24994659260841701"/>
      </bottom>
      <diagonal/>
    </border>
    <border>
      <left/>
      <right style="medium">
        <color indexed="8"/>
      </right>
      <top style="thin">
        <color theme="0" tint="-0.24994659260841701"/>
      </top>
      <bottom style="thin">
        <color indexed="8"/>
      </bottom>
      <diagonal/>
    </border>
    <border>
      <left/>
      <right style="medium">
        <color indexed="8"/>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medium">
        <color indexed="8"/>
      </right>
      <top style="thin">
        <color indexed="22"/>
      </top>
      <bottom style="thin">
        <color indexed="22"/>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right style="thin">
        <color indexed="22"/>
      </right>
      <top style="thin">
        <color indexed="22"/>
      </top>
      <bottom style="thin">
        <color indexed="8"/>
      </bottom>
      <diagonal/>
    </border>
    <border>
      <left style="thin">
        <color indexed="22"/>
      </left>
      <right style="thin">
        <color indexed="22"/>
      </right>
      <top style="thin">
        <color indexed="22"/>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theme="0" tint="-0.24994659260841701"/>
      </left>
      <right/>
      <top style="thin">
        <color indexed="64"/>
      </top>
      <bottom style="thin">
        <color indexed="64"/>
      </bottom>
      <diagonal/>
    </border>
    <border>
      <left/>
      <right/>
      <top style="thin">
        <color indexed="64"/>
      </top>
      <bottom style="thin">
        <color indexed="64"/>
      </bottom>
      <diagonal/>
    </border>
    <border>
      <left/>
      <right style="dotted">
        <color theme="0" tint="-0.24994659260841701"/>
      </right>
      <top style="thin">
        <color indexed="64"/>
      </top>
      <bottom style="thin">
        <color indexed="64"/>
      </bottom>
      <diagonal/>
    </border>
    <border>
      <left style="dotted">
        <color theme="0" tint="-0.24994659260841701"/>
      </left>
      <right style="dotted">
        <color theme="0" tint="-0.24994659260841701"/>
      </right>
      <top style="thin">
        <color indexed="8"/>
      </top>
      <bottom style="thin">
        <color theme="0" tint="-0.24994659260841701"/>
      </bottom>
      <diagonal/>
    </border>
    <border>
      <left style="dotted">
        <color theme="0" tint="-0.24994659260841701"/>
      </left>
      <right style="dotted">
        <color indexed="22"/>
      </right>
      <top style="thin">
        <color indexed="8"/>
      </top>
      <bottom style="thin">
        <color theme="0" tint="-0.24994659260841701"/>
      </bottom>
      <diagonal/>
    </border>
    <border>
      <left style="dotted">
        <color indexed="22"/>
      </left>
      <right style="thin">
        <color indexed="22"/>
      </right>
      <top style="thin">
        <color indexed="8"/>
      </top>
      <bottom style="thin">
        <color theme="0" tint="-0.24994659260841701"/>
      </bottom>
      <diagonal/>
    </border>
    <border>
      <left style="thin">
        <color indexed="22"/>
      </left>
      <right style="thin">
        <color indexed="22"/>
      </right>
      <top style="thin">
        <color indexed="8"/>
      </top>
      <bottom style="thin">
        <color theme="0" tint="-0.24994659260841701"/>
      </bottom>
      <diagonal/>
    </border>
    <border>
      <left style="dotted">
        <color theme="0" tint="-0.24994659260841701"/>
      </left>
      <right style="dotted">
        <color indexed="22"/>
      </right>
      <top style="thin">
        <color theme="0" tint="-0.24994659260841701"/>
      </top>
      <bottom style="thin">
        <color theme="0" tint="-0.24994659260841701"/>
      </bottom>
      <diagonal/>
    </border>
    <border>
      <left style="dotted">
        <color indexed="22"/>
      </left>
      <right style="thin">
        <color indexed="22"/>
      </right>
      <top style="thin">
        <color theme="0" tint="-0.24994659260841701"/>
      </top>
      <bottom style="thin">
        <color theme="0" tint="-0.24994659260841701"/>
      </bottom>
      <diagonal/>
    </border>
    <border>
      <left style="thin">
        <color indexed="22"/>
      </left>
      <right style="medium">
        <color auto="1"/>
      </right>
      <top style="thin">
        <color indexed="8"/>
      </top>
      <bottom/>
      <diagonal/>
    </border>
    <border>
      <left style="thin">
        <color theme="0" tint="-0.24994659260841701"/>
      </left>
      <right style="dotted">
        <color theme="0" tint="-0.24994659260841701"/>
      </right>
      <top style="thin">
        <color theme="0" tint="-0.24994659260841701"/>
      </top>
      <bottom style="thin">
        <color indexed="8"/>
      </bottom>
      <diagonal/>
    </border>
    <border>
      <left style="dotted">
        <color theme="0" tint="-0.24994659260841701"/>
      </left>
      <right style="dotted">
        <color theme="0" tint="-0.24994659260841701"/>
      </right>
      <top style="thin">
        <color theme="0" tint="-0.24994659260841701"/>
      </top>
      <bottom style="thin">
        <color indexed="8"/>
      </bottom>
      <diagonal/>
    </border>
    <border>
      <left style="dotted">
        <color theme="0" tint="-0.24994659260841701"/>
      </left>
      <right style="thin">
        <color indexed="22"/>
      </right>
      <top style="thin">
        <color theme="0" tint="-0.24994659260841701"/>
      </top>
      <bottom style="thin">
        <color indexed="8"/>
      </bottom>
      <diagonal/>
    </border>
    <border>
      <left style="medium">
        <color auto="1"/>
      </left>
      <right style="thin">
        <color theme="0" tint="-0.24994659260841701"/>
      </right>
      <top style="thin">
        <color indexed="64"/>
      </top>
      <bottom style="thin">
        <color indexed="64"/>
      </bottom>
      <diagonal/>
    </border>
    <border>
      <left/>
      <right style="thin">
        <color indexed="8"/>
      </right>
      <top/>
      <bottom style="medium">
        <color auto="1"/>
      </bottom>
      <diagonal/>
    </border>
    <border>
      <left style="medium">
        <color auto="1"/>
      </left>
      <right style="medium">
        <color auto="1"/>
      </right>
      <top style="medium">
        <color auto="1"/>
      </top>
      <bottom/>
      <diagonal/>
    </border>
    <border>
      <left style="medium">
        <color indexed="8"/>
      </left>
      <right/>
      <top/>
      <bottom/>
      <diagonal/>
    </border>
    <border>
      <left style="medium">
        <color auto="1"/>
      </left>
      <right style="medium">
        <color auto="1"/>
      </right>
      <top style="thin">
        <color indexed="8"/>
      </top>
      <bottom/>
      <diagonal/>
    </border>
    <border>
      <left style="medium">
        <color auto="1"/>
      </left>
      <right style="thin">
        <color indexed="22"/>
      </right>
      <top style="thin">
        <color indexed="8"/>
      </top>
      <bottom/>
      <diagonal/>
    </border>
    <border>
      <left style="medium">
        <color auto="1"/>
      </left>
      <right style="medium">
        <color auto="1"/>
      </right>
      <top/>
      <bottom/>
      <diagonal/>
    </border>
    <border>
      <left style="medium">
        <color auto="1"/>
      </left>
      <right style="medium">
        <color auto="1"/>
      </right>
      <top/>
      <bottom style="thin">
        <color indexed="8"/>
      </bottom>
      <diagonal/>
    </border>
    <border>
      <left style="medium">
        <color auto="1"/>
      </left>
      <right style="thin">
        <color indexed="22"/>
      </right>
      <top/>
      <bottom style="thin">
        <color indexed="8"/>
      </bottom>
      <diagonal/>
    </border>
    <border>
      <left style="medium">
        <color auto="1"/>
      </left>
      <right style="medium">
        <color auto="1"/>
      </right>
      <top style="thin">
        <color auto="1"/>
      </top>
      <bottom/>
      <diagonal/>
    </border>
    <border>
      <left style="medium">
        <color auto="1"/>
      </left>
      <right style="thin">
        <color indexed="22"/>
      </right>
      <top style="thin">
        <color auto="1"/>
      </top>
      <bottom/>
      <diagonal/>
    </border>
    <border>
      <left style="thin">
        <color indexed="22"/>
      </left>
      <right style="thin">
        <color indexed="22"/>
      </right>
      <top style="thin">
        <color indexed="64"/>
      </top>
      <bottom/>
      <diagonal/>
    </border>
    <border>
      <left style="thin">
        <color indexed="22"/>
      </left>
      <right style="thin">
        <color indexed="22"/>
      </right>
      <top style="thin">
        <color indexed="64"/>
      </top>
      <bottom style="thin">
        <color indexed="22"/>
      </bottom>
      <diagonal/>
    </border>
    <border>
      <left style="thin">
        <color indexed="22"/>
      </left>
      <right style="dotted">
        <color indexed="22"/>
      </right>
      <top style="thin">
        <color indexed="64"/>
      </top>
      <bottom style="thin">
        <color indexed="22"/>
      </bottom>
      <diagonal/>
    </border>
    <border>
      <left style="dotted">
        <color indexed="22"/>
      </left>
      <right style="dotted">
        <color indexed="22"/>
      </right>
      <top style="thin">
        <color indexed="64"/>
      </top>
      <bottom style="thin">
        <color indexed="22"/>
      </bottom>
      <diagonal/>
    </border>
    <border>
      <left style="dotted">
        <color indexed="22"/>
      </left>
      <right/>
      <top style="thin">
        <color indexed="64"/>
      </top>
      <bottom style="thin">
        <color indexed="22"/>
      </bottom>
      <diagonal/>
    </border>
    <border>
      <left/>
      <right/>
      <top style="thin">
        <color indexed="64"/>
      </top>
      <bottom style="thin">
        <color indexed="22"/>
      </bottom>
      <diagonal/>
    </border>
    <border>
      <left/>
      <right style="thin">
        <color indexed="22"/>
      </right>
      <top style="thin">
        <color indexed="64"/>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dotted">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dotted">
        <color indexed="22"/>
      </right>
      <top style="thin">
        <color indexed="22"/>
      </top>
      <bottom style="thin">
        <color indexed="22"/>
      </bottom>
      <diagonal/>
    </border>
    <border>
      <left style="dotted">
        <color indexed="22"/>
      </left>
      <right style="dotted">
        <color indexed="22"/>
      </right>
      <top style="thin">
        <color indexed="22"/>
      </top>
      <bottom style="thin">
        <color indexed="22"/>
      </bottom>
      <diagonal/>
    </border>
    <border>
      <left style="thin">
        <color indexed="22"/>
      </left>
      <right style="medium">
        <color auto="1"/>
      </right>
      <top style="thin">
        <color indexed="64"/>
      </top>
      <bottom/>
      <diagonal/>
    </border>
    <border>
      <left style="medium">
        <color auto="1"/>
      </left>
      <right style="medium">
        <color auto="1"/>
      </right>
      <top/>
      <bottom style="medium">
        <color auto="1"/>
      </bottom>
      <diagonal/>
    </border>
    <border>
      <left style="medium">
        <color auto="1"/>
      </left>
      <right style="thin">
        <color indexed="22"/>
      </right>
      <top/>
      <bottom style="medium">
        <color auto="1"/>
      </bottom>
      <diagonal/>
    </border>
    <border>
      <left style="thin">
        <color indexed="22"/>
      </left>
      <right/>
      <top style="thin">
        <color indexed="22"/>
      </top>
      <bottom style="medium">
        <color auto="1"/>
      </bottom>
      <diagonal/>
    </border>
    <border>
      <left/>
      <right/>
      <top style="thin">
        <color indexed="22"/>
      </top>
      <bottom style="medium">
        <color auto="1"/>
      </bottom>
      <diagonal/>
    </border>
    <border>
      <left style="dotted">
        <color indexed="22"/>
      </left>
      <right/>
      <top style="thin">
        <color indexed="22"/>
      </top>
      <bottom style="medium">
        <color auto="1"/>
      </bottom>
      <diagonal/>
    </border>
    <border>
      <left/>
      <right style="thin">
        <color indexed="22"/>
      </right>
      <top style="thin">
        <color indexed="22"/>
      </top>
      <bottom style="medium">
        <color auto="1"/>
      </bottom>
      <diagonal/>
    </border>
    <border>
      <left style="thin">
        <color indexed="22"/>
      </left>
      <right style="thin">
        <color indexed="22"/>
      </right>
      <top style="thin">
        <color indexed="22"/>
      </top>
      <bottom style="medium">
        <color auto="1"/>
      </bottom>
      <diagonal/>
    </border>
    <border>
      <left style="thin">
        <color indexed="22"/>
      </left>
      <right style="dotted">
        <color indexed="22"/>
      </right>
      <top style="thin">
        <color indexed="22"/>
      </top>
      <bottom style="medium">
        <color auto="1"/>
      </bottom>
      <diagonal/>
    </border>
    <border>
      <left style="dotted">
        <color indexed="22"/>
      </left>
      <right style="dotted">
        <color indexed="22"/>
      </right>
      <top style="thin">
        <color indexed="22"/>
      </top>
      <bottom style="medium">
        <color auto="1"/>
      </bottom>
      <diagonal/>
    </border>
    <border>
      <left style="thin">
        <color indexed="22"/>
      </left>
      <right style="medium">
        <color auto="1"/>
      </right>
      <top/>
      <bottom style="medium">
        <color auto="1"/>
      </bottom>
      <diagonal/>
    </border>
    <border>
      <left/>
      <right style="medium">
        <color indexed="8"/>
      </right>
      <top style="medium">
        <color indexed="8"/>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style="dotted">
        <color indexed="22"/>
      </right>
      <top style="thin">
        <color indexed="64"/>
      </top>
      <bottom style="thin">
        <color indexed="22"/>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thin">
        <color indexed="22"/>
      </right>
      <top style="medium">
        <color indexed="64"/>
      </top>
      <bottom style="thin">
        <color indexed="22"/>
      </bottom>
      <diagonal/>
    </border>
    <border>
      <left style="thin">
        <color indexed="64"/>
      </left>
      <right style="thin">
        <color indexed="64"/>
      </right>
      <top style="medium">
        <color indexed="64"/>
      </top>
      <bottom style="thin">
        <color indexed="22"/>
      </bottom>
      <diagonal/>
    </border>
    <border>
      <left style="thin">
        <color indexed="64"/>
      </left>
      <right style="thin">
        <color indexed="22"/>
      </right>
      <top style="medium">
        <color indexed="64"/>
      </top>
      <bottom style="thin">
        <color indexed="22"/>
      </bottom>
      <diagonal/>
    </border>
    <border>
      <left/>
      <right style="thin">
        <color indexed="64"/>
      </right>
      <top style="medium">
        <color indexed="64"/>
      </top>
      <bottom style="thin">
        <color indexed="22"/>
      </bottom>
      <diagonal/>
    </border>
    <border>
      <left style="thin">
        <color indexed="64"/>
      </left>
      <right style="medium">
        <color indexed="64"/>
      </right>
      <top style="medium">
        <color indexed="64"/>
      </top>
      <bottom style="thin">
        <color indexed="22"/>
      </bottom>
      <diagonal/>
    </border>
    <border>
      <left style="medium">
        <color indexed="64"/>
      </left>
      <right style="thin">
        <color indexed="64"/>
      </right>
      <top style="medium">
        <color indexed="64"/>
      </top>
      <bottom style="thin">
        <color indexed="22"/>
      </bottom>
      <diagonal/>
    </border>
    <border>
      <left style="thin">
        <color indexed="64"/>
      </left>
      <right style="double">
        <color indexed="64"/>
      </right>
      <top style="medium">
        <color indexed="64"/>
      </top>
      <bottom style="thin">
        <color indexed="22"/>
      </bottom>
      <diagonal/>
    </border>
    <border>
      <left style="double">
        <color indexed="64"/>
      </left>
      <right style="medium">
        <color indexed="64"/>
      </right>
      <top style="medium">
        <color indexed="64"/>
      </top>
      <bottom style="thin">
        <color indexed="22"/>
      </bottom>
      <diagonal/>
    </border>
    <border>
      <left style="medium">
        <color indexed="64"/>
      </left>
      <right style="thin">
        <color indexed="22"/>
      </right>
      <top style="thin">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22"/>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style="medium">
        <color indexed="64"/>
      </right>
      <top style="thin">
        <color indexed="22"/>
      </top>
      <bottom style="thin">
        <color indexed="22"/>
      </bottom>
      <diagonal/>
    </border>
    <border>
      <left style="medium">
        <color indexed="64"/>
      </left>
      <right/>
      <top/>
      <bottom style="thin">
        <color indexed="64"/>
      </bottom>
      <diagonal/>
    </border>
    <border>
      <left style="medium">
        <color indexed="64"/>
      </left>
      <right style="thin">
        <color indexed="64"/>
      </right>
      <top style="thin">
        <color indexed="22"/>
      </top>
      <bottom style="thin">
        <color indexed="64"/>
      </bottom>
      <diagonal/>
    </border>
    <border>
      <left style="thin">
        <color indexed="64"/>
      </left>
      <right style="thin">
        <color indexed="64"/>
      </right>
      <top style="thin">
        <color indexed="22"/>
      </top>
      <bottom style="thin">
        <color indexed="64"/>
      </bottom>
      <diagonal/>
    </border>
    <border>
      <left style="thin">
        <color indexed="64"/>
      </left>
      <right style="double">
        <color indexed="64"/>
      </right>
      <top style="thin">
        <color indexed="22"/>
      </top>
      <bottom style="thin">
        <color indexed="64"/>
      </bottom>
      <diagonal/>
    </border>
    <border>
      <left style="double">
        <color indexed="64"/>
      </left>
      <right style="medium">
        <color indexed="64"/>
      </right>
      <top style="thin">
        <color indexed="22"/>
      </top>
      <bottom style="thin">
        <color indexed="64"/>
      </bottom>
      <diagonal/>
    </border>
    <border>
      <left style="medium">
        <color indexed="64"/>
      </left>
      <right style="thin">
        <color indexed="22"/>
      </right>
      <top/>
      <bottom style="thin">
        <color indexed="22"/>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22"/>
      </bottom>
      <diagonal/>
    </border>
    <border>
      <left style="thin">
        <color indexed="64"/>
      </left>
      <right style="double">
        <color indexed="64"/>
      </right>
      <top/>
      <bottom style="thin">
        <color indexed="22"/>
      </bottom>
      <diagonal/>
    </border>
    <border>
      <left style="double">
        <color indexed="64"/>
      </left>
      <right style="medium">
        <color indexed="64"/>
      </right>
      <top/>
      <bottom style="thin">
        <color indexed="22"/>
      </bottom>
      <diagonal/>
    </border>
    <border>
      <left/>
      <right style="thin">
        <color indexed="64"/>
      </right>
      <top style="thin">
        <color indexed="22"/>
      </top>
      <bottom style="thin">
        <color indexed="22"/>
      </bottom>
      <diagonal/>
    </border>
    <border>
      <left style="thin">
        <color indexed="64"/>
      </left>
      <right style="medium">
        <color indexed="64"/>
      </right>
      <top/>
      <bottom/>
      <diagonal/>
    </border>
    <border>
      <left style="medium">
        <color indexed="64"/>
      </left>
      <right style="thin">
        <color indexed="64"/>
      </right>
      <top style="thin">
        <color indexed="22"/>
      </top>
      <bottom style="thin">
        <color indexed="22"/>
      </bottom>
      <diagonal/>
    </border>
    <border>
      <left style="thin">
        <color indexed="64"/>
      </left>
      <right style="double">
        <color indexed="64"/>
      </right>
      <top style="thin">
        <color indexed="22"/>
      </top>
      <bottom style="thin">
        <color indexed="22"/>
      </bottom>
      <diagonal/>
    </border>
    <border>
      <left style="double">
        <color indexed="64"/>
      </left>
      <right style="medium">
        <color indexed="64"/>
      </right>
      <top style="thin">
        <color indexed="22"/>
      </top>
      <bottom style="thin">
        <color indexed="22"/>
      </bottom>
      <diagonal/>
    </border>
    <border>
      <left style="medium">
        <color indexed="64"/>
      </left>
      <right style="thin">
        <color indexed="22"/>
      </right>
      <top style="thin">
        <color indexed="22"/>
      </top>
      <bottom style="thin">
        <color indexed="22"/>
      </bottom>
      <diagonal/>
    </border>
    <border>
      <left style="thin">
        <color indexed="22"/>
      </left>
      <right/>
      <top style="thin">
        <color indexed="22"/>
      </top>
      <bottom style="thin">
        <color indexed="64"/>
      </bottom>
      <diagonal/>
    </border>
    <border>
      <left style="thin">
        <color indexed="64"/>
      </left>
      <right style="thin">
        <color indexed="64"/>
      </right>
      <top/>
      <bottom style="thin">
        <color indexed="64"/>
      </bottom>
      <diagonal/>
    </border>
    <border>
      <left/>
      <right style="thin">
        <color indexed="22"/>
      </right>
      <top style="thin">
        <color indexed="22"/>
      </top>
      <bottom style="thin">
        <color indexed="64"/>
      </bottom>
      <diagonal/>
    </border>
    <border>
      <left style="thin">
        <color indexed="64"/>
      </left>
      <right style="medium">
        <color indexed="64"/>
      </right>
      <top/>
      <bottom style="thin">
        <color indexed="64"/>
      </bottom>
      <diagonal/>
    </border>
    <border>
      <left style="thin">
        <color indexed="64"/>
      </left>
      <right style="thin">
        <color indexed="22"/>
      </right>
      <top style="thin">
        <color indexed="64"/>
      </top>
      <bottom style="thin">
        <color indexed="22"/>
      </bottom>
      <diagonal/>
    </border>
    <border>
      <left/>
      <right style="thin">
        <color indexed="64"/>
      </right>
      <top style="thin">
        <color indexed="64"/>
      </top>
      <bottom style="thin">
        <color indexed="22"/>
      </bottom>
      <diagonal/>
    </border>
    <border>
      <left/>
      <right/>
      <top style="thin">
        <color indexed="64"/>
      </top>
      <bottom/>
      <diagonal/>
    </border>
    <border>
      <left style="medium">
        <color indexed="64"/>
      </left>
      <right style="thin">
        <color indexed="64"/>
      </right>
      <top style="thin">
        <color indexed="64"/>
      </top>
      <bottom style="thin">
        <color indexed="22"/>
      </bottom>
      <diagonal/>
    </border>
    <border>
      <left style="thin">
        <color indexed="64"/>
      </left>
      <right style="double">
        <color indexed="64"/>
      </right>
      <top style="thin">
        <color indexed="64"/>
      </top>
      <bottom style="thin">
        <color indexed="22"/>
      </bottom>
      <diagonal/>
    </border>
    <border>
      <left style="double">
        <color indexed="64"/>
      </left>
      <right style="medium">
        <color indexed="64"/>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right style="medium">
        <color indexed="64"/>
      </right>
      <top style="thin">
        <color indexed="64"/>
      </top>
      <bottom/>
      <diagonal/>
    </border>
    <border>
      <left style="double">
        <color indexed="64"/>
      </left>
      <right style="medium">
        <color indexed="64"/>
      </right>
      <top style="thin">
        <color indexed="22"/>
      </top>
      <bottom/>
      <diagonal/>
    </border>
    <border>
      <left style="double">
        <color indexed="64"/>
      </left>
      <right style="medium">
        <color indexed="64"/>
      </right>
      <top/>
      <bottom/>
      <diagonal/>
    </border>
    <border>
      <left style="medium">
        <color indexed="64"/>
      </left>
      <right style="thin">
        <color indexed="22"/>
      </right>
      <top style="thin">
        <color indexed="22"/>
      </top>
      <bottom style="medium">
        <color indexed="64"/>
      </bottom>
      <diagonal/>
    </border>
    <border>
      <left style="thin">
        <color indexed="64"/>
      </left>
      <right style="thin">
        <color indexed="64"/>
      </right>
      <top style="thin">
        <color indexed="22"/>
      </top>
      <bottom style="medium">
        <color indexed="64"/>
      </bottom>
      <diagonal/>
    </border>
    <border>
      <left/>
      <right style="thin">
        <color indexed="64"/>
      </right>
      <top style="thin">
        <color indexed="22"/>
      </top>
      <bottom style="medium">
        <color indexed="64"/>
      </bottom>
      <diagonal/>
    </border>
    <border>
      <left style="medium">
        <color indexed="64"/>
      </left>
      <right style="thin">
        <color indexed="64"/>
      </right>
      <top style="thin">
        <color indexed="22"/>
      </top>
      <bottom style="medium">
        <color indexed="64"/>
      </bottom>
      <diagonal/>
    </border>
    <border>
      <left style="thin">
        <color indexed="64"/>
      </left>
      <right style="double">
        <color indexed="64"/>
      </right>
      <top style="thin">
        <color indexed="22"/>
      </top>
      <bottom style="medium">
        <color indexed="64"/>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right/>
      <top style="medium">
        <color indexed="8"/>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22"/>
      </right>
      <top/>
      <bottom style="thin">
        <color indexed="22"/>
      </bottom>
      <diagonal/>
    </border>
    <border>
      <left style="dotted">
        <color indexed="22"/>
      </left>
      <right style="thin">
        <color indexed="22"/>
      </right>
      <top style="thin">
        <color indexed="64"/>
      </top>
      <bottom style="thin">
        <color indexed="22"/>
      </bottom>
      <diagonal/>
    </border>
    <border>
      <left style="thin">
        <color theme="0" tint="-0.24994659260841701"/>
      </left>
      <right style="medium">
        <color auto="1"/>
      </right>
      <top style="thin">
        <color theme="0" tint="-0.24994659260841701"/>
      </top>
      <bottom style="thin">
        <color indexed="64"/>
      </bottom>
      <diagonal/>
    </border>
    <border>
      <left style="thin">
        <color theme="0" tint="-0.24994659260841701"/>
      </left>
      <right style="medium">
        <color indexed="64"/>
      </right>
      <top style="dotted">
        <color auto="1"/>
      </top>
      <bottom style="dotted">
        <color auto="1"/>
      </bottom>
      <diagonal/>
    </border>
    <border>
      <left style="thin">
        <color theme="0" tint="-0.24994659260841701"/>
      </left>
      <right style="medium">
        <color indexed="64"/>
      </right>
      <top style="dotted">
        <color auto="1"/>
      </top>
      <bottom style="medium">
        <color auto="1"/>
      </bottom>
      <diagonal/>
    </border>
    <border>
      <left style="thin">
        <color theme="0" tint="-0.24994659260841701"/>
      </left>
      <right style="medium">
        <color indexed="64"/>
      </right>
      <top/>
      <bottom style="medium">
        <color auto="1"/>
      </bottom>
      <diagonal/>
    </border>
    <border>
      <left style="dotted">
        <color theme="0" tint="-0.24994659260841701"/>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thin">
        <color indexed="8"/>
      </top>
      <bottom style="medium">
        <color auto="1"/>
      </bottom>
      <diagonal/>
    </border>
    <border>
      <left/>
      <right style="medium">
        <color indexed="8"/>
      </right>
      <top style="thin">
        <color indexed="8"/>
      </top>
      <bottom style="medium">
        <color auto="1"/>
      </bottom>
      <diagonal/>
    </border>
    <border>
      <left style="thin">
        <color theme="0" tint="-0.24994659260841701"/>
      </left>
      <right style="medium">
        <color indexed="64"/>
      </right>
      <top style="thin">
        <color theme="0" tint="-0.24994659260841701"/>
      </top>
      <bottom style="dotted">
        <color auto="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indexed="22"/>
      </left>
      <right/>
      <top style="thin">
        <color theme="0" tint="-0.24994659260841701"/>
      </top>
      <bottom style="thin">
        <color indexed="22"/>
      </bottom>
      <diagonal/>
    </border>
    <border>
      <left style="thin">
        <color indexed="22"/>
      </left>
      <right/>
      <top style="thin">
        <color indexed="22"/>
      </top>
      <bottom style="thin">
        <color theme="0" tint="-0.24994659260841701"/>
      </bottom>
      <diagonal/>
    </border>
    <border>
      <left/>
      <right/>
      <top style="thin">
        <color indexed="22"/>
      </top>
      <bottom style="thin">
        <color theme="0" tint="-0.24994659260841701"/>
      </bottom>
      <diagonal/>
    </border>
    <border>
      <left/>
      <right style="medium">
        <color indexed="64"/>
      </right>
      <top style="thin">
        <color indexed="22"/>
      </top>
      <bottom style="thin">
        <color theme="0" tint="-0.24994659260841701"/>
      </bottom>
      <diagonal/>
    </border>
    <border>
      <left style="thin">
        <color indexed="22"/>
      </left>
      <right/>
      <top style="thin">
        <color indexed="22"/>
      </top>
      <bottom style="thin">
        <color theme="0" tint="-0.24994659260841701"/>
      </bottom>
      <diagonal/>
    </border>
    <border>
      <left/>
      <right/>
      <top style="thin">
        <color indexed="22"/>
      </top>
      <bottom style="thin">
        <color theme="0" tint="-0.24994659260841701"/>
      </bottom>
      <diagonal/>
    </border>
    <border>
      <left/>
      <right style="medium">
        <color indexed="64"/>
      </right>
      <top style="thin">
        <color indexed="22"/>
      </top>
      <bottom style="thin">
        <color theme="0" tint="-0.24994659260841701"/>
      </bottom>
      <diagonal/>
    </border>
    <border>
      <left style="thin">
        <color theme="0" tint="-0.24994659260841701"/>
      </left>
      <right style="dotted">
        <color theme="0" tint="-0.24994659260841701"/>
      </right>
      <top/>
      <bottom style="thin">
        <color theme="0" tint="-0.24994659260841701"/>
      </bottom>
      <diagonal/>
    </border>
    <border>
      <left/>
      <right style="medium">
        <color indexed="64"/>
      </right>
      <top style="thin">
        <color indexed="22"/>
      </top>
      <bottom style="thin">
        <color indexed="22"/>
      </bottom>
      <diagonal/>
    </border>
    <border>
      <left style="medium">
        <color indexed="8"/>
      </left>
      <right style="thin">
        <color theme="0" tint="-0.24994659260841701"/>
      </right>
      <top/>
      <bottom/>
      <diagonal/>
    </border>
    <border>
      <left style="medium">
        <color auto="1"/>
      </left>
      <right style="thin">
        <color theme="0" tint="-0.24994659260841701"/>
      </right>
      <top style="thin">
        <color theme="0" tint="-0.24994659260841701"/>
      </top>
      <bottom/>
      <diagonal/>
    </border>
    <border>
      <left/>
      <right style="medium">
        <color auto="1"/>
      </right>
      <top/>
      <bottom style="thin">
        <color indexed="22"/>
      </bottom>
      <diagonal/>
    </border>
    <border>
      <left style="medium">
        <color auto="1"/>
      </left>
      <right style="medium">
        <color auto="1"/>
      </right>
      <top style="thin">
        <color auto="1"/>
      </top>
      <bottom/>
      <diagonal/>
    </border>
    <border>
      <left/>
      <right style="medium">
        <color auto="1"/>
      </right>
      <top style="thin">
        <color theme="0" tint="-0.24994659260841701"/>
      </top>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8"/>
      </top>
      <bottom/>
      <diagonal/>
    </border>
    <border>
      <left/>
      <right/>
      <top style="thin">
        <color indexed="8"/>
      </top>
      <bottom/>
      <diagonal/>
    </border>
    <border>
      <left style="medium">
        <color indexed="8"/>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style="thin">
        <color theme="0" tint="-0.24994659260841701"/>
      </bottom>
      <diagonal/>
    </border>
    <border>
      <left style="thin">
        <color theme="0" tint="-0.24994659260841701"/>
      </left>
      <right style="dotted">
        <color theme="0" tint="-0.24994659260841701"/>
      </right>
      <top style="thin">
        <color indexed="8"/>
      </top>
      <bottom style="thin">
        <color theme="0" tint="-0.24994659260841701"/>
      </bottom>
      <diagonal/>
    </border>
    <border>
      <left style="thin">
        <color theme="0" tint="-0.24994659260841701"/>
      </left>
      <right style="thin">
        <color indexed="22"/>
      </right>
      <top style="thin">
        <color indexed="8"/>
      </top>
      <bottom style="thin">
        <color theme="0" tint="-0.24994659260841701"/>
      </bottom>
      <diagonal/>
    </border>
    <border>
      <left style="thin">
        <color theme="0" tint="-0.24994659260841701"/>
      </left>
      <right style="thin">
        <color indexed="22"/>
      </right>
      <top style="thin">
        <color theme="0" tint="-0.24994659260841701"/>
      </top>
      <bottom style="thin">
        <color indexed="8"/>
      </bottom>
      <diagonal/>
    </border>
    <border>
      <left style="thin">
        <color theme="0" tint="-0.24994659260841701"/>
      </left>
      <right style="dotted">
        <color theme="0" tint="-0.24994659260841701"/>
      </right>
      <top style="thin">
        <color theme="0" tint="-0.24994659260841701"/>
      </top>
      <bottom style="thin">
        <color indexed="22"/>
      </bottom>
      <diagonal/>
    </border>
    <border>
      <left style="dotted">
        <color theme="0" tint="-0.24994659260841701"/>
      </left>
      <right style="dotted">
        <color theme="0" tint="-0.24994659260841701"/>
      </right>
      <top style="thin">
        <color theme="0" tint="-0.24994659260841701"/>
      </top>
      <bottom style="thin">
        <color indexed="22"/>
      </bottom>
      <diagonal/>
    </border>
    <border>
      <left style="dotted">
        <color theme="0" tint="-0.24994659260841701"/>
      </left>
      <right/>
      <top style="thin">
        <color theme="0" tint="-0.24994659260841701"/>
      </top>
      <bottom style="thin">
        <color indexed="22"/>
      </bottom>
      <diagonal/>
    </border>
    <border>
      <left style="thin">
        <color theme="0" tint="-0.24994659260841701"/>
      </left>
      <right style="dotted">
        <color theme="0" tint="-0.24994659260841701"/>
      </right>
      <top style="thin">
        <color indexed="22"/>
      </top>
      <bottom style="thin">
        <color indexed="22"/>
      </bottom>
      <diagonal/>
    </border>
    <border>
      <left style="dotted">
        <color theme="0" tint="-0.24994659260841701"/>
      </left>
      <right style="dotted">
        <color theme="0" tint="-0.24994659260841701"/>
      </right>
      <top style="thin">
        <color indexed="22"/>
      </top>
      <bottom style="thin">
        <color indexed="22"/>
      </bottom>
      <diagonal/>
    </border>
    <border>
      <left style="dotted">
        <color theme="0" tint="-0.24994659260841701"/>
      </left>
      <right style="dotted">
        <color theme="0" tint="-0.24994659260841701"/>
      </right>
      <top/>
      <bottom style="thin">
        <color indexed="22"/>
      </bottom>
      <diagonal/>
    </border>
    <border>
      <left style="dotted">
        <color theme="0" tint="-0.24994659260841701"/>
      </left>
      <right/>
      <top/>
      <bottom style="thin">
        <color indexed="22"/>
      </bottom>
      <diagonal/>
    </border>
    <border>
      <left style="thin">
        <color theme="0" tint="-0.24994659260841701"/>
      </left>
      <right style="dotted">
        <color theme="0" tint="-0.24994659260841701"/>
      </right>
      <top style="thin">
        <color indexed="22"/>
      </top>
      <bottom style="thin">
        <color auto="1"/>
      </bottom>
      <diagonal/>
    </border>
    <border>
      <left style="dotted">
        <color theme="0" tint="-0.24994659260841701"/>
      </left>
      <right style="dotted">
        <color theme="0" tint="-0.24994659260841701"/>
      </right>
      <top style="thin">
        <color indexed="22"/>
      </top>
      <bottom style="thin">
        <color auto="1"/>
      </bottom>
      <diagonal/>
    </border>
    <border>
      <left/>
      <right style="dotted">
        <color theme="0" tint="-0.24994659260841701"/>
      </right>
      <top style="thin">
        <color theme="0" tint="-0.24994659260841701"/>
      </top>
      <bottom style="thin">
        <color indexed="22"/>
      </bottom>
      <diagonal/>
    </border>
    <border>
      <left style="dotted">
        <color theme="0" tint="-0.24994659260841701"/>
      </left>
      <right style="dotted">
        <color theme="0" tint="-0.24994659260841701"/>
      </right>
      <top style="thin">
        <color theme="0" tint="-0.24994659260841701"/>
      </top>
      <bottom style="thin">
        <color indexed="22"/>
      </bottom>
      <diagonal/>
    </border>
    <border>
      <left style="dotted">
        <color theme="0" tint="-0.24994659260841701"/>
      </left>
      <right/>
      <top style="thin">
        <color theme="0" tint="-0.24994659260841701"/>
      </top>
      <bottom style="thin">
        <color indexed="22"/>
      </bottom>
      <diagonal/>
    </border>
    <border>
      <left/>
      <right style="dotted">
        <color theme="0" tint="-0.24994659260841701"/>
      </right>
      <top/>
      <bottom style="thin">
        <color indexed="22"/>
      </bottom>
      <diagonal/>
    </border>
    <border>
      <left style="dotted">
        <color indexed="22"/>
      </left>
      <right/>
      <top/>
      <bottom style="thin">
        <color indexed="22"/>
      </bottom>
      <diagonal/>
    </border>
    <border>
      <left/>
      <right style="dotted">
        <color indexed="22"/>
      </right>
      <top/>
      <bottom style="thin">
        <color indexed="22"/>
      </bottom>
      <diagonal/>
    </border>
    <border>
      <left style="dotted">
        <color indexed="22"/>
      </left>
      <right style="dotted">
        <color indexed="22"/>
      </right>
      <top/>
      <bottom style="thin">
        <color indexed="22"/>
      </bottom>
      <diagonal/>
    </border>
    <border>
      <left style="thin">
        <color indexed="22"/>
      </left>
      <right style="thin">
        <color indexed="22"/>
      </right>
      <top style="thin">
        <color indexed="8"/>
      </top>
      <bottom style="thin">
        <color theme="0" tint="-0.24994659260841701"/>
      </bottom>
      <diagonal/>
    </border>
    <border>
      <left style="thin">
        <color indexed="22"/>
      </left>
      <right style="medium">
        <color indexed="8"/>
      </right>
      <top style="thin">
        <color indexed="8"/>
      </top>
      <bottom style="thin">
        <color theme="0" tint="-0.24994659260841701"/>
      </bottom>
      <diagonal/>
    </border>
    <border>
      <left style="thin">
        <color indexed="22"/>
      </left>
      <right style="medium">
        <color indexed="8"/>
      </right>
      <top style="thin">
        <color theme="0" tint="-0.24994659260841701"/>
      </top>
      <bottom style="thin">
        <color theme="0" tint="-0.24994659260841701"/>
      </bottom>
      <diagonal/>
    </border>
    <border>
      <left style="thin">
        <color indexed="22"/>
      </left>
      <right/>
      <top style="thin">
        <color theme="0" tint="-0.24994659260841701"/>
      </top>
      <bottom style="thin">
        <color indexed="8"/>
      </bottom>
      <diagonal/>
    </border>
    <border>
      <left/>
      <right/>
      <top style="thin">
        <color theme="0" tint="-0.24994659260841701"/>
      </top>
      <bottom style="thin">
        <color indexed="8"/>
      </bottom>
      <diagonal/>
    </border>
    <border>
      <left/>
      <right style="thin">
        <color indexed="22"/>
      </right>
      <top style="thin">
        <color theme="0" tint="-0.24994659260841701"/>
      </top>
      <bottom style="thin">
        <color indexed="8"/>
      </bottom>
      <diagonal/>
    </border>
    <border>
      <left/>
      <right/>
      <top style="thin">
        <color indexed="8"/>
      </top>
      <bottom style="thin">
        <color auto="1"/>
      </bottom>
      <diagonal/>
    </border>
    <border>
      <left/>
      <right style="medium">
        <color indexed="64"/>
      </right>
      <top style="thin">
        <color indexed="8"/>
      </top>
      <bottom/>
      <diagonal/>
    </border>
    <border>
      <left style="medium">
        <color indexed="8"/>
      </left>
      <right/>
      <top/>
      <bottom style="medium">
        <color indexed="8"/>
      </bottom>
      <diagonal/>
    </border>
    <border>
      <left/>
      <right/>
      <top/>
      <bottom style="medium">
        <color indexed="8"/>
      </bottom>
      <diagonal/>
    </border>
    <border>
      <left/>
      <right style="thin">
        <color indexed="22"/>
      </right>
      <top style="thin">
        <color indexed="8"/>
      </top>
      <bottom/>
      <diagonal/>
    </border>
    <border>
      <left style="thin">
        <color indexed="22"/>
      </left>
      <right style="thin">
        <color theme="0" tint="-0.24994659260841701"/>
      </right>
      <top style="thin">
        <color indexed="8"/>
      </top>
      <bottom style="thin">
        <color indexed="22"/>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8"/>
      </right>
      <top style="thin">
        <color indexed="8"/>
      </top>
      <bottom style="thin">
        <color indexed="22"/>
      </bottom>
      <diagonal/>
    </border>
    <border>
      <left style="thin">
        <color indexed="22"/>
      </left>
      <right style="thin">
        <color theme="0" tint="-0.24994659260841701"/>
      </right>
      <top style="thin">
        <color indexed="22"/>
      </top>
      <bottom style="thin">
        <color indexed="22"/>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medium">
        <color indexed="8"/>
      </right>
      <top style="thin">
        <color indexed="22"/>
      </top>
      <bottom style="thin">
        <color indexed="22"/>
      </bottom>
      <diagonal/>
    </border>
    <border>
      <left style="thin">
        <color indexed="22"/>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style="medium">
        <color indexed="8"/>
      </right>
      <top style="thin">
        <color indexed="22"/>
      </top>
      <bottom style="thin">
        <color indexed="8"/>
      </bottom>
      <diagonal/>
    </border>
    <border>
      <left style="medium">
        <color indexed="8"/>
      </left>
      <right/>
      <top style="thin">
        <color auto="1"/>
      </top>
      <bottom/>
      <diagonal/>
    </border>
    <border>
      <left/>
      <right style="thin">
        <color indexed="22"/>
      </right>
      <top style="thin">
        <color auto="1"/>
      </top>
      <bottom/>
      <diagonal/>
    </border>
    <border>
      <left style="thin">
        <color indexed="22"/>
      </left>
      <right/>
      <top style="thin">
        <color auto="1"/>
      </top>
      <bottom style="thin">
        <color indexed="22"/>
      </bottom>
      <diagonal/>
    </border>
    <border>
      <left/>
      <right/>
      <top style="thin">
        <color auto="1"/>
      </top>
      <bottom style="thin">
        <color indexed="22"/>
      </bottom>
      <diagonal/>
    </border>
    <border>
      <left/>
      <right style="medium">
        <color indexed="64"/>
      </right>
      <top style="thin">
        <color auto="1"/>
      </top>
      <bottom style="thin">
        <color indexed="22"/>
      </bottom>
      <diagonal/>
    </border>
    <border>
      <left/>
      <right style="medium">
        <color indexed="64"/>
      </right>
      <top style="thin">
        <color indexed="22"/>
      </top>
      <bottom style="thin">
        <color indexed="8"/>
      </bottom>
      <diagonal/>
    </border>
    <border>
      <left/>
      <right style="thin">
        <color indexed="8"/>
      </right>
      <top/>
      <bottom style="medium">
        <color indexed="8"/>
      </bottom>
      <diagonal/>
    </border>
    <border>
      <left/>
      <right style="thin">
        <color theme="0" tint="-0.24994659260841701"/>
      </right>
      <top style="thin">
        <color indexed="8"/>
      </top>
      <bottom style="thin">
        <color indexed="8"/>
      </bottom>
      <diagonal/>
    </border>
    <border>
      <left style="medium">
        <color auto="1"/>
      </left>
      <right style="medium">
        <color auto="1"/>
      </right>
      <top style="thin">
        <color indexed="8"/>
      </top>
      <bottom/>
      <diagonal/>
    </border>
    <border>
      <left style="medium">
        <color auto="1"/>
      </left>
      <right style="medium">
        <color auto="1"/>
      </right>
      <top style="thin">
        <color auto="1"/>
      </top>
      <bottom style="thin">
        <color indexed="64"/>
      </bottom>
      <diagonal/>
    </border>
    <border>
      <left style="thin">
        <color indexed="22"/>
      </left>
      <right style="thin">
        <color theme="0" tint="-0.24994659260841701"/>
      </right>
      <top style="thin">
        <color indexed="8"/>
      </top>
      <bottom style="thin">
        <color indexed="22"/>
      </bottom>
      <diagonal/>
    </border>
    <border>
      <left style="thin">
        <color theme="0" tint="-0.24994659260841701"/>
      </left>
      <right/>
      <top style="thin">
        <color indexed="22"/>
      </top>
      <bottom style="thin">
        <color indexed="8"/>
      </bottom>
      <diagonal/>
    </border>
    <border>
      <left style="medium">
        <color indexed="8"/>
      </left>
      <right style="medium">
        <color auto="1"/>
      </right>
      <top style="thin">
        <color auto="1"/>
      </top>
      <bottom style="thin">
        <color indexed="64"/>
      </bottom>
      <diagonal/>
    </border>
    <border>
      <left style="medium">
        <color auto="1"/>
      </left>
      <right style="medium">
        <color indexed="8"/>
      </right>
      <top style="thin">
        <color auto="1"/>
      </top>
      <bottom style="thin">
        <color indexed="64"/>
      </bottom>
      <diagonal/>
    </border>
    <border>
      <left style="medium">
        <color indexed="8"/>
      </left>
      <right style="medium">
        <color auto="1"/>
      </right>
      <top style="thin">
        <color indexed="8"/>
      </top>
      <bottom/>
      <diagonal/>
    </border>
    <border>
      <left style="medium">
        <color auto="1"/>
      </left>
      <right style="medium">
        <color indexed="8"/>
      </right>
      <top style="thin">
        <color indexed="8"/>
      </top>
      <bottom/>
      <diagonal/>
    </border>
    <border>
      <left style="medium">
        <color indexed="8"/>
      </left>
      <right/>
      <top style="thin">
        <color indexed="64"/>
      </top>
      <bottom/>
      <diagonal/>
    </border>
    <border>
      <left/>
      <right style="medium">
        <color indexed="8"/>
      </right>
      <top style="thin">
        <color indexed="64"/>
      </top>
      <bottom/>
      <diagonal/>
    </border>
    <border>
      <left style="medium">
        <color indexed="8"/>
      </left>
      <right/>
      <top/>
      <bottom style="thin">
        <color indexed="64"/>
      </bottom>
      <diagonal/>
    </border>
    <border>
      <left style="thin">
        <color theme="0" tint="-0.24994659260841701"/>
      </left>
      <right style="medium">
        <color indexed="8"/>
      </right>
      <top/>
      <bottom style="thin">
        <color indexed="64"/>
      </bottom>
      <diagonal/>
    </border>
    <border>
      <left style="medium">
        <color indexed="8"/>
      </left>
      <right/>
      <top/>
      <bottom style="medium">
        <color auto="1"/>
      </bottom>
      <diagonal/>
    </border>
    <border>
      <left/>
      <right style="medium">
        <color indexed="8"/>
      </right>
      <top/>
      <bottom style="medium">
        <color auto="1"/>
      </bottom>
      <diagonal/>
    </border>
    <border>
      <left style="medium">
        <color indexed="8"/>
      </left>
      <right style="medium">
        <color auto="1"/>
      </right>
      <top/>
      <bottom style="thin">
        <color indexed="8"/>
      </bottom>
      <diagonal/>
    </border>
    <border>
      <left style="medium">
        <color auto="1"/>
      </left>
      <right style="medium">
        <color indexed="8"/>
      </right>
      <top/>
      <bottom style="thin">
        <color indexed="8"/>
      </bottom>
      <diagonal/>
    </border>
    <border>
      <left/>
      <right style="thin">
        <color indexed="22"/>
      </right>
      <top style="thin">
        <color indexed="8"/>
      </top>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right style="medium">
        <color indexed="8"/>
      </right>
      <top style="thin">
        <color indexed="8"/>
      </top>
      <bottom style="thin">
        <color indexed="22"/>
      </bottom>
      <diagonal/>
    </border>
    <border>
      <left style="thin">
        <color theme="0" tint="-0.24994659260841701"/>
      </left>
      <right style="medium">
        <color indexed="8"/>
      </right>
      <top style="thin">
        <color indexed="64"/>
      </top>
      <bottom style="thin">
        <color theme="0" tint="-0.24994659260841701"/>
      </bottom>
      <diagonal/>
    </border>
    <border>
      <left style="medium">
        <color indexed="8"/>
      </left>
      <right/>
      <top style="thin">
        <color indexed="64"/>
      </top>
      <bottom/>
      <diagonal/>
    </border>
    <border>
      <left style="thin">
        <color indexed="22"/>
      </left>
      <right style="medium">
        <color indexed="64"/>
      </right>
      <top/>
      <bottom/>
      <diagonal/>
    </border>
    <border>
      <left style="medium">
        <color indexed="8"/>
      </left>
      <right style="thin">
        <color theme="0" tint="-0.24994659260841701"/>
      </right>
      <top/>
      <bottom/>
      <diagonal/>
    </border>
    <border>
      <left style="dotted">
        <color theme="0" tint="-0.24994659260841701"/>
      </left>
      <right style="thin">
        <color indexed="22"/>
      </right>
      <top style="thin">
        <color theme="0" tint="-0.24994659260841701"/>
      </top>
      <bottom style="thin">
        <color theme="0" tint="-0.24994659260841701"/>
      </bottom>
      <diagonal/>
    </border>
    <border>
      <left style="medium">
        <color indexed="64"/>
      </left>
      <right/>
      <top style="thin">
        <color rgb="FFC0C0C0"/>
      </top>
      <bottom style="thin">
        <color rgb="FFC0C0C0"/>
      </bottom>
      <diagonal/>
    </border>
    <border>
      <left/>
      <right/>
      <top style="thin">
        <color rgb="FFC0C0C0"/>
      </top>
      <bottom style="thin">
        <color rgb="FFC0C0C0"/>
      </bottom>
      <diagonal/>
    </border>
    <border>
      <left/>
      <right style="medium">
        <color indexed="64"/>
      </right>
      <top style="thin">
        <color rgb="FFC0C0C0"/>
      </top>
      <bottom style="thin">
        <color rgb="FFC0C0C0"/>
      </bottom>
      <diagonal/>
    </border>
    <border>
      <left/>
      <right/>
      <top style="thin">
        <color theme="0" tint="-0.24994659260841701"/>
      </top>
      <bottom style="medium">
        <color indexed="8"/>
      </bottom>
      <diagonal/>
    </border>
    <border>
      <left/>
      <right style="medium">
        <color indexed="64"/>
      </right>
      <top style="thin">
        <color indexed="22"/>
      </top>
      <bottom style="medium">
        <color indexed="8"/>
      </bottom>
      <diagonal/>
    </border>
    <border>
      <left style="medium">
        <color indexed="8"/>
      </left>
      <right/>
      <top style="thin">
        <color rgb="FFC0C0C0"/>
      </top>
      <bottom style="medium">
        <color indexed="64"/>
      </bottom>
      <diagonal/>
    </border>
    <border>
      <left/>
      <right/>
      <top style="thin">
        <color rgb="FFC0C0C0"/>
      </top>
      <bottom style="medium">
        <color indexed="64"/>
      </bottom>
      <diagonal/>
    </border>
    <border>
      <left/>
      <right style="medium">
        <color indexed="8"/>
      </right>
      <top style="thin">
        <color rgb="FFC0C0C0"/>
      </top>
      <bottom style="medium">
        <color indexed="64"/>
      </bottom>
      <diagonal/>
    </border>
    <border>
      <left/>
      <right style="thin">
        <color indexed="22"/>
      </right>
      <top style="thin">
        <color theme="0" tint="-0.24994659260841701"/>
      </top>
      <bottom style="medium">
        <color indexed="8"/>
      </bottom>
      <diagonal/>
    </border>
    <border>
      <left style="thin">
        <color indexed="22"/>
      </left>
      <right/>
      <top style="thin">
        <color indexed="22"/>
      </top>
      <bottom style="medium">
        <color indexed="8"/>
      </bottom>
      <diagonal/>
    </border>
    <border>
      <left/>
      <right/>
      <top style="thin">
        <color indexed="22"/>
      </top>
      <bottom style="medium">
        <color indexed="8"/>
      </bottom>
      <diagonal/>
    </border>
    <border>
      <left style="medium">
        <color indexed="8"/>
      </left>
      <right/>
      <top style="medium">
        <color indexed="8"/>
      </top>
      <bottom style="thin">
        <color rgb="FFC0C0C0"/>
      </bottom>
      <diagonal/>
    </border>
    <border>
      <left/>
      <right/>
      <top style="medium">
        <color indexed="8"/>
      </top>
      <bottom style="thin">
        <color rgb="FFC0C0C0"/>
      </bottom>
      <diagonal/>
    </border>
    <border>
      <left/>
      <right style="medium">
        <color indexed="8"/>
      </right>
      <top style="medium">
        <color indexed="8"/>
      </top>
      <bottom style="thin">
        <color rgb="FFC0C0C0"/>
      </bottom>
      <diagonal/>
    </border>
    <border>
      <left style="medium">
        <color indexed="8"/>
      </left>
      <right style="thin">
        <color theme="0" tint="-0.14996795556505021"/>
      </right>
      <top/>
      <bottom style="thin">
        <color theme="0" tint="-0.14996795556505021"/>
      </bottom>
      <diagonal/>
    </border>
    <border>
      <left/>
      <right style="dotted">
        <color indexed="8"/>
      </right>
      <top/>
      <bottom/>
      <diagonal/>
    </border>
    <border>
      <left style="medium">
        <color indexed="8"/>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medium">
        <color indexed="8"/>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8"/>
      </left>
      <right style="thin">
        <color theme="0" tint="-0.14996795556505021"/>
      </right>
      <top style="thin">
        <color theme="0" tint="-0.14996795556505021"/>
      </top>
      <bottom style="thin">
        <color indexed="8"/>
      </bottom>
      <diagonal/>
    </border>
    <border>
      <left style="thin">
        <color theme="0" tint="-0.14996795556505021"/>
      </left>
      <right style="thin">
        <color theme="0" tint="-0.14996795556505021"/>
      </right>
      <top style="thin">
        <color theme="0" tint="-0.14996795556505021"/>
      </top>
      <bottom style="thin">
        <color indexed="8"/>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style="thin">
        <color indexed="22"/>
      </right>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right style="dotted">
        <color indexed="8"/>
      </right>
      <top style="thin">
        <color theme="0" tint="-0.14996795556505021"/>
      </top>
      <bottom style="thin">
        <color indexed="8"/>
      </bottom>
      <diagonal/>
    </border>
    <border>
      <left style="dotted">
        <color indexed="8"/>
      </left>
      <right style="dotted">
        <color indexed="8"/>
      </right>
      <top style="thin">
        <color theme="0" tint="-0.14996795556505021"/>
      </top>
      <bottom style="thin">
        <color indexed="8"/>
      </bottom>
      <diagonal/>
    </border>
    <border>
      <left style="dotted">
        <color indexed="8"/>
      </left>
      <right style="thin">
        <color theme="0" tint="-0.24994659260841701"/>
      </right>
      <top style="thin">
        <color theme="0" tint="-0.14996795556505021"/>
      </top>
      <bottom style="thin">
        <color indexed="8"/>
      </bottom>
      <diagonal/>
    </border>
    <border>
      <left style="thin">
        <color theme="0" tint="-0.14996795556505021"/>
      </left>
      <right style="thin">
        <color theme="0" tint="-0.14993743705557422"/>
      </right>
      <top/>
      <bottom/>
      <diagonal/>
    </border>
    <border>
      <left style="thin">
        <color theme="0" tint="-0.14993743705557422"/>
      </left>
      <right style="thin">
        <color theme="0" tint="-0.14993743705557422"/>
      </right>
      <top/>
      <bottom/>
      <diagonal/>
    </border>
    <border>
      <left style="thin">
        <color theme="0" tint="-0.14996795556505021"/>
      </left>
      <right style="thin">
        <color theme="0" tint="-0.14993743705557422"/>
      </right>
      <top/>
      <bottom style="thin">
        <color theme="0" tint="-0.14996795556505021"/>
      </bottom>
      <diagonal/>
    </border>
    <border>
      <left style="thin">
        <color theme="0" tint="-0.14993743705557422"/>
      </left>
      <right style="thin">
        <color theme="0" tint="-0.14990691854609822"/>
      </right>
      <top/>
      <bottom/>
      <diagonal/>
    </border>
    <border>
      <left style="thin">
        <color theme="0" tint="-0.14990691854609822"/>
      </left>
      <right style="thin">
        <color theme="0" tint="-0.14990691854609822"/>
      </right>
      <top/>
      <bottom/>
      <diagonal/>
    </border>
    <border>
      <left style="thin">
        <color theme="0" tint="-0.14990691854609822"/>
      </left>
      <right style="thin">
        <color indexed="22"/>
      </right>
      <top/>
      <bottom/>
      <diagonal/>
    </border>
    <border>
      <left style="thin">
        <color theme="0" tint="-0.14993743705557422"/>
      </left>
      <right style="thin">
        <color theme="0" tint="-0.14990691854609822"/>
      </right>
      <top/>
      <bottom style="thin">
        <color theme="0" tint="-0.14996795556505021"/>
      </bottom>
      <diagonal/>
    </border>
    <border>
      <left style="thin">
        <color theme="0" tint="-0.14990691854609822"/>
      </left>
      <right style="thin">
        <color theme="0" tint="-0.14990691854609822"/>
      </right>
      <top/>
      <bottom style="thin">
        <color theme="0" tint="-0.14996795556505021"/>
      </bottom>
      <diagonal/>
    </border>
    <border>
      <left style="thin">
        <color theme="0" tint="-0.14990691854609822"/>
      </left>
      <right style="thin">
        <color indexed="22"/>
      </right>
      <top/>
      <bottom style="thin">
        <color theme="0" tint="-0.14996795556505021"/>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style="thin">
        <color theme="0" tint="-0.14990691854609822"/>
      </left>
      <right style="thin">
        <color theme="0" tint="-0.1498764000366222"/>
      </right>
      <top style="thin">
        <color theme="0" tint="-0.14996795556505021"/>
      </top>
      <bottom style="thin">
        <color theme="0" tint="-0.14996795556505021"/>
      </bottom>
      <diagonal/>
    </border>
    <border>
      <left style="thin">
        <color theme="0" tint="-0.1498764000366222"/>
      </left>
      <right style="thin">
        <color theme="0" tint="-0.1498764000366222"/>
      </right>
      <top style="thin">
        <color theme="0" tint="-0.14996795556505021"/>
      </top>
      <bottom style="thin">
        <color theme="0" tint="-0.14996795556505021"/>
      </bottom>
      <diagonal/>
    </border>
    <border>
      <left style="thin">
        <color theme="0" tint="-0.1498764000366222"/>
      </left>
      <right style="thin">
        <color indexed="22"/>
      </right>
      <top style="thin">
        <color theme="0" tint="-0.14996795556505021"/>
      </top>
      <bottom style="thin">
        <color theme="0" tint="-0.14996795556505021"/>
      </bottom>
      <diagonal/>
    </border>
    <border>
      <left style="thin">
        <color theme="0" tint="-0.14996795556505021"/>
      </left>
      <right style="thin">
        <color indexed="22"/>
      </right>
      <top style="thin">
        <color theme="0" tint="-0.14996795556505021"/>
      </top>
      <bottom style="thin">
        <color indexed="8"/>
      </bottom>
      <diagonal/>
    </border>
    <border>
      <left style="thin">
        <color theme="0" tint="-0.14996795556505021"/>
      </left>
      <right style="thin">
        <color indexed="22"/>
      </right>
      <top/>
      <bottom style="thin">
        <color theme="0" tint="-0.14996795556505021"/>
      </bottom>
      <diagonal/>
    </border>
    <border>
      <left style="thin">
        <color theme="0" tint="-0.14996795556505021"/>
      </left>
      <right style="thin">
        <color indexed="22"/>
      </right>
      <top style="thin">
        <color theme="0" tint="-0.14996795556505021"/>
      </top>
      <bottom style="thin">
        <color theme="0" tint="-0.14996795556505021"/>
      </bottom>
      <diagonal/>
    </border>
    <border>
      <left style="medium">
        <color indexed="8"/>
      </left>
      <right style="thin">
        <color theme="0" tint="-0.14996795556505021"/>
      </right>
      <top/>
      <bottom/>
      <diagonal/>
    </border>
    <border>
      <left style="thin">
        <color theme="0" tint="-0.14996795556505021"/>
      </left>
      <right style="thin">
        <color indexed="22"/>
      </right>
      <top/>
      <bottom/>
      <diagonal/>
    </border>
    <border>
      <left style="thin">
        <color indexed="22"/>
      </left>
      <right/>
      <top/>
      <bottom style="thin">
        <color indexed="8"/>
      </bottom>
      <diagonal/>
    </border>
    <border>
      <left style="thin">
        <color theme="0" tint="-0.14996795556505021"/>
      </left>
      <right style="dotted">
        <color auto="1"/>
      </right>
      <top style="thin">
        <color theme="0" tint="-0.14996795556505021"/>
      </top>
      <bottom style="thin">
        <color theme="0" tint="-0.14996795556505021"/>
      </bottom>
      <diagonal/>
    </border>
    <border>
      <left style="dotted">
        <color auto="1"/>
      </left>
      <right style="dotted">
        <color auto="1"/>
      </right>
      <top style="thin">
        <color theme="0" tint="-0.14996795556505021"/>
      </top>
      <bottom style="thin">
        <color theme="0" tint="-0.14996795556505021"/>
      </bottom>
      <diagonal/>
    </border>
    <border>
      <left style="dotted">
        <color auto="1"/>
      </left>
      <right style="thin">
        <color indexed="22"/>
      </right>
      <top style="thin">
        <color theme="0" tint="-0.14996795556505021"/>
      </top>
      <bottom style="thin">
        <color theme="0" tint="-0.14996795556505021"/>
      </bottom>
      <diagonal/>
    </border>
    <border>
      <left style="thin">
        <color theme="0" tint="-0.14996795556505021"/>
      </left>
      <right style="dotted">
        <color auto="1"/>
      </right>
      <top style="thin">
        <color theme="0" tint="-0.14996795556505021"/>
      </top>
      <bottom style="thin">
        <color indexed="8"/>
      </bottom>
      <diagonal/>
    </border>
    <border>
      <left style="dotted">
        <color auto="1"/>
      </left>
      <right style="dotted">
        <color auto="1"/>
      </right>
      <top style="thin">
        <color theme="0" tint="-0.14996795556505021"/>
      </top>
      <bottom style="thin">
        <color indexed="8"/>
      </bottom>
      <diagonal/>
    </border>
    <border>
      <left style="dotted">
        <color auto="1"/>
      </left>
      <right style="thin">
        <color indexed="22"/>
      </right>
      <top style="thin">
        <color theme="0" tint="-0.14996795556505021"/>
      </top>
      <bottom style="thin">
        <color indexed="8"/>
      </bottom>
      <diagonal/>
    </border>
    <border>
      <left style="thin">
        <color indexed="22"/>
      </left>
      <right style="thin">
        <color indexed="22"/>
      </right>
      <top style="thin">
        <color indexed="22"/>
      </top>
      <bottom/>
      <diagonal/>
    </border>
    <border>
      <left style="thin">
        <color indexed="22"/>
      </left>
      <right style="thin">
        <color indexed="22"/>
      </right>
      <top/>
      <bottom style="thin">
        <color theme="0" tint="-0.14996795556505021"/>
      </bottom>
      <diagonal/>
    </border>
    <border>
      <left style="thin">
        <color indexed="22"/>
      </left>
      <right/>
      <top style="thin">
        <color indexed="22"/>
      </top>
      <bottom style="thin">
        <color theme="0" tint="-0.14996795556505021"/>
      </bottom>
      <diagonal/>
    </border>
    <border>
      <left/>
      <right/>
      <top style="thin">
        <color indexed="22"/>
      </top>
      <bottom style="thin">
        <color theme="0" tint="-0.14996795556505021"/>
      </bottom>
      <diagonal/>
    </border>
    <border>
      <left/>
      <right style="thin">
        <color indexed="22"/>
      </right>
      <top style="thin">
        <color indexed="22"/>
      </top>
      <bottom style="thin">
        <color theme="0" tint="-0.14996795556505021"/>
      </bottom>
      <diagonal/>
    </border>
    <border>
      <left style="thin">
        <color indexed="22"/>
      </left>
      <right/>
      <top style="thin">
        <color theme="0" tint="-0.14996795556505021"/>
      </top>
      <bottom style="thin">
        <color theme="0" tint="-0.14996795556505021"/>
      </bottom>
      <diagonal/>
    </border>
    <border>
      <left/>
      <right style="thin">
        <color indexed="22"/>
      </right>
      <top style="thin">
        <color theme="0" tint="-0.14996795556505021"/>
      </top>
      <bottom style="thin">
        <color theme="0" tint="-0.14996795556505021"/>
      </bottom>
      <diagonal/>
    </border>
    <border>
      <left style="thin">
        <color indexed="22"/>
      </left>
      <right/>
      <top style="thin">
        <color theme="0" tint="-0.14996795556505021"/>
      </top>
      <bottom style="thin">
        <color indexed="8"/>
      </bottom>
      <diagonal/>
    </border>
    <border>
      <left/>
      <right/>
      <top style="thin">
        <color theme="0" tint="-0.14996795556505021"/>
      </top>
      <bottom style="thin">
        <color indexed="8"/>
      </bottom>
      <diagonal/>
    </border>
    <border>
      <left/>
      <right style="thin">
        <color indexed="22"/>
      </right>
      <top style="thin">
        <color theme="0" tint="-0.14996795556505021"/>
      </top>
      <bottom style="thin">
        <color indexed="8"/>
      </bottom>
      <diagonal/>
    </border>
    <border>
      <left style="thin">
        <color indexed="22"/>
      </left>
      <right/>
      <top/>
      <bottom style="thin">
        <color theme="0" tint="-0.14996795556505021"/>
      </bottom>
      <diagonal/>
    </border>
    <border>
      <left/>
      <right style="thin">
        <color indexed="22"/>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8"/>
      </left>
      <right style="thin">
        <color theme="0" tint="-0.14996795556505021"/>
      </right>
      <top style="thin">
        <color theme="0" tint="-0.14996795556505021"/>
      </top>
      <bottom style="medium">
        <color indexed="8"/>
      </bottom>
      <diagonal/>
    </border>
    <border>
      <left style="thin">
        <color theme="0" tint="-0.14996795556505021"/>
      </left>
      <right style="thin">
        <color theme="0" tint="-0.14996795556505021"/>
      </right>
      <top style="thin">
        <color theme="0" tint="-0.14996795556505021"/>
      </top>
      <bottom style="medium">
        <color indexed="8"/>
      </bottom>
      <diagonal/>
    </border>
    <border>
      <left style="thin">
        <color theme="0" tint="-0.14996795556505021"/>
      </left>
      <right style="thin">
        <color indexed="22"/>
      </right>
      <top style="thin">
        <color theme="0" tint="-0.14996795556505021"/>
      </top>
      <bottom style="medium">
        <color indexed="8"/>
      </bottom>
      <diagonal/>
    </border>
    <border>
      <left style="thin">
        <color indexed="22"/>
      </left>
      <right/>
      <top style="thin">
        <color theme="0" tint="-0.14996795556505021"/>
      </top>
      <bottom style="medium">
        <color indexed="8"/>
      </bottom>
      <diagonal/>
    </border>
    <border>
      <left/>
      <right/>
      <top style="thin">
        <color theme="0" tint="-0.14996795556505021"/>
      </top>
      <bottom style="medium">
        <color indexed="8"/>
      </bottom>
      <diagonal/>
    </border>
    <border>
      <left/>
      <right style="thin">
        <color indexed="22"/>
      </right>
      <top style="thin">
        <color theme="0" tint="-0.14996795556505021"/>
      </top>
      <bottom style="medium">
        <color indexed="8"/>
      </bottom>
      <diagonal/>
    </border>
    <border>
      <left style="medium">
        <color auto="1"/>
      </left>
      <right style="thin">
        <color theme="0" tint="-0.14996795556505021"/>
      </right>
      <top/>
      <bottom style="thin">
        <color theme="0" tint="-0.14996795556505021"/>
      </bottom>
      <diagonal/>
    </border>
    <border>
      <left style="thin">
        <color theme="0" tint="-0.14996795556505021"/>
      </left>
      <right style="thin">
        <color theme="0" tint="-0.24994659260841701"/>
      </right>
      <top/>
      <bottom style="thin">
        <color theme="0" tint="-0.14996795556505021"/>
      </bottom>
      <diagonal/>
    </border>
    <border>
      <left style="medium">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0" tint="-0.14996795556505021"/>
      </bottom>
      <diagonal/>
    </border>
    <border>
      <left style="medium">
        <color auto="1"/>
      </left>
      <right style="thin">
        <color theme="0" tint="-0.14996795556505021"/>
      </right>
      <top style="thin">
        <color theme="0" tint="-0.1499679555650502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style="thin">
        <color theme="0" tint="-0.14996795556505021"/>
      </left>
      <right style="thin">
        <color theme="0" tint="-0.24994659260841701"/>
      </right>
      <top style="thin">
        <color theme="0" tint="-0.14996795556505021"/>
      </top>
      <bottom style="medium">
        <color auto="1"/>
      </bottom>
      <diagonal/>
    </border>
    <border>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auto="1"/>
      </bottom>
      <diagonal/>
    </border>
    <border>
      <left style="medium">
        <color auto="1"/>
      </left>
      <right/>
      <top/>
      <bottom style="thin">
        <color theme="0" tint="-0.14996795556505021"/>
      </bottom>
      <diagonal/>
    </border>
    <border>
      <left style="medium">
        <color auto="1"/>
      </left>
      <right/>
      <top style="thin">
        <color theme="0" tint="-0.14996795556505021"/>
      </top>
      <bottom style="thin">
        <color theme="0" tint="-0.14996795556505021"/>
      </bottom>
      <diagonal/>
    </border>
    <border>
      <left style="medium">
        <color auto="1"/>
      </left>
      <right/>
      <top style="thin">
        <color theme="0" tint="-0.14996795556505021"/>
      </top>
      <bottom style="medium">
        <color auto="1"/>
      </bottom>
      <diagonal/>
    </border>
    <border>
      <left/>
      <right/>
      <top style="medium">
        <color indexed="8"/>
      </top>
      <bottom style="thin">
        <color indexed="8"/>
      </bottom>
      <diagonal/>
    </border>
    <border>
      <left style="thin">
        <color indexed="22"/>
      </left>
      <right style="thin">
        <color indexed="22"/>
      </right>
      <top style="thin">
        <color indexed="22"/>
      </top>
      <bottom style="thin">
        <color indexed="64"/>
      </bottom>
      <diagonal/>
    </border>
    <border>
      <left style="thin">
        <color auto="1"/>
      </left>
      <right style="thin">
        <color theme="0" tint="-0.14996795556505021"/>
      </right>
      <top style="medium">
        <color indexed="8"/>
      </top>
      <bottom style="thin">
        <color indexed="8"/>
      </bottom>
      <diagonal/>
    </border>
    <border>
      <left style="thin">
        <color theme="0" tint="-0.14996795556505021"/>
      </left>
      <right style="thin">
        <color theme="0" tint="-0.14996795556505021"/>
      </right>
      <top style="medium">
        <color indexed="8"/>
      </top>
      <bottom style="thin">
        <color indexed="8"/>
      </bottom>
      <diagonal/>
    </border>
    <border>
      <left style="thin">
        <color theme="0" tint="-0.14996795556505021"/>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style="thin">
        <color theme="0" tint="-0.24994659260841701"/>
      </left>
      <right/>
      <top style="medium">
        <color indexed="8"/>
      </top>
      <bottom style="thin">
        <color indexed="8"/>
      </bottom>
      <diagonal/>
    </border>
    <border>
      <left style="thin">
        <color indexed="8"/>
      </left>
      <right style="thin">
        <color theme="0" tint="-0.24994659260841701"/>
      </right>
      <top style="medium">
        <color indexed="64"/>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style="thin">
        <color theme="0" tint="-0.24994659260841701"/>
      </left>
      <right/>
      <top style="medium">
        <color indexed="64"/>
      </top>
      <bottom style="thin">
        <color indexed="8"/>
      </bottom>
      <diagonal/>
    </border>
    <border>
      <left style="thin">
        <color indexed="8"/>
      </left>
      <right style="thin">
        <color theme="0" tint="-0.24994659260841701"/>
      </right>
      <top style="thin">
        <color indexed="8"/>
      </top>
      <bottom style="medium">
        <color indexed="8"/>
      </bottom>
      <diagonal/>
    </border>
    <border>
      <left style="thin">
        <color theme="0" tint="-0.24994659260841701"/>
      </left>
      <right style="thin">
        <color theme="0" tint="-0.24994659260841701"/>
      </right>
      <top style="thin">
        <color indexed="8"/>
      </top>
      <bottom style="medium">
        <color indexed="8"/>
      </bottom>
      <diagonal/>
    </border>
    <border>
      <left style="thin">
        <color theme="0" tint="-0.24994659260841701"/>
      </left>
      <right style="medium">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style="dotted">
        <color theme="0" tint="-0.24994659260841701"/>
      </right>
      <top style="thin">
        <color indexed="8"/>
      </top>
      <bottom style="medium">
        <color indexed="8"/>
      </bottom>
      <diagonal/>
    </border>
    <border>
      <left/>
      <right style="thin">
        <color auto="1"/>
      </right>
      <top style="thin">
        <color indexed="8"/>
      </top>
      <bottom style="medium">
        <color indexed="8"/>
      </bottom>
      <diagonal/>
    </border>
    <border>
      <left style="thin">
        <color auto="1"/>
      </left>
      <right/>
      <top style="thin">
        <color indexed="8"/>
      </top>
      <bottom style="medium">
        <color indexed="8"/>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8"/>
      </left>
      <right/>
      <top style="thin">
        <color indexed="8"/>
      </top>
      <bottom style="medium">
        <color auto="1"/>
      </bottom>
      <diagonal/>
    </border>
    <border>
      <left/>
      <right/>
      <top style="medium">
        <color indexed="8"/>
      </top>
      <bottom style="medium">
        <color indexed="8"/>
      </bottom>
      <diagonal/>
    </border>
    <border>
      <left style="thin">
        <color indexed="8"/>
      </left>
      <right/>
      <top style="thin">
        <color auto="1"/>
      </top>
      <bottom style="medium">
        <color indexed="8"/>
      </bottom>
      <diagonal/>
    </border>
    <border>
      <left/>
      <right/>
      <top style="thin">
        <color auto="1"/>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style="thin">
        <color indexed="8"/>
      </top>
      <bottom style="medium">
        <color indexed="64"/>
      </bottom>
      <diagonal/>
    </border>
    <border>
      <left style="medium">
        <color indexed="8"/>
      </left>
      <right style="medium">
        <color indexed="8"/>
      </right>
      <top/>
      <bottom style="medium">
        <color indexed="8"/>
      </bottom>
      <diagonal/>
    </border>
    <border>
      <left style="thin">
        <color theme="0" tint="-0.24994659260841701"/>
      </left>
      <right/>
      <top style="medium">
        <color indexed="8"/>
      </top>
      <bottom style="thin">
        <color theme="0" tint="-0.24994659260841701"/>
      </bottom>
      <diagonal/>
    </border>
    <border>
      <left/>
      <right/>
      <top style="medium">
        <color indexed="8"/>
      </top>
      <bottom style="thin">
        <color theme="0" tint="-0.2499465926084170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medium">
        <color auto="1"/>
      </bottom>
      <diagonal/>
    </border>
    <border>
      <left style="thin">
        <color indexed="22"/>
      </left>
      <right style="medium">
        <color auto="1"/>
      </right>
      <top/>
      <bottom style="medium">
        <color indexed="64"/>
      </bottom>
      <diagonal/>
    </border>
    <border>
      <left style="medium">
        <color auto="1"/>
      </left>
      <right style="medium">
        <color auto="1"/>
      </right>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22"/>
      </right>
      <top style="thin">
        <color indexed="22"/>
      </top>
      <bottom style="thin">
        <color theme="0" tint="-0.24994659260841701"/>
      </bottom>
      <diagonal/>
    </border>
    <border>
      <left style="medium">
        <color indexed="64"/>
      </left>
      <right style="thin">
        <color indexed="22"/>
      </right>
      <top style="thin">
        <color theme="0" tint="-0.24994659260841701"/>
      </top>
      <bottom style="medium">
        <color indexed="64"/>
      </bottom>
      <diagonal/>
    </border>
    <border>
      <left style="thin">
        <color indexed="22"/>
      </left>
      <right style="thin">
        <color indexed="22"/>
      </right>
      <top/>
      <bottom style="medium">
        <color auto="1"/>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style="thin">
        <color theme="0" tint="-0.24994659260841701"/>
      </left>
      <right/>
      <top style="thin">
        <color indexed="8"/>
      </top>
      <bottom style="medium">
        <color indexed="8"/>
      </bottom>
      <diagonal/>
    </border>
  </borders>
  <cellStyleXfs count="21">
    <xf numFmtId="0" fontId="0" fillId="0" borderId="0"/>
    <xf numFmtId="0" fontId="17" fillId="0" borderId="0" applyNumberFormat="0" applyFill="0" applyBorder="0" applyAlignment="0" applyProtection="0">
      <alignment vertical="top"/>
      <protection locked="0"/>
    </xf>
    <xf numFmtId="0" fontId="9" fillId="0" borderId="0"/>
    <xf numFmtId="0" fontId="9" fillId="0" borderId="0"/>
    <xf numFmtId="0" fontId="9" fillId="0" borderId="0"/>
    <xf numFmtId="44" fontId="9" fillId="0" borderId="0" applyFont="0" applyFill="0" applyBorder="0" applyAlignment="0" applyProtection="0"/>
    <xf numFmtId="0" fontId="28" fillId="0" borderId="0"/>
    <xf numFmtId="9" fontId="9" fillId="0" borderId="0" applyFont="0" applyFill="0" applyBorder="0" applyAlignment="0" applyProtection="0"/>
    <xf numFmtId="0" fontId="26" fillId="0" borderId="0"/>
    <xf numFmtId="0" fontId="8"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5" fillId="0" borderId="0"/>
    <xf numFmtId="0" fontId="5" fillId="0" borderId="0"/>
    <xf numFmtId="44" fontId="5" fillId="0" borderId="0" applyFont="0" applyFill="0" applyBorder="0" applyAlignment="0" applyProtection="0"/>
  </cellStyleXfs>
  <cellXfs count="5782">
    <xf numFmtId="0" fontId="0" fillId="0" borderId="0" xfId="0"/>
    <xf numFmtId="0" fontId="0" fillId="0" borderId="0" xfId="0" applyAlignment="1">
      <alignment vertical="center"/>
    </xf>
    <xf numFmtId="0" fontId="0" fillId="0" borderId="0" xfId="0" applyFill="1" applyAlignment="1"/>
    <xf numFmtId="0" fontId="0" fillId="2" borderId="1" xfId="0" applyFill="1" applyBorder="1" applyAlignment="1">
      <alignment vertical="center"/>
    </xf>
    <xf numFmtId="0" fontId="13" fillId="2" borderId="5" xfId="0" applyNumberFormat="1" applyFont="1" applyFill="1" applyBorder="1" applyAlignment="1">
      <alignment vertical="center"/>
    </xf>
    <xf numFmtId="49" fontId="13" fillId="2" borderId="5" xfId="0" applyNumberFormat="1" applyFont="1" applyFill="1" applyBorder="1" applyAlignment="1">
      <alignment horizontal="center" vertical="center"/>
    </xf>
    <xf numFmtId="49" fontId="13" fillId="2" borderId="5" xfId="0" applyNumberFormat="1" applyFont="1" applyFill="1" applyBorder="1" applyAlignment="1">
      <alignment vertical="center"/>
    </xf>
    <xf numFmtId="0" fontId="0" fillId="0" borderId="13" xfId="0" applyBorder="1" applyAlignment="1"/>
    <xf numFmtId="0" fontId="0" fillId="0" borderId="14" xfId="0" applyBorder="1" applyAlignment="1"/>
    <xf numFmtId="0" fontId="13" fillId="0" borderId="22" xfId="0" applyFont="1" applyBorder="1" applyAlignment="1" applyProtection="1">
      <alignment vertical="top"/>
    </xf>
    <xf numFmtId="0" fontId="13" fillId="0" borderId="26" xfId="0" applyFont="1" applyBorder="1" applyAlignment="1" applyProtection="1"/>
    <xf numFmtId="0" fontId="0" fillId="0" borderId="0" xfId="0" applyAlignment="1">
      <alignment vertical="top"/>
    </xf>
    <xf numFmtId="0" fontId="0" fillId="0" borderId="0" xfId="0" applyAlignment="1"/>
    <xf numFmtId="0" fontId="13" fillId="0" borderId="27" xfId="0" applyFont="1" applyBorder="1" applyAlignment="1" applyProtection="1"/>
    <xf numFmtId="0" fontId="0" fillId="0" borderId="32" xfId="0" applyFill="1" applyBorder="1" applyAlignment="1">
      <alignment vertical="center" wrapText="1"/>
    </xf>
    <xf numFmtId="0" fontId="0" fillId="0" borderId="35" xfId="0" applyFill="1" applyBorder="1" applyAlignment="1">
      <alignment vertical="top"/>
    </xf>
    <xf numFmtId="0" fontId="0" fillId="0" borderId="36" xfId="0" applyFill="1" applyBorder="1" applyAlignment="1">
      <alignment vertical="top"/>
    </xf>
    <xf numFmtId="0" fontId="0" fillId="0" borderId="24" xfId="0" applyFill="1" applyBorder="1" applyAlignment="1">
      <alignment vertical="top"/>
    </xf>
    <xf numFmtId="0" fontId="0" fillId="0" borderId="39" xfId="0" applyFill="1" applyBorder="1" applyAlignment="1">
      <alignment vertical="top"/>
    </xf>
    <xf numFmtId="0" fontId="0" fillId="0" borderId="0" xfId="0"/>
    <xf numFmtId="0" fontId="0" fillId="0" borderId="0" xfId="0"/>
    <xf numFmtId="0" fontId="0" fillId="6" borderId="103" xfId="0" applyFill="1" applyBorder="1" applyAlignment="1">
      <alignment vertical="center"/>
    </xf>
    <xf numFmtId="0" fontId="0" fillId="6" borderId="87" xfId="0" applyFill="1" applyBorder="1"/>
    <xf numFmtId="0" fontId="0" fillId="6" borderId="106" xfId="0" applyFill="1" applyBorder="1" applyAlignment="1">
      <alignment vertical="center"/>
    </xf>
    <xf numFmtId="0" fontId="0" fillId="6" borderId="87" xfId="0" applyFill="1" applyBorder="1" applyAlignment="1" applyProtection="1">
      <alignment vertical="center"/>
    </xf>
    <xf numFmtId="0" fontId="0" fillId="6" borderId="106" xfId="0" applyFill="1" applyBorder="1" applyAlignment="1" applyProtection="1">
      <alignment horizontal="center" vertical="center"/>
    </xf>
    <xf numFmtId="0" fontId="0" fillId="6" borderId="57" xfId="0" applyFill="1" applyBorder="1" applyAlignment="1">
      <alignment vertical="center"/>
    </xf>
    <xf numFmtId="0" fontId="13" fillId="6" borderId="87" xfId="0" applyFont="1" applyFill="1" applyBorder="1" applyAlignment="1">
      <alignment vertical="center"/>
    </xf>
    <xf numFmtId="0" fontId="0" fillId="6" borderId="108" xfId="0" applyFill="1" applyBorder="1" applyAlignment="1">
      <alignment vertical="center"/>
    </xf>
    <xf numFmtId="0" fontId="0" fillId="6" borderId="108" xfId="0" applyFill="1" applyBorder="1"/>
    <xf numFmtId="0" fontId="0" fillId="6" borderId="87" xfId="0" applyFill="1" applyBorder="1" applyAlignment="1">
      <alignment vertical="center"/>
    </xf>
    <xf numFmtId="0" fontId="0" fillId="6" borderId="106" xfId="0" applyFill="1" applyBorder="1"/>
    <xf numFmtId="0" fontId="27" fillId="0" borderId="0" xfId="0" applyFont="1"/>
    <xf numFmtId="0" fontId="0" fillId="0" borderId="0" xfId="0"/>
    <xf numFmtId="0" fontId="9" fillId="0" borderId="0" xfId="2" applyFont="1" applyBorder="1" applyAlignment="1">
      <alignment vertical="center"/>
    </xf>
    <xf numFmtId="0" fontId="14" fillId="0" borderId="0" xfId="2" applyFont="1" applyBorder="1" applyAlignment="1" applyProtection="1">
      <alignment vertical="center"/>
    </xf>
    <xf numFmtId="49" fontId="13" fillId="2" borderId="156" xfId="0" applyNumberFormat="1" applyFont="1" applyFill="1" applyBorder="1" applyAlignment="1">
      <alignment vertical="center"/>
    </xf>
    <xf numFmtId="49" fontId="13" fillId="2" borderId="156" xfId="0" applyNumberFormat="1" applyFont="1" applyFill="1" applyBorder="1" applyAlignment="1">
      <alignment horizontal="center" vertical="center"/>
    </xf>
    <xf numFmtId="0" fontId="13" fillId="2" borderId="156" xfId="0" applyNumberFormat="1" applyFont="1" applyFill="1" applyBorder="1" applyAlignment="1">
      <alignment vertical="center"/>
    </xf>
    <xf numFmtId="0" fontId="0" fillId="2" borderId="157" xfId="0" applyFill="1" applyBorder="1" applyAlignment="1">
      <alignment vertical="center"/>
    </xf>
    <xf numFmtId="0" fontId="10" fillId="6" borderId="57" xfId="0" applyFont="1" applyFill="1" applyBorder="1" applyAlignment="1">
      <alignment horizontal="center" vertical="center"/>
    </xf>
    <xf numFmtId="165" fontId="0" fillId="6" borderId="129" xfId="0" applyNumberFormat="1" applyFill="1" applyBorder="1" applyAlignment="1" applyProtection="1">
      <alignment horizontal="left" vertical="center"/>
    </xf>
    <xf numFmtId="0" fontId="10" fillId="6" borderId="53" xfId="0" applyFont="1" applyFill="1" applyBorder="1" applyAlignment="1">
      <alignment horizontal="center" vertical="center"/>
    </xf>
    <xf numFmtId="165" fontId="0" fillId="6" borderId="126" xfId="0" applyNumberFormat="1" applyFill="1" applyBorder="1" applyAlignment="1" applyProtection="1">
      <alignment horizontal="left" vertical="center"/>
    </xf>
    <xf numFmtId="49" fontId="9" fillId="0" borderId="172" xfId="0" applyNumberFormat="1" applyFont="1" applyFill="1" applyBorder="1" applyAlignment="1" applyProtection="1">
      <alignment vertical="center"/>
      <protection hidden="1"/>
    </xf>
    <xf numFmtId="49" fontId="10" fillId="0" borderId="173" xfId="0" applyNumberFormat="1" applyFont="1" applyFill="1" applyBorder="1" applyAlignment="1" applyProtection="1">
      <alignment vertical="center"/>
      <protection hidden="1"/>
    </xf>
    <xf numFmtId="0" fontId="9" fillId="6" borderId="171" xfId="0" applyFont="1" applyFill="1" applyBorder="1" applyAlignment="1">
      <alignment vertical="center"/>
    </xf>
    <xf numFmtId="0" fontId="9" fillId="6" borderId="167" xfId="0" applyFont="1" applyFill="1" applyBorder="1" applyAlignment="1" applyProtection="1">
      <alignment vertical="center"/>
      <protection hidden="1"/>
    </xf>
    <xf numFmtId="0" fontId="10" fillId="6" borderId="186" xfId="0" applyFont="1" applyFill="1" applyBorder="1" applyAlignment="1">
      <alignment horizontal="center" vertical="center"/>
    </xf>
    <xf numFmtId="0" fontId="10" fillId="6" borderId="55" xfId="0" applyFont="1" applyFill="1" applyBorder="1" applyAlignment="1">
      <alignment horizontal="center" vertical="center"/>
    </xf>
    <xf numFmtId="0" fontId="10" fillId="6" borderId="125" xfId="0" applyFont="1" applyFill="1" applyBorder="1" applyAlignment="1">
      <alignment horizontal="center" vertical="center"/>
    </xf>
    <xf numFmtId="165" fontId="0" fillId="6" borderId="187" xfId="0" applyNumberFormat="1" applyFill="1" applyBorder="1" applyAlignment="1" applyProtection="1">
      <alignment horizontal="left" vertical="center"/>
    </xf>
    <xf numFmtId="165" fontId="0" fillId="6" borderId="124" xfId="0" applyNumberFormat="1" applyFill="1" applyBorder="1" applyAlignment="1" applyProtection="1">
      <alignment horizontal="left" vertical="center"/>
    </xf>
    <xf numFmtId="0" fontId="10" fillId="6" borderId="127" xfId="0" applyFont="1" applyFill="1" applyBorder="1" applyAlignment="1">
      <alignment horizontal="center" vertical="center"/>
    </xf>
    <xf numFmtId="0" fontId="10" fillId="6" borderId="97" xfId="0" applyFont="1" applyFill="1" applyBorder="1" applyAlignment="1">
      <alignment horizontal="center" vertical="center"/>
    </xf>
    <xf numFmtId="165" fontId="0" fillId="6" borderId="188" xfId="0" applyNumberFormat="1" applyFill="1" applyBorder="1" applyAlignment="1" applyProtection="1">
      <alignment horizontal="left" vertical="center"/>
    </xf>
    <xf numFmtId="165" fontId="0" fillId="6" borderId="189" xfId="0" applyNumberFormat="1" applyFill="1" applyBorder="1" applyAlignment="1" applyProtection="1">
      <alignment horizontal="left" vertical="center"/>
    </xf>
    <xf numFmtId="0" fontId="10" fillId="6" borderId="123" xfId="0" applyFont="1" applyFill="1" applyBorder="1" applyAlignment="1">
      <alignment horizontal="center" vertical="center"/>
    </xf>
    <xf numFmtId="0" fontId="13" fillId="0" borderId="22" xfId="0" applyFont="1" applyBorder="1" applyAlignment="1" applyProtection="1"/>
    <xf numFmtId="0" fontId="0" fillId="0" borderId="0" xfId="0"/>
    <xf numFmtId="0" fontId="0" fillId="6" borderId="55" xfId="0" applyFill="1" applyBorder="1" applyAlignment="1">
      <alignment vertical="center"/>
    </xf>
    <xf numFmtId="0" fontId="13" fillId="0" borderId="202" xfId="0" applyFont="1" applyBorder="1" applyAlignment="1" applyProtection="1"/>
    <xf numFmtId="0" fontId="9" fillId="6" borderId="210" xfId="0" applyNumberFormat="1" applyFont="1" applyFill="1" applyBorder="1" applyAlignment="1" applyProtection="1">
      <alignment vertical="center"/>
      <protection hidden="1"/>
    </xf>
    <xf numFmtId="0" fontId="0" fillId="6" borderId="195" xfId="0" applyFill="1" applyBorder="1"/>
    <xf numFmtId="0" fontId="0" fillId="6" borderId="195" xfId="0" applyFill="1" applyBorder="1" applyAlignment="1" applyProtection="1">
      <alignment vertical="center"/>
    </xf>
    <xf numFmtId="0" fontId="9" fillId="0" borderId="22" xfId="0" applyFont="1" applyBorder="1" applyAlignment="1" applyProtection="1">
      <protection hidden="1"/>
    </xf>
    <xf numFmtId="0" fontId="0" fillId="6" borderId="214" xfId="0" applyFill="1" applyBorder="1" applyAlignment="1" applyProtection="1">
      <alignment vertical="center"/>
      <protection hidden="1"/>
    </xf>
    <xf numFmtId="0" fontId="0" fillId="6" borderId="214" xfId="0" applyFill="1" applyBorder="1" applyAlignment="1" applyProtection="1">
      <alignment horizontal="center" vertical="center"/>
      <protection hidden="1"/>
    </xf>
    <xf numFmtId="0" fontId="0" fillId="6" borderId="222" xfId="0" applyFill="1" applyBorder="1" applyAlignment="1" applyProtection="1">
      <alignment horizontal="left" vertical="center"/>
    </xf>
    <xf numFmtId="0" fontId="0" fillId="0" borderId="25" xfId="0" applyBorder="1" applyAlignment="1">
      <alignment vertical="center"/>
    </xf>
    <xf numFmtId="0" fontId="0" fillId="0" borderId="0" xfId="0"/>
    <xf numFmtId="0" fontId="0" fillId="6" borderId="53" xfId="0" applyFill="1" applyBorder="1" applyAlignment="1">
      <alignment vertical="center"/>
    </xf>
    <xf numFmtId="0" fontId="0" fillId="6" borderId="123" xfId="0" applyFill="1" applyBorder="1" applyAlignment="1">
      <alignment vertical="center"/>
    </xf>
    <xf numFmtId="0" fontId="0" fillId="6" borderId="53" xfId="0" applyFill="1" applyBorder="1" applyAlignment="1"/>
    <xf numFmtId="0" fontId="0" fillId="6" borderId="55" xfId="0" applyFill="1" applyBorder="1" applyAlignment="1"/>
    <xf numFmtId="0" fontId="0" fillId="6" borderId="123" xfId="0" applyFill="1" applyBorder="1" applyAlignment="1"/>
    <xf numFmtId="0" fontId="0" fillId="6" borderId="195" xfId="0" applyFill="1" applyBorder="1" applyProtection="1">
      <protection hidden="1"/>
    </xf>
    <xf numFmtId="0" fontId="0" fillId="6" borderId="195" xfId="0" applyFill="1" applyBorder="1" applyAlignment="1" applyProtection="1">
      <alignment vertical="center"/>
      <protection hidden="1"/>
    </xf>
    <xf numFmtId="0" fontId="0" fillId="6" borderId="231" xfId="0" applyFill="1" applyBorder="1" applyAlignment="1" applyProtection="1">
      <alignment vertical="center"/>
      <protection hidden="1"/>
    </xf>
    <xf numFmtId="0" fontId="0" fillId="6" borderId="231" xfId="0" applyFill="1" applyBorder="1" applyAlignment="1" applyProtection="1">
      <alignment horizontal="center" vertical="center"/>
      <protection hidden="1"/>
    </xf>
    <xf numFmtId="0" fontId="0" fillId="0" borderId="241" xfId="0" applyFill="1" applyBorder="1" applyAlignment="1">
      <alignment vertical="center" wrapText="1"/>
    </xf>
    <xf numFmtId="0" fontId="0" fillId="6" borderId="245" xfId="0" applyFill="1" applyBorder="1"/>
    <xf numFmtId="0" fontId="0" fillId="6" borderId="245" xfId="0" applyFill="1" applyBorder="1" applyAlignment="1">
      <alignment vertical="center"/>
    </xf>
    <xf numFmtId="0" fontId="0" fillId="6" borderId="244" xfId="0" applyFill="1" applyBorder="1"/>
    <xf numFmtId="0" fontId="0" fillId="9" borderId="15" xfId="0" applyFill="1" applyBorder="1" applyAlignment="1">
      <alignment horizontal="center"/>
    </xf>
    <xf numFmtId="0" fontId="0" fillId="9" borderId="0" xfId="0" applyFill="1" applyBorder="1" applyAlignment="1">
      <alignment horizontal="center"/>
    </xf>
    <xf numFmtId="0" fontId="0" fillId="6" borderId="210" xfId="0" applyFill="1" applyBorder="1" applyAlignment="1" applyProtection="1">
      <alignment vertical="center"/>
      <protection hidden="1"/>
    </xf>
    <xf numFmtId="0" fontId="0" fillId="6" borderId="253" xfId="0" applyFill="1" applyBorder="1" applyAlignment="1">
      <alignment vertical="center"/>
    </xf>
    <xf numFmtId="0" fontId="0" fillId="6" borderId="253" xfId="0" applyFill="1" applyBorder="1" applyAlignment="1" applyProtection="1">
      <alignment horizontal="center" vertical="center"/>
    </xf>
    <xf numFmtId="0" fontId="0" fillId="6" borderId="272" xfId="0" applyFill="1" applyBorder="1" applyAlignment="1">
      <alignment vertical="center"/>
    </xf>
    <xf numFmtId="0" fontId="0" fillId="6" borderId="275" xfId="0" applyFill="1" applyBorder="1" applyAlignment="1">
      <alignment vertical="center"/>
    </xf>
    <xf numFmtId="165" fontId="0" fillId="6" borderId="281" xfId="0" applyNumberFormat="1" applyFill="1" applyBorder="1" applyAlignment="1" applyProtection="1">
      <alignment horizontal="left" vertical="center"/>
      <protection hidden="1"/>
    </xf>
    <xf numFmtId="165" fontId="0" fillId="6" borderId="126" xfId="0" applyNumberFormat="1" applyFill="1" applyBorder="1" applyAlignment="1" applyProtection="1">
      <alignment horizontal="left" vertical="center"/>
      <protection hidden="1"/>
    </xf>
    <xf numFmtId="165" fontId="0" fillId="6" borderId="282" xfId="0" applyNumberFormat="1" applyFill="1" applyBorder="1" applyAlignment="1" applyProtection="1">
      <alignment horizontal="left" vertical="center"/>
      <protection hidden="1"/>
    </xf>
    <xf numFmtId="0" fontId="0" fillId="6" borderId="275" xfId="0" applyFill="1" applyBorder="1" applyAlignment="1" applyProtection="1">
      <alignment vertical="center"/>
      <protection hidden="1"/>
    </xf>
    <xf numFmtId="0" fontId="0" fillId="6" borderId="103" xfId="0" applyFill="1" applyBorder="1" applyAlignment="1" applyProtection="1">
      <alignment vertical="center"/>
      <protection hidden="1"/>
    </xf>
    <xf numFmtId="165" fontId="0" fillId="6" borderId="242" xfId="0" applyNumberFormat="1" applyFill="1" applyBorder="1" applyAlignment="1" applyProtection="1">
      <alignment horizontal="left" vertical="center"/>
    </xf>
    <xf numFmtId="165" fontId="0" fillId="6" borderId="293" xfId="0" applyNumberFormat="1" applyFill="1" applyBorder="1" applyAlignment="1" applyProtection="1">
      <alignment horizontal="left" vertical="center"/>
    </xf>
    <xf numFmtId="0" fontId="0" fillId="0" borderId="27" xfId="0" applyBorder="1" applyAlignment="1">
      <alignment vertical="center"/>
    </xf>
    <xf numFmtId="0" fontId="0" fillId="0" borderId="201" xfId="0" applyBorder="1" applyAlignment="1">
      <alignment vertical="center"/>
    </xf>
    <xf numFmtId="0" fontId="13" fillId="0" borderId="22" xfId="0" applyFont="1" applyBorder="1" applyAlignment="1" applyProtection="1">
      <alignment vertical="center"/>
    </xf>
    <xf numFmtId="0" fontId="0" fillId="6" borderId="325" xfId="0" applyFill="1" applyBorder="1" applyAlignment="1">
      <alignment vertical="center"/>
    </xf>
    <xf numFmtId="0" fontId="0" fillId="0" borderId="351" xfId="0" applyFill="1" applyBorder="1" applyAlignment="1">
      <alignment vertical="top"/>
    </xf>
    <xf numFmtId="0" fontId="0" fillId="0" borderId="352" xfId="0" applyFill="1" applyBorder="1" applyAlignment="1">
      <alignment vertical="top"/>
    </xf>
    <xf numFmtId="0" fontId="0" fillId="6" borderId="382" xfId="0" applyFill="1" applyBorder="1" applyAlignment="1" applyProtection="1">
      <alignment vertical="center"/>
    </xf>
    <xf numFmtId="0" fontId="0" fillId="6" borderId="25" xfId="0" applyFill="1" applyBorder="1" applyAlignment="1" applyProtection="1">
      <alignment vertical="center"/>
      <protection hidden="1"/>
    </xf>
    <xf numFmtId="0" fontId="0" fillId="6" borderId="384" xfId="0" applyFill="1" applyBorder="1" applyAlignment="1" applyProtection="1">
      <alignment vertical="center"/>
      <protection hidden="1"/>
    </xf>
    <xf numFmtId="0" fontId="0" fillId="6" borderId="126" xfId="0" applyFill="1" applyBorder="1" applyAlignment="1" applyProtection="1">
      <alignment vertical="center"/>
      <protection hidden="1"/>
    </xf>
    <xf numFmtId="0" fontId="0" fillId="6" borderId="262" xfId="0" applyFill="1" applyBorder="1" applyAlignment="1" applyProtection="1">
      <alignment vertical="center"/>
      <protection hidden="1"/>
    </xf>
    <xf numFmtId="0" fontId="0" fillId="6" borderId="269" xfId="0" applyFill="1" applyBorder="1" applyAlignment="1" applyProtection="1">
      <alignment vertical="center"/>
      <protection hidden="1"/>
    </xf>
    <xf numFmtId="0" fontId="0" fillId="6" borderId="390" xfId="0" applyFill="1" applyBorder="1" applyAlignment="1" applyProtection="1">
      <alignment vertical="center"/>
      <protection hidden="1"/>
    </xf>
    <xf numFmtId="0" fontId="0" fillId="6" borderId="187" xfId="0" applyFill="1" applyBorder="1" applyAlignment="1" applyProtection="1">
      <alignment vertical="center"/>
      <protection hidden="1"/>
    </xf>
    <xf numFmtId="0" fontId="0" fillId="6" borderId="371" xfId="0" applyFill="1" applyBorder="1" applyAlignment="1" applyProtection="1">
      <alignment vertical="center"/>
      <protection hidden="1"/>
    </xf>
    <xf numFmtId="0" fontId="0" fillId="6" borderId="282" xfId="0" applyFill="1" applyBorder="1" applyAlignment="1" applyProtection="1">
      <alignment vertical="center"/>
      <protection hidden="1"/>
    </xf>
    <xf numFmtId="49" fontId="13" fillId="2" borderId="142" xfId="0" applyNumberFormat="1" applyFont="1" applyFill="1" applyBorder="1" applyAlignment="1">
      <alignment vertical="center"/>
    </xf>
    <xf numFmtId="49" fontId="13" fillId="2" borderId="142" xfId="0" applyNumberFormat="1" applyFont="1" applyFill="1" applyBorder="1" applyAlignment="1">
      <alignment horizontal="center" vertical="center"/>
    </xf>
    <xf numFmtId="0" fontId="13" fillId="2" borderId="142" xfId="0" applyNumberFormat="1" applyFont="1" applyFill="1" applyBorder="1" applyAlignment="1">
      <alignment vertical="center"/>
    </xf>
    <xf numFmtId="0" fontId="0" fillId="2" borderId="403" xfId="0" applyFill="1" applyBorder="1" applyAlignment="1">
      <alignment vertical="center"/>
    </xf>
    <xf numFmtId="0" fontId="9" fillId="6" borderId="389" xfId="0" applyFont="1" applyFill="1" applyBorder="1" applyAlignment="1" applyProtection="1">
      <alignment horizontal="left" vertical="center"/>
      <protection hidden="1"/>
    </xf>
    <xf numFmtId="0" fontId="9" fillId="6" borderId="262" xfId="0" applyFont="1" applyFill="1" applyBorder="1" applyAlignment="1" applyProtection="1">
      <alignment vertical="center"/>
      <protection hidden="1"/>
    </xf>
    <xf numFmtId="0" fontId="9" fillId="0" borderId="0" xfId="0" applyFont="1"/>
    <xf numFmtId="0" fontId="9" fillId="6" borderId="269" xfId="0" applyNumberFormat="1" applyFont="1" applyFill="1" applyBorder="1" applyAlignment="1" applyProtection="1">
      <alignment vertical="center"/>
      <protection hidden="1"/>
    </xf>
    <xf numFmtId="0" fontId="9" fillId="6" borderId="371" xfId="0" applyFont="1" applyFill="1" applyBorder="1" applyAlignment="1" applyProtection="1">
      <alignment vertical="center"/>
      <protection hidden="1"/>
    </xf>
    <xf numFmtId="0" fontId="9" fillId="6" borderId="413" xfId="0" applyFont="1" applyFill="1" applyBorder="1" applyAlignment="1" applyProtection="1">
      <alignment vertical="center"/>
      <protection hidden="1"/>
    </xf>
    <xf numFmtId="49" fontId="9" fillId="6" borderId="423" xfId="0" applyNumberFormat="1" applyFont="1" applyFill="1" applyBorder="1" applyAlignment="1" applyProtection="1">
      <alignment horizontal="center" vertical="center"/>
      <protection hidden="1"/>
    </xf>
    <xf numFmtId="49" fontId="9" fillId="6" borderId="430" xfId="0" applyNumberFormat="1" applyFont="1" applyFill="1" applyBorder="1" applyAlignment="1" applyProtection="1">
      <alignment horizontal="center" vertical="center"/>
      <protection hidden="1"/>
    </xf>
    <xf numFmtId="49" fontId="9" fillId="6" borderId="439" xfId="0" applyNumberFormat="1" applyFont="1" applyFill="1" applyBorder="1" applyAlignment="1" applyProtection="1">
      <alignment horizontal="center" vertical="center"/>
      <protection hidden="1"/>
    </xf>
    <xf numFmtId="0" fontId="14" fillId="0" borderId="15"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Alignment="1">
      <alignment vertical="center" wrapText="1"/>
    </xf>
    <xf numFmtId="0" fontId="9" fillId="0" borderId="39" xfId="0" applyFont="1" applyFill="1" applyBorder="1" applyAlignment="1" applyProtection="1">
      <alignment horizontal="left" vertical="center"/>
      <protection hidden="1"/>
    </xf>
    <xf numFmtId="0" fontId="9" fillId="0" borderId="39" xfId="0" applyFont="1" applyFill="1" applyBorder="1" applyAlignment="1" applyProtection="1">
      <alignment horizontal="left" vertical="center" wrapText="1"/>
      <protection hidden="1"/>
    </xf>
    <xf numFmtId="0" fontId="9" fillId="0" borderId="15" xfId="0" applyFont="1" applyFill="1" applyBorder="1" applyAlignment="1" applyProtection="1">
      <alignment horizontal="left" vertical="center"/>
      <protection hidden="1"/>
    </xf>
    <xf numFmtId="0" fontId="9" fillId="0" borderId="15" xfId="0" applyFont="1" applyFill="1" applyBorder="1" applyAlignment="1" applyProtection="1">
      <alignment horizontal="left" vertical="center" wrapText="1"/>
      <protection hidden="1"/>
    </xf>
    <xf numFmtId="0" fontId="0" fillId="6" borderId="453" xfId="0" applyFill="1" applyBorder="1" applyAlignment="1">
      <alignment vertical="center"/>
    </xf>
    <xf numFmtId="0" fontId="0" fillId="6" borderId="416" xfId="0" applyFill="1" applyBorder="1" applyAlignment="1" applyProtection="1">
      <alignment vertical="center"/>
      <protection hidden="1"/>
    </xf>
    <xf numFmtId="0" fontId="9" fillId="6" borderId="416" xfId="0" applyNumberFormat="1" applyFont="1" applyFill="1" applyBorder="1" applyAlignment="1" applyProtection="1">
      <alignment vertical="center"/>
      <protection hidden="1"/>
    </xf>
    <xf numFmtId="0" fontId="9" fillId="6" borderId="474" xfId="0" applyFont="1" applyFill="1" applyBorder="1" applyAlignment="1" applyProtection="1">
      <alignment vertical="center"/>
      <protection hidden="1"/>
    </xf>
    <xf numFmtId="0" fontId="0" fillId="6" borderId="452" xfId="0" applyFill="1" applyBorder="1" applyAlignment="1" applyProtection="1">
      <alignment vertical="center"/>
      <protection hidden="1"/>
    </xf>
    <xf numFmtId="0" fontId="9" fillId="6" borderId="452" xfId="0" applyNumberFormat="1" applyFont="1" applyFill="1" applyBorder="1" applyAlignment="1" applyProtection="1">
      <alignment vertical="center"/>
      <protection hidden="1"/>
    </xf>
    <xf numFmtId="0" fontId="9" fillId="6" borderId="476" xfId="0" applyFont="1" applyFill="1" applyBorder="1" applyAlignment="1" applyProtection="1">
      <alignment vertical="center"/>
      <protection hidden="1"/>
    </xf>
    <xf numFmtId="0" fontId="0" fillId="0" borderId="0" xfId="0" applyAlignment="1">
      <alignment horizontal="center" vertical="center"/>
    </xf>
    <xf numFmtId="0" fontId="0" fillId="6" borderId="380" xfId="0" applyFill="1" applyBorder="1" applyAlignment="1">
      <alignment vertical="center"/>
    </xf>
    <xf numFmtId="0" fontId="0" fillId="6" borderId="380" xfId="0" applyFill="1" applyBorder="1" applyAlignment="1" applyProtection="1">
      <alignment horizontal="center" vertical="center"/>
    </xf>
    <xf numFmtId="0" fontId="0" fillId="6" borderId="478" xfId="0" applyFill="1" applyBorder="1" applyAlignment="1" applyProtection="1">
      <alignment vertical="center"/>
      <protection hidden="1"/>
    </xf>
    <xf numFmtId="0" fontId="9" fillId="6" borderId="478" xfId="0" applyNumberFormat="1" applyFont="1" applyFill="1" applyBorder="1" applyAlignment="1" applyProtection="1">
      <alignment vertical="center"/>
      <protection hidden="1"/>
    </xf>
    <xf numFmtId="0" fontId="9" fillId="6" borderId="479" xfId="0" applyFont="1" applyFill="1" applyBorder="1" applyAlignment="1" applyProtection="1">
      <alignment vertical="center"/>
      <protection hidden="1"/>
    </xf>
    <xf numFmtId="0" fontId="9" fillId="0" borderId="0" xfId="3"/>
    <xf numFmtId="0" fontId="9" fillId="0" borderId="0" xfId="3" applyAlignment="1">
      <alignment vertical="center"/>
    </xf>
    <xf numFmtId="0" fontId="9" fillId="0" borderId="480" xfId="3" applyFill="1" applyBorder="1" applyAlignment="1">
      <alignment vertical="center"/>
    </xf>
    <xf numFmtId="0" fontId="9" fillId="0" borderId="0" xfId="3" applyFill="1" applyAlignment="1">
      <alignment vertical="center"/>
    </xf>
    <xf numFmtId="0" fontId="9" fillId="0" borderId="481" xfId="3" applyFill="1" applyBorder="1" applyAlignment="1">
      <alignment vertical="center"/>
    </xf>
    <xf numFmtId="0" fontId="9" fillId="0" borderId="482" xfId="3" applyFill="1" applyBorder="1" applyAlignment="1">
      <alignment horizontal="center" vertical="center"/>
    </xf>
    <xf numFmtId="0" fontId="9" fillId="0" borderId="482" xfId="3" applyFill="1" applyBorder="1" applyAlignment="1">
      <alignment vertical="center"/>
    </xf>
    <xf numFmtId="0" fontId="9" fillId="0" borderId="13" xfId="3" applyFill="1" applyBorder="1" applyAlignment="1">
      <alignment vertical="center"/>
    </xf>
    <xf numFmtId="0" fontId="9" fillId="0" borderId="483" xfId="3" applyFill="1" applyBorder="1" applyAlignment="1">
      <alignment vertical="center"/>
    </xf>
    <xf numFmtId="0" fontId="9" fillId="0" borderId="314" xfId="3" applyFill="1" applyBorder="1" applyAlignment="1">
      <alignment horizontal="right" vertical="center"/>
    </xf>
    <xf numFmtId="0" fontId="9" fillId="0" borderId="484" xfId="3" applyFill="1" applyBorder="1" applyAlignment="1">
      <alignment vertical="center"/>
    </xf>
    <xf numFmtId="0" fontId="9" fillId="3" borderId="315" xfId="3" applyFill="1" applyBorder="1" applyAlignment="1" applyProtection="1">
      <alignment vertical="center"/>
      <protection locked="0"/>
    </xf>
    <xf numFmtId="0" fontId="9" fillId="0" borderId="485" xfId="3" applyFill="1" applyBorder="1" applyAlignment="1">
      <alignment horizontal="center" vertical="center"/>
    </xf>
    <xf numFmtId="0" fontId="9" fillId="0" borderId="485" xfId="3" applyFill="1" applyBorder="1" applyAlignment="1">
      <alignment vertical="center"/>
    </xf>
    <xf numFmtId="0" fontId="9" fillId="3" borderId="485" xfId="3" applyNumberFormat="1" applyFont="1" applyFill="1" applyBorder="1" applyAlignment="1" applyProtection="1">
      <alignment vertical="center"/>
      <protection locked="0"/>
    </xf>
    <xf numFmtId="164" fontId="9" fillId="3" borderId="485" xfId="3" applyNumberFormat="1" applyFill="1" applyBorder="1" applyAlignment="1" applyProtection="1">
      <alignment horizontal="left" vertical="center"/>
      <protection locked="0"/>
    </xf>
    <xf numFmtId="0" fontId="9" fillId="0" borderId="0" xfId="3" applyFill="1" applyBorder="1" applyAlignment="1">
      <alignment horizontal="right" vertical="center"/>
    </xf>
    <xf numFmtId="0" fontId="9" fillId="0" borderId="0" xfId="3" applyBorder="1" applyAlignment="1">
      <alignment vertical="center"/>
    </xf>
    <xf numFmtId="0" fontId="9" fillId="0" borderId="0" xfId="3" applyNumberFormat="1" applyAlignment="1">
      <alignment vertical="center"/>
    </xf>
    <xf numFmtId="0" fontId="9" fillId="0" borderId="480" xfId="3" applyFill="1" applyBorder="1" applyAlignment="1">
      <alignment horizontal="right" vertical="center"/>
    </xf>
    <xf numFmtId="0" fontId="9" fillId="0" borderId="13" xfId="3" applyFill="1" applyBorder="1" applyAlignment="1">
      <alignment horizontal="right" vertical="center"/>
    </xf>
    <xf numFmtId="14" fontId="9" fillId="13" borderId="481" xfId="3" applyNumberFormat="1" applyFill="1" applyBorder="1" applyAlignment="1" applyProtection="1">
      <alignment horizontal="center" vertical="center"/>
      <protection locked="0"/>
    </xf>
    <xf numFmtId="164" fontId="9" fillId="14" borderId="0" xfId="3" applyNumberFormat="1" applyFill="1" applyBorder="1" applyAlignment="1" applyProtection="1">
      <alignment horizontal="center" vertical="center"/>
      <protection locked="0"/>
    </xf>
    <xf numFmtId="0" fontId="9" fillId="0" borderId="0" xfId="3" applyAlignment="1">
      <alignment horizontal="center" vertical="center"/>
    </xf>
    <xf numFmtId="0" fontId="9" fillId="0" borderId="294" xfId="3" applyFill="1" applyBorder="1" applyAlignment="1">
      <alignment horizontal="right" vertical="center"/>
    </xf>
    <xf numFmtId="0" fontId="9" fillId="15" borderId="486" xfId="3" applyFill="1" applyBorder="1" applyAlignment="1" applyProtection="1">
      <alignment vertical="center"/>
      <protection locked="0"/>
    </xf>
    <xf numFmtId="168" fontId="9" fillId="15" borderId="486" xfId="3" applyNumberFormat="1" applyFill="1" applyBorder="1" applyAlignment="1" applyProtection="1">
      <alignment horizontal="center" vertical="center"/>
      <protection locked="0"/>
    </xf>
    <xf numFmtId="166" fontId="9" fillId="15" borderId="486" xfId="3" applyNumberFormat="1" applyFill="1" applyBorder="1" applyAlignment="1" applyProtection="1">
      <alignment horizontal="center" vertical="center"/>
      <protection locked="0"/>
    </xf>
    <xf numFmtId="49" fontId="9" fillId="15" borderId="486" xfId="3" applyNumberFormat="1" applyFill="1" applyBorder="1" applyAlignment="1" applyProtection="1">
      <alignment vertical="center"/>
      <protection locked="0"/>
    </xf>
    <xf numFmtId="0" fontId="9" fillId="0" borderId="315" xfId="3" applyFill="1" applyBorder="1" applyAlignment="1">
      <alignment horizontal="right" vertical="center"/>
    </xf>
    <xf numFmtId="0" fontId="9" fillId="15" borderId="485" xfId="3" applyFont="1" applyFill="1" applyBorder="1" applyAlignment="1" applyProtection="1">
      <alignment vertical="center"/>
      <protection locked="0"/>
    </xf>
    <xf numFmtId="168" fontId="9" fillId="15" borderId="485" xfId="3" applyNumberFormat="1" applyFill="1" applyBorder="1" applyAlignment="1" applyProtection="1">
      <alignment horizontal="center" vertical="center"/>
      <protection locked="0"/>
    </xf>
    <xf numFmtId="166" fontId="9" fillId="15" borderId="485" xfId="3" applyNumberFormat="1" applyFill="1" applyBorder="1" applyAlignment="1" applyProtection="1">
      <alignment horizontal="center" vertical="center"/>
      <protection locked="0"/>
    </xf>
    <xf numFmtId="0" fontId="9" fillId="15" borderId="485" xfId="3" applyFill="1" applyBorder="1" applyAlignment="1" applyProtection="1">
      <alignment vertical="center"/>
      <protection locked="0"/>
    </xf>
    <xf numFmtId="0" fontId="36" fillId="0" borderId="0" xfId="3" applyFont="1" applyAlignment="1">
      <alignment vertical="center"/>
    </xf>
    <xf numFmtId="0" fontId="20" fillId="0" borderId="0" xfId="3" applyFont="1" applyAlignment="1">
      <alignment horizontal="center"/>
    </xf>
    <xf numFmtId="0" fontId="9" fillId="0" borderId="0" xfId="3" applyFont="1" applyAlignment="1">
      <alignment horizontal="center"/>
    </xf>
    <xf numFmtId="169" fontId="9" fillId="0" borderId="0" xfId="3" applyNumberFormat="1" applyAlignment="1" applyProtection="1">
      <alignment horizontal="center"/>
      <protection hidden="1"/>
    </xf>
    <xf numFmtId="2" fontId="9" fillId="10" borderId="0" xfId="3" applyNumberFormat="1" applyFill="1" applyAlignment="1" applyProtection="1">
      <alignment horizontal="center"/>
      <protection locked="0"/>
    </xf>
    <xf numFmtId="2" fontId="9" fillId="10" borderId="0" xfId="3" applyNumberFormat="1" applyFill="1" applyAlignment="1">
      <alignment horizontal="center"/>
    </xf>
    <xf numFmtId="2" fontId="9" fillId="0" borderId="0" xfId="3" applyNumberFormat="1" applyAlignment="1">
      <alignment horizontal="center"/>
    </xf>
    <xf numFmtId="0" fontId="9" fillId="10" borderId="0" xfId="3" applyFill="1" applyAlignment="1" applyProtection="1">
      <alignment horizontal="center"/>
      <protection locked="0"/>
    </xf>
    <xf numFmtId="172" fontId="9" fillId="0" borderId="0" xfId="3" applyNumberFormat="1" applyAlignment="1" applyProtection="1">
      <alignment horizontal="center"/>
      <protection hidden="1"/>
    </xf>
    <xf numFmtId="0" fontId="9" fillId="15" borderId="485" xfId="3" applyFont="1" applyFill="1" applyBorder="1" applyAlignment="1" applyProtection="1">
      <alignment horizontal="center" vertical="center"/>
      <protection locked="0"/>
    </xf>
    <xf numFmtId="0" fontId="9" fillId="0" borderId="0" xfId="3" applyAlignment="1">
      <alignment horizontal="left"/>
    </xf>
    <xf numFmtId="0" fontId="9" fillId="3" borderId="0" xfId="3" applyNumberFormat="1" applyFont="1" applyFill="1" applyAlignment="1" applyProtection="1">
      <alignment horizontal="left" vertical="center"/>
      <protection locked="0"/>
    </xf>
    <xf numFmtId="0" fontId="9" fillId="0" borderId="0" xfId="3" applyAlignment="1">
      <alignment horizontal="right"/>
    </xf>
    <xf numFmtId="0" fontId="9" fillId="0" borderId="487" xfId="3" applyBorder="1" applyAlignment="1">
      <alignment horizontal="right" vertical="center"/>
    </xf>
    <xf numFmtId="0" fontId="0" fillId="0" borderId="488" xfId="0" applyBorder="1" applyAlignment="1">
      <alignment vertical="center"/>
    </xf>
    <xf numFmtId="0" fontId="9" fillId="0" borderId="230" xfId="3" applyBorder="1"/>
    <xf numFmtId="0" fontId="9" fillId="0" borderId="67" xfId="3" applyBorder="1"/>
    <xf numFmtId="0" fontId="0" fillId="0" borderId="28" xfId="0" applyBorder="1"/>
    <xf numFmtId="0" fontId="9" fillId="0" borderId="487" xfId="3" applyBorder="1" applyAlignment="1">
      <alignment horizontal="right"/>
    </xf>
    <xf numFmtId="0" fontId="9" fillId="16" borderId="488" xfId="3" applyFill="1" applyBorder="1" applyAlignment="1">
      <alignment horizontal="left"/>
    </xf>
    <xf numFmtId="0" fontId="9" fillId="0" borderId="67" xfId="3" applyBorder="1" applyAlignment="1">
      <alignment horizontal="right"/>
    </xf>
    <xf numFmtId="165" fontId="9" fillId="16" borderId="28" xfId="3" applyNumberFormat="1" applyFill="1" applyBorder="1" applyAlignment="1">
      <alignment horizontal="left"/>
    </xf>
    <xf numFmtId="0" fontId="0" fillId="6" borderId="234" xfId="0" applyFill="1" applyBorder="1" applyAlignment="1">
      <alignment vertical="center"/>
    </xf>
    <xf numFmtId="0" fontId="0" fillId="6" borderId="468" xfId="0" applyFill="1" applyBorder="1" applyAlignment="1">
      <alignment vertical="center"/>
    </xf>
    <xf numFmtId="0" fontId="0" fillId="6" borderId="468" xfId="0" applyFill="1" applyBorder="1"/>
    <xf numFmtId="0" fontId="13" fillId="6" borderId="244" xfId="0" applyFont="1" applyFill="1" applyBorder="1" applyAlignment="1">
      <alignment vertical="center"/>
    </xf>
    <xf numFmtId="0" fontId="0" fillId="6" borderId="453" xfId="0" applyFill="1" applyBorder="1" applyAlignment="1" applyProtection="1">
      <alignment vertical="center"/>
    </xf>
    <xf numFmtId="0" fontId="0" fillId="6" borderId="401" xfId="0" applyFill="1" applyBorder="1" applyAlignment="1">
      <alignment vertical="center"/>
    </xf>
    <xf numFmtId="0" fontId="0" fillId="6" borderId="401" xfId="0" applyFill="1" applyBorder="1"/>
    <xf numFmtId="0" fontId="0" fillId="6" borderId="494" xfId="0" applyFill="1" applyBorder="1" applyAlignment="1">
      <alignment vertical="center"/>
    </xf>
    <xf numFmtId="0" fontId="0" fillId="6" borderId="496" xfId="0" applyFill="1" applyBorder="1"/>
    <xf numFmtId="0" fontId="0" fillId="6" borderId="380" xfId="0" applyFill="1" applyBorder="1" applyAlignment="1" applyProtection="1">
      <alignment vertical="center"/>
    </xf>
    <xf numFmtId="0" fontId="0" fillId="6" borderId="478" xfId="0" applyFill="1" applyBorder="1" applyAlignment="1">
      <alignment vertical="center"/>
    </xf>
    <xf numFmtId="0" fontId="0" fillId="6" borderId="478" xfId="0" applyFill="1" applyBorder="1"/>
    <xf numFmtId="0" fontId="0" fillId="0" borderId="0" xfId="0" applyFill="1" applyBorder="1"/>
    <xf numFmtId="0" fontId="0" fillId="0" borderId="0" xfId="0" applyFill="1" applyBorder="1" applyAlignment="1">
      <alignment vertical="center"/>
    </xf>
    <xf numFmtId="0" fontId="0" fillId="0" borderId="0" xfId="0" applyFill="1" applyBorder="1" applyAlignment="1"/>
    <xf numFmtId="0" fontId="0" fillId="6" borderId="499" xfId="0" applyFill="1" applyBorder="1" applyAlignment="1"/>
    <xf numFmtId="0" fontId="14" fillId="0" borderId="507" xfId="0" applyFont="1" applyBorder="1" applyAlignment="1">
      <alignment horizontal="left" vertical="center"/>
    </xf>
    <xf numFmtId="0" fontId="9" fillId="0" borderId="15" xfId="3" applyBorder="1"/>
    <xf numFmtId="0" fontId="9" fillId="0" borderId="15" xfId="3" applyBorder="1" applyAlignment="1">
      <alignment vertical="center"/>
    </xf>
    <xf numFmtId="0" fontId="9" fillId="0" borderId="39" xfId="3" applyBorder="1"/>
    <xf numFmtId="0" fontId="40" fillId="0" borderId="0" xfId="3" applyFont="1" applyAlignment="1">
      <alignment vertical="center"/>
    </xf>
    <xf numFmtId="0" fontId="42" fillId="0" borderId="0" xfId="3" applyFont="1" applyAlignment="1">
      <alignment horizontal="center" vertical="center"/>
    </xf>
    <xf numFmtId="0" fontId="9" fillId="6" borderId="57" xfId="3" applyFill="1" applyBorder="1"/>
    <xf numFmtId="0" fontId="9" fillId="0" borderId="14" xfId="3" applyBorder="1"/>
    <xf numFmtId="0" fontId="9" fillId="0" borderId="25" xfId="3" applyBorder="1"/>
    <xf numFmtId="0" fontId="40" fillId="0" borderId="0" xfId="3" applyFont="1" applyBorder="1" applyAlignment="1">
      <alignment vertical="center"/>
    </xf>
    <xf numFmtId="0" fontId="40" fillId="0" borderId="0" xfId="3" applyFont="1"/>
    <xf numFmtId="0" fontId="40" fillId="0" borderId="14" xfId="3" applyFont="1" applyBorder="1"/>
    <xf numFmtId="0" fontId="40" fillId="0" borderId="25" xfId="3" applyFont="1" applyBorder="1"/>
    <xf numFmtId="0" fontId="9" fillId="0" borderId="14" xfId="3" applyBorder="1" applyAlignment="1"/>
    <xf numFmtId="0" fontId="9" fillId="0" borderId="13" xfId="3" applyBorder="1" applyAlignment="1">
      <alignment vertical="center"/>
    </xf>
    <xf numFmtId="0" fontId="9" fillId="0" borderId="64" xfId="3" applyBorder="1" applyAlignment="1">
      <alignment vertical="center"/>
    </xf>
    <xf numFmtId="0" fontId="36" fillId="0" borderId="0" xfId="3" applyFont="1" applyBorder="1" applyAlignment="1">
      <alignment horizontal="center" vertical="center"/>
    </xf>
    <xf numFmtId="0" fontId="9" fillId="0" borderId="0" xfId="3" applyBorder="1"/>
    <xf numFmtId="0" fontId="9" fillId="6" borderId="55" xfId="3" applyFill="1" applyBorder="1"/>
    <xf numFmtId="0" fontId="9" fillId="6" borderId="509" xfId="3" applyFill="1" applyBorder="1"/>
    <xf numFmtId="0" fontId="9" fillId="6" borderId="244" xfId="3" applyFill="1" applyBorder="1"/>
    <xf numFmtId="0" fontId="9" fillId="6" borderId="496" xfId="3" applyFill="1" applyBorder="1"/>
    <xf numFmtId="0" fontId="9" fillId="6" borderId="53" xfId="3" applyFill="1" applyBorder="1"/>
    <xf numFmtId="0" fontId="9" fillId="0" borderId="0" xfId="3" applyAlignment="1">
      <alignment vertical="center"/>
    </xf>
    <xf numFmtId="0" fontId="9" fillId="0" borderId="0" xfId="3" applyFont="1" applyBorder="1" applyAlignment="1">
      <alignment vertical="center"/>
    </xf>
    <xf numFmtId="0" fontId="9" fillId="0" borderId="0" xfId="0" applyFont="1" applyAlignment="1">
      <alignment vertical="center"/>
    </xf>
    <xf numFmtId="0" fontId="0" fillId="6" borderId="9" xfId="0" applyFill="1" applyBorder="1" applyAlignment="1">
      <alignment vertical="center"/>
    </xf>
    <xf numFmtId="0" fontId="0" fillId="6" borderId="9" xfId="0" applyFill="1" applyBorder="1" applyAlignment="1" applyProtection="1">
      <alignment horizontal="center" vertical="center"/>
    </xf>
    <xf numFmtId="0" fontId="0" fillId="6" borderId="532" xfId="0" applyFill="1" applyBorder="1" applyAlignment="1">
      <alignment vertical="center"/>
    </xf>
    <xf numFmtId="0" fontId="10" fillId="6" borderId="532" xfId="0" applyNumberFormat="1" applyFont="1" applyFill="1" applyBorder="1" applyAlignment="1" applyProtection="1">
      <alignment vertical="center"/>
    </xf>
    <xf numFmtId="0" fontId="10" fillId="6" borderId="531" xfId="0" applyNumberFormat="1" applyFont="1" applyFill="1" applyBorder="1" applyAlignment="1" applyProtection="1">
      <alignment vertical="center"/>
    </xf>
    <xf numFmtId="0" fontId="0" fillId="6" borderId="535" xfId="0" applyFill="1" applyBorder="1" applyAlignment="1">
      <alignment vertical="center"/>
    </xf>
    <xf numFmtId="0" fontId="0" fillId="0" borderId="0" xfId="0" applyFill="1"/>
    <xf numFmtId="0" fontId="0" fillId="6" borderId="536" xfId="0" applyFill="1" applyBorder="1" applyAlignment="1">
      <alignment vertical="center"/>
    </xf>
    <xf numFmtId="0" fontId="0" fillId="6" borderId="536" xfId="0" applyFill="1" applyBorder="1"/>
    <xf numFmtId="0" fontId="10" fillId="6" borderId="53" xfId="0" applyFont="1" applyFill="1" applyBorder="1" applyAlignment="1">
      <alignment vertical="center"/>
    </xf>
    <xf numFmtId="0" fontId="13" fillId="6" borderId="55" xfId="0" applyFont="1" applyFill="1" applyBorder="1" applyAlignment="1">
      <alignment vertical="center"/>
    </xf>
    <xf numFmtId="0" fontId="13" fillId="6" borderId="540" xfId="0" applyFont="1" applyFill="1" applyBorder="1" applyAlignment="1">
      <alignment vertical="center"/>
    </xf>
    <xf numFmtId="0" fontId="10" fillId="6" borderId="54" xfId="0" applyFont="1" applyFill="1" applyBorder="1" applyAlignment="1">
      <alignment vertical="center"/>
    </xf>
    <xf numFmtId="0" fontId="13" fillId="6" borderId="56" xfId="0" applyFont="1" applyFill="1" applyBorder="1" applyAlignment="1">
      <alignment vertical="center"/>
    </xf>
    <xf numFmtId="169" fontId="10" fillId="6" borderId="39" xfId="0" applyNumberFormat="1" applyFont="1" applyFill="1" applyBorder="1" applyAlignment="1" applyProtection="1">
      <alignment vertical="center"/>
      <protection hidden="1"/>
    </xf>
    <xf numFmtId="0" fontId="13" fillId="3" borderId="136" xfId="0" applyFont="1" applyFill="1" applyBorder="1" applyAlignment="1">
      <alignment vertical="center"/>
    </xf>
    <xf numFmtId="0" fontId="13" fillId="3" borderId="130" xfId="0" applyFont="1" applyFill="1" applyBorder="1" applyAlignment="1">
      <alignment vertical="center"/>
    </xf>
    <xf numFmtId="0" fontId="13" fillId="3" borderId="190" xfId="0" applyFont="1" applyFill="1" applyBorder="1" applyAlignment="1">
      <alignment vertical="center"/>
    </xf>
    <xf numFmtId="0" fontId="13" fillId="6" borderId="53" xfId="0" applyFont="1" applyFill="1" applyBorder="1" applyAlignment="1">
      <alignment vertical="center"/>
    </xf>
    <xf numFmtId="0" fontId="13" fillId="6" borderId="54" xfId="0" applyFont="1" applyFill="1" applyBorder="1" applyAlignment="1">
      <alignment vertical="center"/>
    </xf>
    <xf numFmtId="0" fontId="13" fillId="6" borderId="549" xfId="0" applyFont="1" applyFill="1" applyBorder="1" applyAlignment="1">
      <alignment vertical="center"/>
    </xf>
    <xf numFmtId="0" fontId="0" fillId="6" borderId="468" xfId="0" applyFill="1" applyBorder="1" applyAlignment="1" applyProtection="1">
      <alignment horizontal="center" vertical="center"/>
    </xf>
    <xf numFmtId="0" fontId="0" fillId="6" borderId="554" xfId="0" applyFill="1" applyBorder="1" applyAlignment="1">
      <alignment vertical="center"/>
    </xf>
    <xf numFmtId="0" fontId="10" fillId="6" borderId="554" xfId="0" applyNumberFormat="1" applyFont="1" applyFill="1" applyBorder="1" applyAlignment="1" applyProtection="1">
      <alignment vertical="center"/>
    </xf>
    <xf numFmtId="0" fontId="10" fillId="6" borderId="555" xfId="0" applyNumberFormat="1" applyFont="1" applyFill="1" applyBorder="1" applyAlignment="1" applyProtection="1">
      <alignment vertical="center"/>
    </xf>
    <xf numFmtId="49" fontId="13" fillId="2" borderId="228" xfId="3" applyNumberFormat="1" applyFont="1" applyFill="1" applyBorder="1" applyAlignment="1">
      <alignment vertical="center"/>
    </xf>
    <xf numFmtId="49" fontId="13" fillId="2" borderId="228" xfId="3" applyNumberFormat="1" applyFont="1" applyFill="1" applyBorder="1" applyAlignment="1">
      <alignment horizontal="center" vertical="center"/>
    </xf>
    <xf numFmtId="0" fontId="13" fillId="2" borderId="228" xfId="3" applyNumberFormat="1" applyFont="1" applyFill="1" applyBorder="1" applyAlignment="1">
      <alignment vertical="center"/>
    </xf>
    <xf numFmtId="0" fontId="9" fillId="2" borderId="403" xfId="3" applyFill="1" applyBorder="1" applyAlignment="1">
      <alignment vertical="center"/>
    </xf>
    <xf numFmtId="0" fontId="9" fillId="2" borderId="41" xfId="3" applyFont="1" applyFill="1" applyBorder="1" applyAlignment="1">
      <alignment vertical="top"/>
    </xf>
    <xf numFmtId="0" fontId="9" fillId="2" borderId="30" xfId="3" applyFont="1" applyFill="1" applyBorder="1" applyAlignment="1">
      <alignment vertical="top"/>
    </xf>
    <xf numFmtId="0" fontId="9" fillId="0" borderId="558" xfId="3" applyFill="1" applyBorder="1" applyAlignment="1" applyProtection="1">
      <alignment vertical="center"/>
      <protection hidden="1"/>
    </xf>
    <xf numFmtId="0" fontId="9" fillId="6" borderId="562" xfId="3" applyFill="1" applyBorder="1" applyAlignment="1" applyProtection="1">
      <alignment vertical="center"/>
    </xf>
    <xf numFmtId="0" fontId="9" fillId="6" borderId="566" xfId="3" applyFill="1" applyBorder="1" applyAlignment="1">
      <alignment vertical="center"/>
    </xf>
    <xf numFmtId="0" fontId="9" fillId="6" borderId="541" xfId="3" applyFill="1" applyBorder="1" applyAlignment="1" applyProtection="1">
      <alignment horizontal="center" vertical="center"/>
    </xf>
    <xf numFmtId="0" fontId="9" fillId="6" borderId="568" xfId="3" applyFill="1" applyBorder="1" applyAlignment="1">
      <alignment vertical="center"/>
    </xf>
    <xf numFmtId="0" fontId="9" fillId="6" borderId="562" xfId="3" applyFill="1" applyBorder="1" applyAlignment="1">
      <alignment vertical="center"/>
    </xf>
    <xf numFmtId="0" fontId="13" fillId="6" borderId="569" xfId="3" applyFont="1" applyFill="1" applyBorder="1" applyAlignment="1">
      <alignment vertical="center"/>
    </xf>
    <xf numFmtId="0" fontId="9" fillId="6" borderId="562" xfId="3" applyFill="1" applyBorder="1" applyAlignment="1" applyProtection="1">
      <alignment vertical="center"/>
      <protection locked="0"/>
    </xf>
    <xf numFmtId="0" fontId="9" fillId="6" borderId="569" xfId="3" applyFill="1" applyBorder="1" applyAlignment="1">
      <alignment vertical="center"/>
    </xf>
    <xf numFmtId="0" fontId="9" fillId="6" borderId="55" xfId="3" applyFill="1" applyBorder="1" applyAlignment="1">
      <alignment vertical="center"/>
    </xf>
    <xf numFmtId="0" fontId="9" fillId="0" borderId="0" xfId="3" applyFont="1" applyFill="1" applyBorder="1" applyAlignment="1">
      <alignment vertical="center"/>
    </xf>
    <xf numFmtId="2" fontId="9" fillId="18" borderId="68" xfId="3" applyNumberFormat="1" applyFill="1" applyBorder="1" applyAlignment="1">
      <alignment horizontal="left"/>
    </xf>
    <xf numFmtId="2" fontId="9" fillId="18" borderId="68" xfId="3" applyNumberFormat="1" applyFill="1" applyBorder="1" applyAlignment="1" applyProtection="1">
      <alignment horizontal="left"/>
    </xf>
    <xf numFmtId="2" fontId="9" fillId="18" borderId="488" xfId="3" applyNumberFormat="1" applyFill="1" applyBorder="1" applyProtection="1"/>
    <xf numFmtId="2" fontId="9" fillId="18" borderId="67" xfId="3" applyNumberFormat="1" applyFill="1" applyBorder="1" applyAlignment="1">
      <alignment horizontal="center"/>
    </xf>
    <xf numFmtId="2" fontId="9" fillId="18" borderId="20" xfId="3" applyNumberFormat="1" applyFill="1" applyBorder="1" applyAlignment="1">
      <alignment horizontal="left"/>
    </xf>
    <xf numFmtId="2" fontId="9" fillId="18" borderId="20" xfId="3" applyNumberFormat="1" applyFill="1" applyBorder="1" applyAlignment="1" applyProtection="1">
      <alignment horizontal="left"/>
    </xf>
    <xf numFmtId="2" fontId="9" fillId="18" borderId="28" xfId="3" applyNumberFormat="1" applyFill="1" applyBorder="1" applyProtection="1"/>
    <xf numFmtId="2" fontId="9" fillId="0" borderId="0" xfId="3" applyNumberFormat="1" applyAlignment="1" applyProtection="1">
      <alignment horizontal="center"/>
    </xf>
    <xf numFmtId="0" fontId="9" fillId="0" borderId="0" xfId="3" applyAlignment="1"/>
    <xf numFmtId="0" fontId="9" fillId="0" borderId="0" xfId="3" applyFill="1" applyBorder="1"/>
    <xf numFmtId="2" fontId="9" fillId="0" borderId="0" xfId="3" applyNumberFormat="1" applyFill="1" applyBorder="1" applyAlignment="1">
      <alignment horizontal="left"/>
    </xf>
    <xf numFmtId="0" fontId="9" fillId="0" borderId="0" xfId="3" applyFont="1"/>
    <xf numFmtId="0" fontId="46" fillId="0" borderId="0" xfId="3" applyFont="1" applyAlignment="1">
      <alignment vertical="center"/>
    </xf>
    <xf numFmtId="0" fontId="9" fillId="0" borderId="13" xfId="3" applyBorder="1" applyAlignment="1"/>
    <xf numFmtId="0" fontId="9" fillId="6" borderId="599" xfId="3" applyFill="1" applyBorder="1" applyAlignment="1">
      <alignment vertical="center"/>
    </xf>
    <xf numFmtId="0" fontId="9" fillId="6" borderId="532" xfId="3" applyFill="1" applyBorder="1" applyAlignment="1">
      <alignment vertical="center"/>
    </xf>
    <xf numFmtId="0" fontId="9" fillId="6" borderId="541" xfId="3" applyFill="1" applyBorder="1" applyAlignment="1">
      <alignment vertical="center"/>
    </xf>
    <xf numFmtId="0" fontId="18" fillId="6" borderId="541" xfId="1" applyFont="1" applyFill="1" applyBorder="1" applyAlignment="1" applyProtection="1">
      <alignment vertical="center"/>
    </xf>
    <xf numFmtId="0" fontId="9" fillId="0" borderId="0" xfId="3" applyBorder="1" applyAlignment="1">
      <alignment horizontal="center"/>
    </xf>
    <xf numFmtId="0" fontId="9" fillId="0" borderId="15" xfId="3" applyBorder="1" applyAlignment="1">
      <alignment horizontal="center"/>
    </xf>
    <xf numFmtId="0" fontId="9" fillId="0" borderId="14" xfId="3" applyBorder="1" applyAlignment="1"/>
    <xf numFmtId="0" fontId="9" fillId="0" borderId="0" xfId="3" applyAlignment="1">
      <alignment vertical="center"/>
    </xf>
    <xf numFmtId="0" fontId="9" fillId="0" borderId="16" xfId="3" applyBorder="1" applyAlignment="1">
      <alignment horizontal="center"/>
    </xf>
    <xf numFmtId="0" fontId="9" fillId="0" borderId="0" xfId="3" applyAlignment="1">
      <alignment vertical="center"/>
    </xf>
    <xf numFmtId="0" fontId="9" fillId="0" borderId="14" xfId="3" applyBorder="1" applyAlignment="1"/>
    <xf numFmtId="0" fontId="13" fillId="0" borderId="0" xfId="3" applyFont="1" applyBorder="1" applyAlignment="1">
      <alignment horizontal="center" vertical="center"/>
    </xf>
    <xf numFmtId="0" fontId="9" fillId="6" borderId="619" xfId="3" applyFill="1" applyBorder="1" applyAlignment="1">
      <alignment vertical="center"/>
    </xf>
    <xf numFmtId="0" fontId="18" fillId="6" borderId="619" xfId="1" applyFont="1" applyFill="1" applyBorder="1" applyAlignment="1" applyProtection="1">
      <alignment vertical="center"/>
    </xf>
    <xf numFmtId="0" fontId="9" fillId="6" borderId="540" xfId="3" applyFill="1" applyBorder="1" applyAlignment="1">
      <alignment vertical="center"/>
    </xf>
    <xf numFmtId="0" fontId="9" fillId="6" borderId="641" xfId="3" applyFont="1" applyFill="1" applyBorder="1" applyAlignment="1">
      <alignment vertical="center"/>
    </xf>
    <xf numFmtId="0" fontId="9" fillId="0" borderId="649" xfId="3" applyFont="1" applyBorder="1" applyAlignment="1" applyProtection="1">
      <alignment vertical="center"/>
      <protection hidden="1"/>
    </xf>
    <xf numFmtId="0" fontId="9" fillId="6" borderId="647" xfId="3" applyFont="1" applyFill="1" applyBorder="1" applyAlignment="1" applyProtection="1">
      <alignment vertical="center"/>
      <protection hidden="1"/>
    </xf>
    <xf numFmtId="0" fontId="9" fillId="6" borderId="654" xfId="3" applyFont="1" applyFill="1" applyBorder="1" applyAlignment="1" applyProtection="1">
      <alignment vertical="center"/>
      <protection hidden="1"/>
    </xf>
    <xf numFmtId="0" fontId="13" fillId="0" borderId="672" xfId="0" applyFont="1" applyBorder="1" applyAlignment="1" applyProtection="1"/>
    <xf numFmtId="0" fontId="9" fillId="6" borderId="679" xfId="3" applyFont="1" applyFill="1" applyBorder="1" applyAlignment="1">
      <alignment vertical="center"/>
    </xf>
    <xf numFmtId="0" fontId="9" fillId="0" borderId="230" xfId="3" applyBorder="1" applyAlignment="1">
      <alignment vertical="center"/>
    </xf>
    <xf numFmtId="0" fontId="9" fillId="0" borderId="663" xfId="3" applyFont="1" applyFill="1" applyBorder="1" applyAlignment="1" applyProtection="1">
      <alignment vertical="center"/>
      <protection hidden="1"/>
    </xf>
    <xf numFmtId="0" fontId="9" fillId="0" borderId="705" xfId="3" applyFont="1" applyBorder="1" applyAlignment="1" applyProtection="1">
      <alignment vertical="center"/>
      <protection hidden="1"/>
    </xf>
    <xf numFmtId="49" fontId="13" fillId="2" borderId="156" xfId="3" applyNumberFormat="1" applyFont="1" applyFill="1" applyBorder="1" applyAlignment="1">
      <alignment vertical="center"/>
    </xf>
    <xf numFmtId="49" fontId="13" fillId="2" borderId="156" xfId="3" applyNumberFormat="1" applyFont="1" applyFill="1" applyBorder="1" applyAlignment="1">
      <alignment horizontal="center" vertical="center"/>
    </xf>
    <xf numFmtId="0" fontId="13" fillId="2" borderId="156" xfId="3" applyNumberFormat="1" applyFont="1" applyFill="1" applyBorder="1" applyAlignment="1">
      <alignment vertical="center"/>
    </xf>
    <xf numFmtId="0" fontId="9" fillId="2" borderId="157" xfId="3" applyFill="1" applyBorder="1" applyAlignment="1">
      <alignment vertical="center"/>
    </xf>
    <xf numFmtId="0" fontId="9" fillId="0" borderId="148" xfId="3" applyFont="1" applyBorder="1" applyAlignment="1" applyProtection="1">
      <alignment vertical="center"/>
      <protection hidden="1"/>
    </xf>
    <xf numFmtId="0" fontId="9" fillId="6" borderId="146" xfId="3" applyFont="1" applyFill="1" applyBorder="1" applyAlignment="1" applyProtection="1">
      <alignment vertical="center"/>
      <protection hidden="1"/>
    </xf>
    <xf numFmtId="0" fontId="9" fillId="6" borderId="182" xfId="3" applyFont="1" applyFill="1" applyBorder="1" applyAlignment="1" applyProtection="1">
      <alignment vertical="center"/>
      <protection hidden="1"/>
    </xf>
    <xf numFmtId="0" fontId="13" fillId="0" borderId="0" xfId="3" applyFont="1" applyBorder="1" applyAlignment="1">
      <alignment horizontal="left" vertical="center"/>
    </xf>
    <xf numFmtId="0" fontId="9" fillId="6" borderId="55" xfId="3" applyFont="1" applyFill="1" applyBorder="1"/>
    <xf numFmtId="0" fontId="9" fillId="6" borderId="654" xfId="3" applyFont="1" applyFill="1" applyBorder="1" applyAlignment="1" applyProtection="1">
      <alignment vertical="center"/>
    </xf>
    <xf numFmtId="0" fontId="9" fillId="6" borderId="619" xfId="3" applyFont="1" applyFill="1" applyBorder="1" applyAlignment="1" applyProtection="1">
      <alignment horizontal="center" vertical="center"/>
    </xf>
    <xf numFmtId="0" fontId="9" fillId="6" borderId="55" xfId="3" applyFont="1" applyFill="1" applyBorder="1" applyAlignment="1">
      <alignment horizontal="center" vertical="center"/>
    </xf>
    <xf numFmtId="165" fontId="9" fillId="6" borderId="126" xfId="3" applyNumberFormat="1" applyFill="1" applyBorder="1" applyAlignment="1" applyProtection="1">
      <alignment horizontal="left" vertical="center"/>
    </xf>
    <xf numFmtId="0" fontId="9" fillId="0" borderId="0" xfId="3" applyFont="1" applyAlignment="1">
      <alignment vertical="center"/>
    </xf>
    <xf numFmtId="0" fontId="9" fillId="6" borderId="123" xfId="3" applyFont="1" applyFill="1" applyBorder="1" applyAlignment="1">
      <alignment horizontal="center" vertical="center"/>
    </xf>
    <xf numFmtId="165" fontId="9" fillId="6" borderId="242" xfId="3" applyNumberFormat="1" applyFill="1" applyBorder="1" applyAlignment="1" applyProtection="1">
      <alignment horizontal="left" vertical="center"/>
    </xf>
    <xf numFmtId="0" fontId="9" fillId="6" borderId="645" xfId="3" applyFont="1" applyFill="1" applyBorder="1" applyAlignment="1">
      <alignment horizontal="center" vertical="center"/>
    </xf>
    <xf numFmtId="165" fontId="9" fillId="6" borderId="646" xfId="3" applyNumberFormat="1" applyFill="1" applyBorder="1" applyAlignment="1" applyProtection="1">
      <alignment horizontal="left" vertical="center"/>
    </xf>
    <xf numFmtId="0" fontId="9" fillId="6" borderId="654" xfId="3" applyFill="1" applyBorder="1" applyAlignment="1" applyProtection="1">
      <alignment vertical="center"/>
    </xf>
    <xf numFmtId="0" fontId="9" fillId="6" borderId="666" xfId="3" applyFill="1" applyBorder="1" applyAlignment="1">
      <alignment vertical="center"/>
    </xf>
    <xf numFmtId="0" fontId="9" fillId="6" borderId="666" xfId="3" applyFill="1" applyBorder="1" applyAlignment="1" applyProtection="1">
      <alignment horizontal="center" vertical="center"/>
    </xf>
    <xf numFmtId="0" fontId="9" fillId="0" borderId="0" xfId="3" applyFill="1" applyAlignment="1"/>
    <xf numFmtId="0" fontId="9" fillId="6" borderId="599" xfId="3" applyFont="1" applyFill="1" applyBorder="1" applyAlignment="1">
      <alignment vertical="center"/>
    </xf>
    <xf numFmtId="0" fontId="9" fillId="6" borderId="627" xfId="3" applyFont="1" applyFill="1" applyBorder="1" applyAlignment="1">
      <alignment vertical="center"/>
    </xf>
    <xf numFmtId="0" fontId="0" fillId="6" borderId="640" xfId="0" applyFill="1" applyBorder="1" applyAlignment="1">
      <alignment vertical="center"/>
    </xf>
    <xf numFmtId="0" fontId="9" fillId="6" borderId="55" xfId="3" applyFont="1" applyFill="1" applyBorder="1" applyAlignment="1" applyProtection="1">
      <alignment horizontal="center" vertical="center"/>
      <protection hidden="1"/>
    </xf>
    <xf numFmtId="0" fontId="9" fillId="6" borderId="627" xfId="3" applyFill="1" applyBorder="1" applyAlignment="1">
      <alignment vertical="center"/>
    </xf>
    <xf numFmtId="0" fontId="9" fillId="0" borderId="615" xfId="3" applyBorder="1" applyAlignment="1">
      <alignment vertical="center"/>
    </xf>
    <xf numFmtId="0" fontId="9" fillId="0" borderId="584" xfId="3" applyBorder="1" applyAlignment="1">
      <alignment vertical="center"/>
    </xf>
    <xf numFmtId="0" fontId="9" fillId="2" borderId="228" xfId="3" applyFill="1" applyBorder="1" applyAlignment="1">
      <alignment vertical="center"/>
    </xf>
    <xf numFmtId="0" fontId="9" fillId="6" borderId="654" xfId="3" applyFill="1" applyBorder="1"/>
    <xf numFmtId="0" fontId="9" fillId="6" borderId="654" xfId="3" applyFill="1" applyBorder="1" applyAlignment="1">
      <alignment vertical="center"/>
    </xf>
    <xf numFmtId="0" fontId="9" fillId="6" borderId="715" xfId="3" applyFill="1" applyBorder="1" applyAlignment="1">
      <alignment vertical="center"/>
    </xf>
    <xf numFmtId="0" fontId="9" fillId="6" borderId="715" xfId="3" applyFill="1" applyBorder="1" applyAlignment="1" applyProtection="1">
      <alignment horizontal="center" vertical="center"/>
    </xf>
    <xf numFmtId="0" fontId="14" fillId="0" borderId="0" xfId="3" applyFont="1"/>
    <xf numFmtId="0" fontId="14" fillId="0" borderId="0" xfId="3" applyFont="1" applyAlignment="1">
      <alignment vertical="center"/>
    </xf>
    <xf numFmtId="0" fontId="35" fillId="6" borderId="734" xfId="3" applyFont="1" applyFill="1" applyBorder="1" applyAlignment="1"/>
    <xf numFmtId="0" fontId="14" fillId="0" borderId="0" xfId="3" applyFont="1" applyBorder="1" applyAlignment="1">
      <alignment vertical="center"/>
    </xf>
    <xf numFmtId="0" fontId="14" fillId="0" borderId="404" xfId="3" applyFont="1" applyFill="1" applyBorder="1" applyAlignment="1" applyProtection="1">
      <alignment vertical="center" textRotation="90" wrapText="1"/>
      <protection hidden="1"/>
    </xf>
    <xf numFmtId="0" fontId="9" fillId="6" borderId="56" xfId="3" applyFill="1" applyBorder="1"/>
    <xf numFmtId="0" fontId="9" fillId="0" borderId="0" xfId="3" applyNumberFormat="1" applyAlignment="1">
      <alignment horizontal="center" vertical="center"/>
    </xf>
    <xf numFmtId="1" fontId="9" fillId="0" borderId="0" xfId="3" applyNumberFormat="1" applyAlignment="1" applyProtection="1">
      <alignment horizontal="center" vertical="center"/>
      <protection locked="0"/>
    </xf>
    <xf numFmtId="0" fontId="9" fillId="20" borderId="735" xfId="3" applyFill="1" applyBorder="1" applyAlignment="1" applyProtection="1">
      <protection hidden="1"/>
    </xf>
    <xf numFmtId="0" fontId="9" fillId="20" borderId="733" xfId="3" applyFill="1" applyBorder="1" applyAlignment="1" applyProtection="1">
      <protection hidden="1"/>
    </xf>
    <xf numFmtId="0" fontId="14" fillId="0" borderId="0" xfId="3" applyFont="1" applyBorder="1" applyAlignment="1">
      <alignment horizontal="center" vertical="center"/>
    </xf>
    <xf numFmtId="0" fontId="9" fillId="6" borderId="55" xfId="3" applyFill="1" applyBorder="1" applyAlignment="1" applyProtection="1">
      <alignment vertical="center"/>
    </xf>
    <xf numFmtId="0" fontId="14" fillId="6" borderId="737" xfId="3" applyFont="1" applyFill="1" applyBorder="1" applyAlignment="1">
      <alignment vertical="center"/>
    </xf>
    <xf numFmtId="0" fontId="35" fillId="6" borderId="738" xfId="3" applyFont="1" applyFill="1" applyBorder="1" applyAlignment="1">
      <alignment vertical="center"/>
    </xf>
    <xf numFmtId="0" fontId="14" fillId="6" borderId="55" xfId="3" applyFont="1" applyFill="1" applyBorder="1" applyAlignment="1" applyProtection="1">
      <alignment vertical="center"/>
      <protection hidden="1"/>
    </xf>
    <xf numFmtId="0" fontId="9" fillId="6" borderId="737" xfId="3" applyFill="1" applyBorder="1" applyAlignment="1" applyProtection="1">
      <alignment vertical="center"/>
      <protection hidden="1"/>
    </xf>
    <xf numFmtId="2" fontId="9" fillId="6" borderId="126" xfId="3" applyNumberFormat="1" applyFill="1" applyBorder="1" applyAlignment="1" applyProtection="1">
      <alignment vertical="center"/>
      <protection hidden="1"/>
    </xf>
    <xf numFmtId="0" fontId="9" fillId="6" borderId="55" xfId="3" applyFill="1" applyBorder="1" applyAlignment="1" applyProtection="1">
      <alignment vertical="center"/>
      <protection hidden="1"/>
    </xf>
    <xf numFmtId="0" fontId="9" fillId="6" borderId="125" xfId="3" applyFill="1" applyBorder="1" applyAlignment="1" applyProtection="1">
      <alignment vertical="center"/>
      <protection hidden="1"/>
    </xf>
    <xf numFmtId="2" fontId="9" fillId="6" borderId="124" xfId="3" applyNumberFormat="1" applyFill="1" applyBorder="1" applyAlignment="1" applyProtection="1">
      <alignment vertical="center"/>
      <protection hidden="1"/>
    </xf>
    <xf numFmtId="0" fontId="14" fillId="0" borderId="0" xfId="3" applyFont="1" applyBorder="1" applyAlignment="1"/>
    <xf numFmtId="0" fontId="14" fillId="2" borderId="762" xfId="3" applyFont="1" applyFill="1" applyBorder="1" applyAlignment="1">
      <alignment horizontal="center" vertical="center"/>
    </xf>
    <xf numFmtId="0" fontId="9" fillId="0" borderId="717" xfId="3" applyFill="1" applyBorder="1" applyAlignment="1">
      <alignment vertical="center"/>
    </xf>
    <xf numFmtId="0" fontId="14" fillId="2" borderId="729" xfId="3" applyFont="1" applyFill="1" applyBorder="1" applyAlignment="1">
      <alignment horizontal="center" vertical="center"/>
    </xf>
    <xf numFmtId="0" fontId="9" fillId="0" borderId="742" xfId="3" applyFill="1" applyBorder="1" applyAlignment="1">
      <alignment vertical="center"/>
    </xf>
    <xf numFmtId="3" fontId="9" fillId="0" borderId="0" xfId="3" applyNumberFormat="1"/>
    <xf numFmtId="0" fontId="15" fillId="0" borderId="0" xfId="3" applyFont="1" applyBorder="1" applyAlignment="1">
      <alignment horizontal="right" vertical="center"/>
    </xf>
    <xf numFmtId="164" fontId="13" fillId="0" borderId="0" xfId="3" applyNumberFormat="1" applyFont="1" applyBorder="1" applyAlignment="1">
      <alignment horizontal="center" vertical="center"/>
    </xf>
    <xf numFmtId="172" fontId="9" fillId="0" borderId="0" xfId="3" applyNumberFormat="1" applyFill="1" applyBorder="1" applyAlignment="1">
      <alignment horizontal="right" vertical="center"/>
    </xf>
    <xf numFmtId="172" fontId="13" fillId="0" borderId="0" xfId="3" applyNumberFormat="1" applyFont="1" applyFill="1" applyBorder="1" applyAlignment="1">
      <alignment vertical="center"/>
    </xf>
    <xf numFmtId="0" fontId="9" fillId="0" borderId="0" xfId="3" applyFill="1" applyBorder="1" applyAlignment="1">
      <alignment vertical="center"/>
    </xf>
    <xf numFmtId="0" fontId="9" fillId="0" borderId="457" xfId="3" applyBorder="1"/>
    <xf numFmtId="0" fontId="9" fillId="0" borderId="457" xfId="3" applyBorder="1" applyAlignment="1">
      <alignment horizontal="right"/>
    </xf>
    <xf numFmtId="3" fontId="9" fillId="0" borderId="457" xfId="3" applyNumberFormat="1" applyBorder="1"/>
    <xf numFmtId="0" fontId="9" fillId="6" borderId="786" xfId="3" applyFill="1" applyBorder="1" applyAlignment="1">
      <alignment vertical="center"/>
    </xf>
    <xf numFmtId="0" fontId="9" fillId="6" borderId="790" xfId="3" applyFill="1" applyBorder="1" applyAlignment="1">
      <alignment vertical="center"/>
    </xf>
    <xf numFmtId="0" fontId="9" fillId="6" borderId="790" xfId="3" applyFill="1" applyBorder="1" applyAlignment="1" applyProtection="1">
      <alignment horizontal="center" vertical="center"/>
    </xf>
    <xf numFmtId="0" fontId="9" fillId="0" borderId="733" xfId="3" applyFill="1" applyBorder="1" applyAlignment="1">
      <alignment vertical="center"/>
    </xf>
    <xf numFmtId="0" fontId="9" fillId="6" borderId="423" xfId="3" applyFill="1" applyBorder="1"/>
    <xf numFmtId="0" fontId="9" fillId="6" borderId="540" xfId="3" applyFill="1" applyBorder="1" applyAlignment="1" applyProtection="1">
      <alignment vertical="center"/>
    </xf>
    <xf numFmtId="0" fontId="9" fillId="6" borderId="540" xfId="3" applyFill="1" applyBorder="1"/>
    <xf numFmtId="0" fontId="9" fillId="6" borderId="619" xfId="3" applyFill="1" applyBorder="1" applyAlignment="1" applyProtection="1">
      <alignment horizontal="center" vertical="center"/>
    </xf>
    <xf numFmtId="0" fontId="9" fillId="0" borderId="607" xfId="3" applyFill="1" applyBorder="1" applyAlignment="1">
      <alignment vertical="center"/>
    </xf>
    <xf numFmtId="0" fontId="9" fillId="2" borderId="805" xfId="3" applyFill="1" applyBorder="1"/>
    <xf numFmtId="0" fontId="9" fillId="2" borderId="628" xfId="3" applyFill="1" applyBorder="1"/>
    <xf numFmtId="0" fontId="9" fillId="0" borderId="620" xfId="3" applyFill="1" applyBorder="1" applyAlignment="1">
      <alignment vertical="center"/>
    </xf>
    <xf numFmtId="0" fontId="14" fillId="2" borderId="811" xfId="3" applyFont="1" applyFill="1" applyBorder="1" applyAlignment="1">
      <alignment horizontal="center" vertical="center"/>
    </xf>
    <xf numFmtId="0" fontId="9" fillId="0" borderId="815" xfId="3" applyFill="1" applyBorder="1" applyAlignment="1">
      <alignment vertical="center"/>
    </xf>
    <xf numFmtId="0" fontId="9" fillId="6" borderId="619" xfId="3" applyFont="1" applyFill="1" applyBorder="1" applyAlignment="1">
      <alignment vertical="center"/>
    </xf>
    <xf numFmtId="0" fontId="9" fillId="6" borderId="816" xfId="3" applyFont="1" applyFill="1" applyBorder="1" applyAlignment="1">
      <alignment horizontal="center" vertical="center"/>
    </xf>
    <xf numFmtId="165" fontId="9" fillId="6" borderId="817" xfId="3" applyNumberFormat="1" applyFill="1" applyBorder="1" applyAlignment="1" applyProtection="1">
      <alignment horizontal="left" vertical="center"/>
    </xf>
    <xf numFmtId="0" fontId="9" fillId="6" borderId="275" xfId="3" applyFont="1" applyFill="1" applyBorder="1" applyAlignment="1">
      <alignment vertical="center"/>
    </xf>
    <xf numFmtId="0" fontId="9" fillId="0" borderId="0" xfId="3"/>
    <xf numFmtId="0" fontId="9" fillId="0" borderId="0" xfId="3" applyProtection="1"/>
    <xf numFmtId="49" fontId="9" fillId="0" borderId="0" xfId="3" applyNumberFormat="1" applyFont="1" applyBorder="1" applyAlignment="1" applyProtection="1">
      <alignment vertical="center"/>
    </xf>
    <xf numFmtId="49" fontId="9" fillId="6" borderId="852" xfId="3" applyNumberFormat="1" applyFont="1" applyFill="1" applyBorder="1" applyAlignment="1" applyProtection="1">
      <alignment vertical="center"/>
      <protection hidden="1"/>
    </xf>
    <xf numFmtId="0" fontId="9" fillId="0" borderId="0" xfId="3"/>
    <xf numFmtId="0" fontId="9" fillId="0" borderId="0" xfId="3" applyProtection="1"/>
    <xf numFmtId="49" fontId="9" fillId="0" borderId="0" xfId="3" applyNumberFormat="1" applyFont="1" applyBorder="1" applyAlignment="1" applyProtection="1">
      <alignment vertical="center"/>
    </xf>
    <xf numFmtId="2" fontId="9" fillId="6" borderId="262" xfId="3" applyNumberFormat="1" applyFont="1" applyFill="1" applyBorder="1" applyAlignment="1" applyProtection="1">
      <alignment vertical="center"/>
    </xf>
    <xf numFmtId="49" fontId="9" fillId="6" borderId="870" xfId="3" applyNumberFormat="1" applyFont="1" applyFill="1" applyBorder="1" applyAlignment="1" applyProtection="1">
      <alignment vertical="center"/>
      <protection hidden="1"/>
    </xf>
    <xf numFmtId="49" fontId="9" fillId="6" borderId="871" xfId="3" applyNumberFormat="1" applyFont="1" applyFill="1" applyBorder="1" applyAlignment="1" applyProtection="1">
      <alignment vertical="center"/>
      <protection hidden="1"/>
    </xf>
    <xf numFmtId="2" fontId="9" fillId="6" borderId="413" xfId="3" applyNumberFormat="1" applyFont="1" applyFill="1" applyBorder="1" applyAlignment="1" applyProtection="1">
      <alignment vertical="center"/>
    </xf>
    <xf numFmtId="0" fontId="9" fillId="0" borderId="0" xfId="3"/>
    <xf numFmtId="0" fontId="9" fillId="0" borderId="0" xfId="3" applyFont="1" applyAlignment="1">
      <alignment vertical="center"/>
    </xf>
    <xf numFmtId="0" fontId="14" fillId="6" borderId="509" xfId="3" applyFont="1" applyFill="1" applyBorder="1" applyAlignment="1" applyProtection="1">
      <alignment vertical="center"/>
      <protection hidden="1"/>
    </xf>
    <xf numFmtId="0" fontId="9" fillId="6" borderId="505" xfId="3" applyFill="1" applyBorder="1" applyAlignment="1" applyProtection="1">
      <protection hidden="1"/>
    </xf>
    <xf numFmtId="0" fontId="9" fillId="6" borderId="130" xfId="3" applyFill="1" applyBorder="1" applyAlignment="1" applyProtection="1">
      <protection hidden="1"/>
    </xf>
    <xf numFmtId="0" fontId="9" fillId="6" borderId="522" xfId="3" applyFill="1" applyBorder="1" applyAlignment="1" applyProtection="1">
      <protection hidden="1"/>
    </xf>
    <xf numFmtId="0" fontId="9" fillId="6" borderId="268" xfId="3" applyFill="1" applyBorder="1" applyAlignment="1"/>
    <xf numFmtId="0" fontId="9" fillId="6" borderId="269" xfId="3" applyFont="1" applyFill="1" applyBorder="1" applyAlignment="1" applyProtection="1">
      <alignment vertical="center"/>
      <protection hidden="1"/>
    </xf>
    <xf numFmtId="0" fontId="9" fillId="6" borderId="258" xfId="3" applyFill="1" applyBorder="1" applyAlignment="1" applyProtection="1">
      <protection hidden="1"/>
    </xf>
    <xf numFmtId="49" fontId="9" fillId="6" borderId="891" xfId="3" applyNumberFormat="1" applyFont="1" applyFill="1" applyBorder="1" applyAlignment="1" applyProtection="1">
      <alignment vertical="center"/>
      <protection hidden="1"/>
    </xf>
    <xf numFmtId="0" fontId="9" fillId="0" borderId="0" xfId="3"/>
    <xf numFmtId="0" fontId="9" fillId="0" borderId="0" xfId="3" applyProtection="1"/>
    <xf numFmtId="49" fontId="9" fillId="0" borderId="0" xfId="3" applyNumberFormat="1" applyFont="1" applyBorder="1" applyAlignment="1" applyProtection="1">
      <alignment vertical="center"/>
    </xf>
    <xf numFmtId="0" fontId="9" fillId="0" borderId="830" xfId="3" applyBorder="1"/>
    <xf numFmtId="0" fontId="9" fillId="0" borderId="0" xfId="3"/>
    <xf numFmtId="0" fontId="9" fillId="0" borderId="230" xfId="3" applyBorder="1"/>
    <xf numFmtId="0" fontId="9" fillId="6" borderId="496" xfId="3" applyFill="1" applyBorder="1" applyAlignment="1" applyProtection="1">
      <alignment vertical="center"/>
      <protection hidden="1"/>
    </xf>
    <xf numFmtId="0" fontId="9" fillId="6" borderId="837" xfId="3" applyFont="1" applyFill="1" applyBorder="1" applyAlignment="1" applyProtection="1">
      <alignment vertical="center"/>
      <protection hidden="1"/>
    </xf>
    <xf numFmtId="0" fontId="9" fillId="6" borderId="10" xfId="3" applyFont="1" applyFill="1" applyBorder="1" applyAlignment="1" applyProtection="1">
      <alignment vertical="center"/>
      <protection hidden="1"/>
    </xf>
    <xf numFmtId="0" fontId="9" fillId="6" borderId="835" xfId="3" applyFont="1" applyFill="1" applyBorder="1" applyAlignment="1" applyProtection="1">
      <alignment vertical="center"/>
      <protection hidden="1"/>
    </xf>
    <xf numFmtId="0" fontId="9" fillId="6" borderId="909" xfId="3" applyFont="1" applyFill="1" applyBorder="1" applyAlignment="1" applyProtection="1">
      <alignment vertical="center"/>
      <protection hidden="1"/>
    </xf>
    <xf numFmtId="2" fontId="9" fillId="6" borderId="914" xfId="3" applyNumberFormat="1" applyFont="1" applyFill="1" applyBorder="1" applyAlignment="1" applyProtection="1">
      <alignment vertical="center"/>
    </xf>
    <xf numFmtId="0" fontId="9" fillId="0" borderId="0" xfId="3"/>
    <xf numFmtId="0" fontId="9" fillId="0" borderId="0" xfId="3" applyProtection="1"/>
    <xf numFmtId="49" fontId="9" fillId="0" borderId="0" xfId="3" applyNumberFormat="1" applyFont="1" applyBorder="1" applyAlignment="1" applyProtection="1">
      <alignment vertical="center"/>
    </xf>
    <xf numFmtId="0" fontId="9" fillId="0" borderId="0" xfId="3"/>
    <xf numFmtId="0" fontId="9" fillId="0" borderId="0" xfId="3"/>
    <xf numFmtId="0" fontId="9" fillId="2" borderId="858" xfId="3" applyFill="1" applyBorder="1" applyAlignment="1">
      <alignment vertical="center"/>
    </xf>
    <xf numFmtId="0" fontId="13" fillId="2" borderId="858" xfId="3" applyNumberFormat="1" applyFont="1" applyFill="1" applyBorder="1" applyAlignment="1">
      <alignment vertical="center"/>
    </xf>
    <xf numFmtId="49" fontId="13" fillId="2" borderId="858" xfId="3" applyNumberFormat="1" applyFont="1" applyFill="1" applyBorder="1" applyAlignment="1">
      <alignment horizontal="center" vertical="center"/>
    </xf>
    <xf numFmtId="49" fontId="13" fillId="2" borderId="858" xfId="3" applyNumberFormat="1" applyFont="1" applyFill="1" applyBorder="1" applyAlignment="1">
      <alignment vertical="center"/>
    </xf>
    <xf numFmtId="0" fontId="9" fillId="0" borderId="0" xfId="3" applyProtection="1"/>
    <xf numFmtId="0" fontId="9" fillId="0" borderId="0" xfId="3"/>
    <xf numFmtId="0" fontId="9" fillId="0" borderId="0" xfId="3" applyAlignment="1">
      <alignment vertical="center"/>
    </xf>
    <xf numFmtId="0" fontId="9" fillId="2" borderId="859" xfId="3" applyFill="1" applyBorder="1" applyAlignment="1">
      <alignment vertical="center"/>
    </xf>
    <xf numFmtId="49" fontId="9" fillId="0" borderId="0" xfId="3" applyNumberFormat="1" applyFont="1" applyBorder="1" applyAlignment="1" applyProtection="1">
      <alignment vertical="center"/>
    </xf>
    <xf numFmtId="0" fontId="9" fillId="0" borderId="782" xfId="3" applyBorder="1" applyAlignment="1">
      <alignment vertical="center"/>
    </xf>
    <xf numFmtId="0" fontId="9" fillId="0" borderId="733" xfId="3" applyFill="1" applyBorder="1" applyAlignment="1" applyProtection="1">
      <alignment vertical="center"/>
      <protection hidden="1"/>
    </xf>
    <xf numFmtId="0" fontId="9" fillId="2" borderId="19" xfId="0" applyFont="1" applyFill="1" applyBorder="1" applyAlignment="1">
      <alignment vertical="top"/>
    </xf>
    <xf numFmtId="0" fontId="9" fillId="2" borderId="20" xfId="0" applyFont="1" applyFill="1" applyBorder="1" applyAlignment="1">
      <alignment vertical="top"/>
    </xf>
    <xf numFmtId="0" fontId="0" fillId="0" borderId="584" xfId="0" applyBorder="1" applyAlignment="1" applyProtection="1">
      <alignment vertical="center"/>
    </xf>
    <xf numFmtId="0" fontId="13" fillId="0" borderId="615" xfId="0" applyFont="1" applyBorder="1" applyAlignment="1" applyProtection="1"/>
    <xf numFmtId="0" fontId="0" fillId="6" borderId="928" xfId="0" applyFill="1" applyBorder="1" applyAlignment="1" applyProtection="1">
      <alignment vertical="center"/>
      <protection hidden="1"/>
    </xf>
    <xf numFmtId="0" fontId="0" fillId="6" borderId="928" xfId="0" applyFill="1" applyBorder="1" applyAlignment="1" applyProtection="1">
      <alignment horizontal="center" vertical="center"/>
      <protection hidden="1"/>
    </xf>
    <xf numFmtId="0" fontId="0" fillId="6" borderId="930" xfId="0" applyFill="1" applyBorder="1" applyAlignment="1" applyProtection="1">
      <alignment vertical="center"/>
      <protection hidden="1"/>
    </xf>
    <xf numFmtId="0" fontId="9" fillId="6" borderId="930" xfId="0" applyNumberFormat="1" applyFont="1" applyFill="1" applyBorder="1" applyAlignment="1" applyProtection="1">
      <alignment vertical="center"/>
      <protection hidden="1"/>
    </xf>
    <xf numFmtId="0" fontId="9" fillId="6" borderId="934" xfId="0" applyFont="1" applyFill="1" applyBorder="1" applyAlignment="1" applyProtection="1">
      <alignment vertical="center"/>
      <protection hidden="1"/>
    </xf>
    <xf numFmtId="0" fontId="0" fillId="0" borderId="0" xfId="0" applyBorder="1"/>
    <xf numFmtId="0" fontId="0" fillId="0" borderId="25" xfId="0" applyBorder="1"/>
    <xf numFmtId="0" fontId="13" fillId="5" borderId="797" xfId="0" applyFont="1" applyFill="1" applyBorder="1" applyAlignment="1" applyProtection="1">
      <alignment vertical="center"/>
      <protection hidden="1"/>
    </xf>
    <xf numFmtId="0" fontId="13" fillId="5" borderId="785" xfId="0" applyFont="1" applyFill="1" applyBorder="1" applyAlignment="1" applyProtection="1">
      <alignment vertical="center"/>
      <protection hidden="1"/>
    </xf>
    <xf numFmtId="0" fontId="0" fillId="6" borderId="968" xfId="0" applyFill="1" applyBorder="1" applyAlignment="1" applyProtection="1">
      <alignment horizontal="center"/>
      <protection hidden="1"/>
    </xf>
    <xf numFmtId="0" fontId="0" fillId="0" borderId="39" xfId="0" applyBorder="1"/>
    <xf numFmtId="0" fontId="0" fillId="0" borderId="889" xfId="0" applyBorder="1"/>
    <xf numFmtId="0" fontId="9" fillId="0" borderId="889" xfId="0" applyFont="1" applyBorder="1"/>
    <xf numFmtId="0" fontId="0" fillId="0" borderId="230" xfId="0" applyBorder="1"/>
    <xf numFmtId="0" fontId="9" fillId="0" borderId="230" xfId="0" applyFont="1" applyBorder="1"/>
    <xf numFmtId="0" fontId="9" fillId="0" borderId="0" xfId="0" applyFont="1" applyBorder="1"/>
    <xf numFmtId="0" fontId="0" fillId="0" borderId="889" xfId="0" applyBorder="1" applyProtection="1">
      <protection hidden="1"/>
    </xf>
    <xf numFmtId="0" fontId="0" fillId="0" borderId="230" xfId="0" applyBorder="1" applyAlignment="1" applyProtection="1">
      <alignment horizontal="left" vertical="center"/>
      <protection hidden="1"/>
    </xf>
    <xf numFmtId="0" fontId="0" fillId="0" borderId="230" xfId="0" applyBorder="1" applyProtection="1">
      <protection hidden="1"/>
    </xf>
    <xf numFmtId="0" fontId="13" fillId="0" borderId="230" xfId="0" applyFont="1" applyBorder="1" applyAlignment="1" applyProtection="1">
      <alignment vertical="center"/>
      <protection hidden="1"/>
    </xf>
    <xf numFmtId="0" fontId="9" fillId="0" borderId="230" xfId="0" applyFont="1" applyBorder="1" applyAlignment="1" applyProtection="1">
      <alignment vertical="center"/>
      <protection hidden="1"/>
    </xf>
    <xf numFmtId="0" fontId="0" fillId="0" borderId="15" xfId="0" applyBorder="1" applyAlignment="1">
      <alignment vertical="center"/>
    </xf>
    <xf numFmtId="0" fontId="9" fillId="0" borderId="258" xfId="0" applyFont="1" applyFill="1" applyBorder="1" applyAlignment="1" applyProtection="1">
      <alignment vertical="center"/>
      <protection hidden="1"/>
    </xf>
    <xf numFmtId="0" fontId="0" fillId="0" borderId="983" xfId="0" applyBorder="1" applyAlignment="1" applyProtection="1">
      <alignment horizontal="left" vertical="center"/>
      <protection hidden="1"/>
    </xf>
    <xf numFmtId="0" fontId="0" fillId="0" borderId="0" xfId="0" applyBorder="1" applyAlignment="1">
      <alignment horizontal="left"/>
    </xf>
    <xf numFmtId="0" fontId="0" fillId="0" borderId="0" xfId="0" applyAlignment="1">
      <alignment horizontal="left"/>
    </xf>
    <xf numFmtId="0" fontId="0" fillId="0" borderId="230" xfId="0" applyBorder="1" applyAlignment="1" applyProtection="1">
      <alignment vertical="center"/>
      <protection hidden="1"/>
    </xf>
    <xf numFmtId="0" fontId="9" fillId="0" borderId="130" xfId="0" applyFont="1" applyFill="1" applyBorder="1" applyAlignment="1" applyProtection="1">
      <alignment vertical="center"/>
      <protection hidden="1"/>
    </xf>
    <xf numFmtId="0" fontId="0" fillId="0" borderId="889" xfId="0" applyBorder="1" applyAlignment="1">
      <alignment horizontal="left"/>
    </xf>
    <xf numFmtId="0" fontId="0" fillId="0" borderId="889" xfId="0" applyBorder="1" applyAlignment="1" applyProtection="1">
      <alignment horizontal="left"/>
      <protection hidden="1"/>
    </xf>
    <xf numFmtId="0" fontId="9" fillId="0" borderId="261" xfId="0" applyFont="1" applyFill="1" applyBorder="1" applyAlignment="1" applyProtection="1">
      <alignment vertical="center"/>
      <protection hidden="1"/>
    </xf>
    <xf numFmtId="0" fontId="9" fillId="6" borderId="980" xfId="0" quotePrefix="1" applyFont="1" applyFill="1" applyBorder="1" applyAlignment="1" applyProtection="1">
      <alignment horizontal="center" vertical="center"/>
      <protection hidden="1"/>
    </xf>
    <xf numFmtId="0" fontId="9" fillId="0" borderId="1001" xfId="0" applyFont="1" applyFill="1" applyBorder="1" applyAlignment="1" applyProtection="1">
      <alignment vertical="center"/>
      <protection hidden="1"/>
    </xf>
    <xf numFmtId="0" fontId="0" fillId="0" borderId="1012" xfId="0" applyBorder="1" applyAlignment="1" applyProtection="1">
      <alignment vertical="center"/>
      <protection hidden="1"/>
    </xf>
    <xf numFmtId="0" fontId="0" fillId="0" borderId="0" xfId="0" applyAlignment="1">
      <alignment horizontal="left" vertical="center"/>
    </xf>
    <xf numFmtId="0" fontId="0" fillId="0" borderId="230" xfId="0" applyBorder="1" applyAlignment="1">
      <alignment horizontal="left" vertical="center"/>
    </xf>
    <xf numFmtId="0" fontId="0" fillId="6" borderId="1018" xfId="0" applyFill="1" applyBorder="1" applyAlignment="1" applyProtection="1">
      <alignment vertical="center"/>
      <protection hidden="1"/>
    </xf>
    <xf numFmtId="0" fontId="41" fillId="0" borderId="889" xfId="0" applyFont="1" applyBorder="1" applyAlignment="1" applyProtection="1">
      <alignment horizontal="left" vertical="center"/>
      <protection hidden="1"/>
    </xf>
    <xf numFmtId="0" fontId="9" fillId="6" borderId="940" xfId="0" quotePrefix="1" applyFont="1" applyFill="1" applyBorder="1" applyAlignment="1" applyProtection="1">
      <alignment horizontal="center" vertical="center"/>
      <protection hidden="1"/>
    </xf>
    <xf numFmtId="0" fontId="9" fillId="0" borderId="0" xfId="3" applyFill="1"/>
    <xf numFmtId="0" fontId="9" fillId="6" borderId="1030" xfId="3" applyFont="1" applyFill="1" applyBorder="1" applyAlignment="1" applyProtection="1">
      <alignment vertical="center"/>
      <protection hidden="1"/>
    </xf>
    <xf numFmtId="0" fontId="9" fillId="6" borderId="443" xfId="3" applyFont="1" applyFill="1" applyBorder="1" applyAlignment="1" applyProtection="1">
      <alignment vertical="center"/>
      <protection hidden="1"/>
    </xf>
    <xf numFmtId="0" fontId="9" fillId="6" borderId="1033" xfId="3" applyFont="1" applyFill="1" applyBorder="1" applyAlignment="1" applyProtection="1">
      <alignment vertical="center"/>
      <protection hidden="1"/>
    </xf>
    <xf numFmtId="0" fontId="9" fillId="0" borderId="25" xfId="3" applyFill="1" applyBorder="1"/>
    <xf numFmtId="0" fontId="9" fillId="0" borderId="0" xfId="3" applyAlignment="1">
      <alignment vertical="center"/>
    </xf>
    <xf numFmtId="0" fontId="9" fillId="0" borderId="0" xfId="3" applyAlignment="1">
      <alignment horizontal="center"/>
    </xf>
    <xf numFmtId="0" fontId="9" fillId="0" borderId="0" xfId="3" applyAlignment="1">
      <alignment vertical="center"/>
    </xf>
    <xf numFmtId="0" fontId="13" fillId="0" borderId="0" xfId="3" applyFont="1" applyBorder="1" applyAlignment="1" applyProtection="1">
      <alignment horizontal="center" vertical="center"/>
      <protection hidden="1"/>
    </xf>
    <xf numFmtId="0" fontId="9" fillId="6" borderId="1065" xfId="3" applyFill="1" applyBorder="1" applyAlignment="1">
      <alignment vertical="center"/>
    </xf>
    <xf numFmtId="0" fontId="9" fillId="6" borderId="1072" xfId="3" applyFill="1" applyBorder="1" applyAlignment="1" applyProtection="1">
      <alignment vertical="center"/>
    </xf>
    <xf numFmtId="0" fontId="9" fillId="6" borderId="1058" xfId="3" applyFill="1" applyBorder="1" applyAlignment="1">
      <alignment vertical="center"/>
    </xf>
    <xf numFmtId="0" fontId="9" fillId="6" borderId="1078" xfId="3" applyFill="1" applyBorder="1" applyAlignment="1" applyProtection="1">
      <alignment horizontal="center" vertical="center"/>
    </xf>
    <xf numFmtId="0" fontId="9" fillId="6" borderId="767" xfId="3" applyFill="1" applyBorder="1" applyAlignment="1">
      <alignment vertical="center"/>
    </xf>
    <xf numFmtId="0" fontId="9" fillId="6" borderId="1072" xfId="3" applyFill="1" applyBorder="1" applyAlignment="1">
      <alignment vertical="center"/>
    </xf>
    <xf numFmtId="0" fontId="14" fillId="7" borderId="13" xfId="3" applyFont="1" applyFill="1" applyBorder="1" applyAlignment="1" applyProtection="1">
      <alignment vertical="center"/>
    </xf>
    <xf numFmtId="0" fontId="12" fillId="14" borderId="1080" xfId="3" applyFont="1" applyFill="1" applyBorder="1" applyAlignment="1" applyProtection="1">
      <alignment vertical="center" wrapText="1"/>
    </xf>
    <xf numFmtId="0" fontId="12" fillId="14" borderId="13" xfId="3" applyFont="1" applyFill="1" applyBorder="1" applyAlignment="1" applyProtection="1">
      <alignment vertical="center" wrapText="1"/>
    </xf>
    <xf numFmtId="0" fontId="12" fillId="7" borderId="64" xfId="3" applyFont="1" applyFill="1" applyBorder="1" applyAlignment="1" applyProtection="1">
      <alignment vertical="center" wrapText="1"/>
    </xf>
    <xf numFmtId="0" fontId="12" fillId="7" borderId="13" xfId="3" applyFont="1" applyFill="1" applyBorder="1" applyAlignment="1" applyProtection="1">
      <alignment vertical="top" wrapText="1"/>
    </xf>
    <xf numFmtId="0" fontId="9" fillId="14" borderId="1085" xfId="3" applyFont="1" applyFill="1" applyBorder="1" applyAlignment="1" applyProtection="1">
      <alignment vertical="center"/>
    </xf>
    <xf numFmtId="0" fontId="9" fillId="14" borderId="1086" xfId="3" applyFont="1" applyFill="1" applyBorder="1" applyAlignment="1" applyProtection="1">
      <alignment vertical="center"/>
    </xf>
    <xf numFmtId="0" fontId="12" fillId="7" borderId="0" xfId="3" applyFont="1" applyFill="1" applyBorder="1" applyAlignment="1">
      <alignment vertical="center"/>
    </xf>
    <xf numFmtId="0" fontId="9" fillId="14" borderId="0" xfId="3" applyFont="1" applyFill="1" applyBorder="1" applyAlignment="1" applyProtection="1">
      <alignment vertical="center"/>
    </xf>
    <xf numFmtId="0" fontId="9" fillId="14" borderId="13" xfId="3" applyFont="1" applyFill="1" applyBorder="1" applyAlignment="1" applyProtection="1">
      <alignment vertical="center"/>
    </xf>
    <xf numFmtId="0" fontId="12" fillId="7" borderId="1089" xfId="3" applyFont="1" applyFill="1" applyBorder="1" applyAlignment="1">
      <alignment vertical="top"/>
    </xf>
    <xf numFmtId="0" fontId="12" fillId="7" borderId="1091" xfId="3" applyFont="1" applyFill="1" applyBorder="1" applyAlignment="1">
      <alignment vertical="top"/>
    </xf>
    <xf numFmtId="0" fontId="12" fillId="7" borderId="1070" xfId="3" quotePrefix="1" applyFont="1" applyFill="1" applyBorder="1" applyAlignment="1" applyProtection="1">
      <alignment vertical="top" wrapText="1"/>
    </xf>
    <xf numFmtId="0" fontId="9" fillId="14" borderId="1082" xfId="3" applyFont="1" applyFill="1" applyBorder="1" applyAlignment="1" applyProtection="1">
      <alignment vertical="center"/>
    </xf>
    <xf numFmtId="0" fontId="9" fillId="14" borderId="1096" xfId="3" applyFont="1" applyFill="1" applyBorder="1" applyAlignment="1" applyProtection="1">
      <alignment vertical="center"/>
    </xf>
    <xf numFmtId="0" fontId="12" fillId="7" borderId="1082" xfId="3" applyFont="1" applyFill="1" applyBorder="1" applyAlignment="1" applyProtection="1">
      <alignment vertical="top" wrapText="1"/>
    </xf>
    <xf numFmtId="0" fontId="12" fillId="18" borderId="1090" xfId="3" applyFont="1" applyFill="1" applyBorder="1" applyAlignment="1" applyProtection="1">
      <alignment vertical="top" wrapText="1"/>
    </xf>
    <xf numFmtId="0" fontId="12" fillId="18" borderId="1087" xfId="3" applyFont="1" applyFill="1" applyBorder="1" applyAlignment="1" applyProtection="1">
      <alignment vertical="top" wrapText="1"/>
    </xf>
    <xf numFmtId="0" fontId="9" fillId="18" borderId="0" xfId="3" applyFont="1" applyFill="1" applyBorder="1" applyAlignment="1" applyProtection="1">
      <alignment horizontal="center" vertical="center" textRotation="90"/>
    </xf>
    <xf numFmtId="0" fontId="9" fillId="18" borderId="889" xfId="3" applyFont="1" applyFill="1" applyBorder="1" applyAlignment="1" applyProtection="1">
      <alignment horizontal="center" vertical="center" textRotation="90"/>
    </xf>
    <xf numFmtId="0" fontId="12" fillId="18" borderId="0" xfId="3" applyFont="1" applyFill="1" applyBorder="1" applyAlignment="1" applyProtection="1">
      <alignment vertical="center" wrapText="1"/>
    </xf>
    <xf numFmtId="0" fontId="12" fillId="18" borderId="0" xfId="3" applyFont="1" applyFill="1" applyBorder="1" applyAlignment="1" applyProtection="1">
      <alignment horizontal="right" vertical="top"/>
    </xf>
    <xf numFmtId="0" fontId="9" fillId="0" borderId="1080" xfId="3" applyBorder="1" applyAlignment="1"/>
    <xf numFmtId="0" fontId="13" fillId="0" borderId="615" xfId="3" applyFont="1" applyBorder="1" applyAlignment="1">
      <alignment vertical="top"/>
    </xf>
    <xf numFmtId="0" fontId="13" fillId="6" borderId="1106" xfId="3" applyFont="1" applyFill="1" applyBorder="1" applyAlignment="1">
      <alignment vertical="center"/>
    </xf>
    <xf numFmtId="0" fontId="9" fillId="6" borderId="1107" xfId="3" applyFill="1" applyBorder="1" applyAlignment="1" applyProtection="1">
      <alignment vertical="center"/>
    </xf>
    <xf numFmtId="0" fontId="14" fillId="6" borderId="1111" xfId="3" applyFont="1" applyFill="1" applyBorder="1" applyAlignment="1" applyProtection="1">
      <alignment vertical="center"/>
    </xf>
    <xf numFmtId="0" fontId="9" fillId="6" borderId="1118" xfId="3" applyFill="1" applyBorder="1" applyAlignment="1">
      <alignment vertical="center"/>
    </xf>
    <xf numFmtId="0" fontId="9" fillId="6" borderId="1126" xfId="3" applyFill="1" applyBorder="1" applyAlignment="1">
      <alignment vertical="center"/>
    </xf>
    <xf numFmtId="0" fontId="9" fillId="6" borderId="1131" xfId="3" applyFill="1" applyBorder="1" applyAlignment="1">
      <alignment vertical="center"/>
    </xf>
    <xf numFmtId="0" fontId="11" fillId="0" borderId="557" xfId="3" applyFont="1" applyFill="1" applyBorder="1" applyAlignment="1">
      <alignment vertical="center"/>
    </xf>
    <xf numFmtId="164" fontId="44" fillId="0" borderId="557" xfId="3" applyNumberFormat="1" applyFont="1" applyFill="1" applyBorder="1" applyAlignment="1" applyProtection="1">
      <alignment vertical="center"/>
      <protection hidden="1"/>
    </xf>
    <xf numFmtId="49" fontId="40" fillId="0" borderId="0" xfId="3" applyNumberFormat="1" applyFont="1"/>
    <xf numFmtId="49" fontId="9" fillId="0" borderId="0" xfId="3" applyNumberFormat="1"/>
    <xf numFmtId="0" fontId="9" fillId="0" borderId="1139" xfId="3" applyBorder="1" applyAlignment="1">
      <alignment vertical="center"/>
    </xf>
    <xf numFmtId="0" fontId="40" fillId="0" borderId="0" xfId="3" applyFont="1" applyFill="1" applyBorder="1" applyAlignment="1"/>
    <xf numFmtId="0" fontId="9" fillId="0" borderId="1135" xfId="3" applyBorder="1" applyAlignment="1">
      <alignment horizontal="center"/>
    </xf>
    <xf numFmtId="0" fontId="46" fillId="0" borderId="0" xfId="3" applyFont="1"/>
    <xf numFmtId="0" fontId="9" fillId="6" borderId="264" xfId="3" applyFill="1" applyBorder="1" applyAlignment="1" applyProtection="1">
      <alignment vertical="center"/>
      <protection hidden="1"/>
    </xf>
    <xf numFmtId="0" fontId="9" fillId="6" borderId="244" xfId="3" applyFill="1" applyBorder="1" applyAlignment="1" applyProtection="1">
      <alignment vertical="center"/>
      <protection hidden="1"/>
    </xf>
    <xf numFmtId="0" fontId="9" fillId="6" borderId="1146" xfId="3" applyFill="1" applyBorder="1" applyProtection="1">
      <protection hidden="1"/>
    </xf>
    <xf numFmtId="0" fontId="9" fillId="6" borderId="1151" xfId="3" applyFill="1" applyBorder="1" applyAlignment="1" applyProtection="1">
      <alignment vertical="center"/>
      <protection hidden="1"/>
    </xf>
    <xf numFmtId="49" fontId="40" fillId="0" borderId="1083" xfId="3" applyNumberFormat="1" applyFont="1" applyFill="1" applyBorder="1" applyAlignment="1" applyProtection="1">
      <protection hidden="1"/>
    </xf>
    <xf numFmtId="0" fontId="9" fillId="0" borderId="0" xfId="3" applyNumberFormat="1" applyProtection="1">
      <protection hidden="1"/>
    </xf>
    <xf numFmtId="0" fontId="40" fillId="0" borderId="0" xfId="3" applyNumberFormat="1" applyFont="1" applyBorder="1"/>
    <xf numFmtId="0" fontId="9" fillId="0" borderId="0" xfId="3" applyBorder="1" applyAlignment="1">
      <alignment vertical="center"/>
    </xf>
    <xf numFmtId="0" fontId="40" fillId="0" borderId="0" xfId="3" applyFont="1" applyBorder="1" applyAlignment="1" applyProtection="1">
      <protection hidden="1"/>
    </xf>
    <xf numFmtId="0" fontId="9" fillId="6" borderId="1157" xfId="3" applyFill="1" applyBorder="1" applyAlignment="1">
      <alignment vertical="center"/>
    </xf>
    <xf numFmtId="0" fontId="9" fillId="6" borderId="1162" xfId="3" applyFill="1" applyBorder="1" applyAlignment="1">
      <alignment vertical="center"/>
    </xf>
    <xf numFmtId="0" fontId="9" fillId="6" borderId="1162" xfId="3" applyFill="1" applyBorder="1" applyAlignment="1" applyProtection="1">
      <alignment horizontal="center" vertical="center"/>
    </xf>
    <xf numFmtId="0" fontId="9" fillId="6" borderId="1166" xfId="3" applyFill="1" applyBorder="1" applyAlignment="1">
      <alignment vertical="center"/>
    </xf>
    <xf numFmtId="0" fontId="13" fillId="6" borderId="1126" xfId="3" applyFont="1" applyFill="1" applyBorder="1" applyAlignment="1">
      <alignment vertical="center"/>
    </xf>
    <xf numFmtId="0" fontId="9" fillId="6" borderId="1126" xfId="3" applyFill="1" applyBorder="1" applyAlignment="1" applyProtection="1">
      <alignment vertical="center"/>
    </xf>
    <xf numFmtId="0" fontId="18" fillId="6" borderId="1131" xfId="1" applyFont="1" applyFill="1" applyBorder="1" applyAlignment="1" applyProtection="1">
      <alignment vertical="center"/>
    </xf>
    <xf numFmtId="0" fontId="9" fillId="0" borderId="1068" xfId="3" applyFont="1" applyBorder="1" applyAlignment="1" applyProtection="1">
      <alignment vertical="center"/>
      <protection hidden="1"/>
    </xf>
    <xf numFmtId="0" fontId="9" fillId="0" borderId="0" xfId="3" applyFont="1" applyFill="1" applyBorder="1" applyAlignment="1" applyProtection="1">
      <alignment horizontal="left" vertical="center"/>
      <protection hidden="1"/>
    </xf>
    <xf numFmtId="0" fontId="13" fillId="8" borderId="1068" xfId="3" applyFont="1" applyFill="1" applyBorder="1" applyAlignment="1" applyProtection="1">
      <alignment horizontal="left" vertical="center"/>
      <protection hidden="1"/>
    </xf>
    <xf numFmtId="0" fontId="13" fillId="8" borderId="0" xfId="3" applyFont="1" applyFill="1" applyBorder="1" applyAlignment="1" applyProtection="1">
      <alignment horizontal="left" vertical="center"/>
      <protection hidden="1"/>
    </xf>
    <xf numFmtId="0" fontId="13" fillId="8" borderId="16" xfId="3" applyFont="1" applyFill="1" applyBorder="1" applyAlignment="1" applyProtection="1">
      <alignment horizontal="left" vertical="center"/>
      <protection hidden="1"/>
    </xf>
    <xf numFmtId="0" fontId="9" fillId="8" borderId="889" xfId="3" applyFont="1" applyFill="1" applyBorder="1" applyAlignment="1" applyProtection="1">
      <alignment horizontal="left"/>
      <protection hidden="1"/>
    </xf>
    <xf numFmtId="0" fontId="9" fillId="0" borderId="0" xfId="3" applyFont="1" applyFill="1" applyBorder="1" applyAlignment="1" applyProtection="1">
      <alignment horizontal="left"/>
      <protection hidden="1"/>
    </xf>
    <xf numFmtId="0" fontId="9" fillId="0" borderId="0" xfId="3" applyAlignment="1">
      <alignment vertical="top"/>
    </xf>
    <xf numFmtId="0" fontId="13" fillId="8" borderId="1068" xfId="3" applyFont="1" applyFill="1" applyBorder="1" applyAlignment="1" applyProtection="1">
      <alignment horizontal="center" vertical="top"/>
      <protection hidden="1"/>
    </xf>
    <xf numFmtId="0" fontId="13" fillId="8" borderId="0" xfId="3" applyFont="1" applyFill="1" applyBorder="1" applyAlignment="1" applyProtection="1">
      <alignment horizontal="center" vertical="top"/>
      <protection hidden="1"/>
    </xf>
    <xf numFmtId="0" fontId="13" fillId="8" borderId="16" xfId="3" applyFont="1" applyFill="1" applyBorder="1" applyAlignment="1" applyProtection="1">
      <alignment horizontal="center" vertical="top"/>
      <protection hidden="1"/>
    </xf>
    <xf numFmtId="0" fontId="9" fillId="8" borderId="1177" xfId="3" quotePrefix="1" applyFont="1" applyFill="1" applyBorder="1" applyAlignment="1" applyProtection="1">
      <alignment horizontal="left" vertical="top"/>
      <protection hidden="1"/>
    </xf>
    <xf numFmtId="0" fontId="9" fillId="0" borderId="0" xfId="3" applyFont="1" applyFill="1" applyBorder="1" applyAlignment="1" applyProtection="1">
      <alignment horizontal="left" vertical="top"/>
      <protection hidden="1"/>
    </xf>
    <xf numFmtId="0" fontId="9" fillId="8" borderId="1178" xfId="3" applyFont="1" applyFill="1" applyBorder="1" applyAlignment="1" applyProtection="1">
      <protection hidden="1"/>
    </xf>
    <xf numFmtId="0" fontId="13" fillId="8" borderId="1068" xfId="3" applyFont="1" applyFill="1" applyBorder="1" applyAlignment="1" applyProtection="1">
      <alignment horizontal="center" vertical="center"/>
      <protection hidden="1"/>
    </xf>
    <xf numFmtId="0" fontId="13" fillId="8" borderId="0" xfId="3" applyFont="1" applyFill="1" applyBorder="1" applyAlignment="1" applyProtection="1">
      <alignment horizontal="center" vertical="center"/>
      <protection hidden="1"/>
    </xf>
    <xf numFmtId="0" fontId="13" fillId="8" borderId="16" xfId="3" applyFont="1" applyFill="1" applyBorder="1" applyAlignment="1" applyProtection="1">
      <alignment horizontal="center" vertical="center"/>
      <protection hidden="1"/>
    </xf>
    <xf numFmtId="0" fontId="9" fillId="8" borderId="1177" xfId="3" applyFont="1" applyFill="1" applyBorder="1" applyAlignment="1" applyProtection="1">
      <alignment horizontal="left" vertical="center"/>
      <protection hidden="1"/>
    </xf>
    <xf numFmtId="0" fontId="9" fillId="8" borderId="1178" xfId="3" applyFont="1" applyFill="1" applyBorder="1" applyAlignment="1" applyProtection="1">
      <alignment vertical="center"/>
      <protection hidden="1"/>
    </xf>
    <xf numFmtId="0" fontId="9" fillId="8" borderId="889" xfId="3" applyFont="1" applyFill="1" applyBorder="1" applyAlignment="1" applyProtection="1">
      <alignment vertical="center"/>
      <protection hidden="1"/>
    </xf>
    <xf numFmtId="0" fontId="13" fillId="8" borderId="1068" xfId="3" applyFont="1" applyFill="1" applyBorder="1" applyAlignment="1">
      <alignment vertical="center"/>
    </xf>
    <xf numFmtId="0" fontId="13" fillId="8" borderId="0" xfId="3" applyFont="1" applyFill="1" applyBorder="1" applyAlignment="1">
      <alignment vertical="center"/>
    </xf>
    <xf numFmtId="0" fontId="13" fillId="8" borderId="16" xfId="3" applyFont="1" applyFill="1" applyBorder="1" applyAlignment="1">
      <alignment vertical="center"/>
    </xf>
    <xf numFmtId="0" fontId="9" fillId="8" borderId="1119" xfId="3" applyFont="1" applyFill="1" applyBorder="1" applyAlignment="1" applyProtection="1">
      <alignment vertical="center"/>
      <protection hidden="1"/>
    </xf>
    <xf numFmtId="0" fontId="9" fillId="8" borderId="1176" xfId="3" applyFont="1" applyFill="1" applyBorder="1" applyAlignment="1" applyProtection="1">
      <alignment vertical="center"/>
      <protection hidden="1"/>
    </xf>
    <xf numFmtId="0" fontId="13" fillId="8" borderId="1059" xfId="3" applyFont="1" applyFill="1" applyBorder="1" applyAlignment="1" applyProtection="1">
      <alignment horizontal="center" vertical="center"/>
      <protection hidden="1"/>
    </xf>
    <xf numFmtId="0" fontId="13" fillId="8" borderId="1060" xfId="3" applyFont="1" applyFill="1" applyBorder="1" applyAlignment="1" applyProtection="1">
      <alignment horizontal="center" vertical="center"/>
      <protection hidden="1"/>
    </xf>
    <xf numFmtId="0" fontId="13" fillId="8" borderId="1128" xfId="3" applyFont="1" applyFill="1" applyBorder="1" applyAlignment="1" applyProtection="1">
      <alignment horizontal="center" vertical="center"/>
      <protection hidden="1"/>
    </xf>
    <xf numFmtId="0" fontId="9" fillId="8" borderId="1183" xfId="3" applyFont="1" applyFill="1" applyBorder="1" applyAlignment="1" applyProtection="1">
      <alignment vertical="center"/>
      <protection hidden="1"/>
    </xf>
    <xf numFmtId="0" fontId="9" fillId="8" borderId="1127" xfId="3" applyFont="1" applyFill="1" applyBorder="1" applyAlignment="1" applyProtection="1">
      <alignment vertical="center" wrapText="1"/>
      <protection hidden="1"/>
    </xf>
    <xf numFmtId="0" fontId="9" fillId="8" borderId="1184" xfId="3" applyFont="1" applyFill="1" applyBorder="1" applyAlignment="1" applyProtection="1">
      <alignment vertical="center" wrapText="1"/>
      <protection hidden="1"/>
    </xf>
    <xf numFmtId="0" fontId="9" fillId="8" borderId="889" xfId="3" applyFont="1" applyFill="1" applyBorder="1" applyAlignment="1" applyProtection="1">
      <alignment vertical="center" wrapText="1"/>
      <protection hidden="1"/>
    </xf>
    <xf numFmtId="0" fontId="9" fillId="8" borderId="1173" xfId="3" applyFont="1" applyFill="1" applyBorder="1" applyAlignment="1" applyProtection="1">
      <alignment vertical="center"/>
      <protection hidden="1"/>
    </xf>
    <xf numFmtId="0" fontId="9" fillId="8" borderId="671" xfId="3" applyFont="1" applyFill="1" applyBorder="1" applyAlignment="1" applyProtection="1">
      <alignment vertical="center"/>
      <protection hidden="1"/>
    </xf>
    <xf numFmtId="0" fontId="9" fillId="8" borderId="1176" xfId="3" applyFont="1" applyFill="1" applyBorder="1" applyAlignment="1" applyProtection="1">
      <alignment vertical="center" wrapText="1"/>
      <protection hidden="1"/>
    </xf>
    <xf numFmtId="0" fontId="13" fillId="0" borderId="1068" xfId="3" applyFont="1" applyBorder="1" applyAlignment="1" applyProtection="1">
      <alignment horizontal="center" vertical="center"/>
      <protection hidden="1"/>
    </xf>
    <xf numFmtId="0" fontId="9" fillId="8" borderId="1122" xfId="3" applyFont="1" applyFill="1" applyBorder="1" applyAlignment="1" applyProtection="1">
      <alignment vertical="center" wrapText="1"/>
      <protection hidden="1"/>
    </xf>
    <xf numFmtId="0" fontId="9" fillId="8" borderId="1186" xfId="3" applyFont="1" applyFill="1" applyBorder="1" applyAlignment="1" applyProtection="1">
      <alignment vertical="center" wrapText="1"/>
      <protection hidden="1"/>
    </xf>
    <xf numFmtId="0" fontId="9" fillId="8" borderId="1178" xfId="3" applyFont="1" applyFill="1" applyBorder="1" applyAlignment="1">
      <alignment vertical="center"/>
    </xf>
    <xf numFmtId="0" fontId="9" fillId="8" borderId="24" xfId="3" applyFont="1" applyFill="1" applyBorder="1" applyAlignment="1" applyProtection="1">
      <alignment horizontal="center" vertical="center"/>
      <protection hidden="1"/>
    </xf>
    <xf numFmtId="0" fontId="9" fillId="8" borderId="0" xfId="3" applyFont="1" applyFill="1" applyBorder="1" applyAlignment="1" applyProtection="1">
      <alignment horizontal="center" vertical="center"/>
      <protection hidden="1"/>
    </xf>
    <xf numFmtId="0" fontId="9" fillId="8" borderId="889" xfId="3" applyFont="1" applyFill="1" applyBorder="1" applyAlignment="1">
      <alignment vertical="center"/>
    </xf>
    <xf numFmtId="0" fontId="9" fillId="8" borderId="1037" xfId="3" applyFont="1" applyFill="1" applyBorder="1" applyAlignment="1" applyProtection="1">
      <alignment horizontal="center" vertical="center"/>
      <protection hidden="1"/>
    </xf>
    <xf numFmtId="0" fontId="9" fillId="8" borderId="1122" xfId="3" applyFont="1" applyFill="1" applyBorder="1" applyAlignment="1" applyProtection="1">
      <alignment horizontal="center" vertical="center"/>
      <protection hidden="1"/>
    </xf>
    <xf numFmtId="0" fontId="9" fillId="8" borderId="1177" xfId="3" applyFont="1" applyFill="1" applyBorder="1" applyAlignment="1">
      <alignment vertical="center"/>
    </xf>
    <xf numFmtId="0" fontId="9" fillId="8" borderId="1186" xfId="3" applyFont="1" applyFill="1" applyBorder="1" applyAlignment="1">
      <alignment vertical="center"/>
    </xf>
    <xf numFmtId="0" fontId="20" fillId="8" borderId="1122" xfId="3" applyFont="1" applyFill="1" applyBorder="1" applyAlignment="1" applyProtection="1">
      <alignment horizontal="left" vertical="top"/>
      <protection hidden="1"/>
    </xf>
    <xf numFmtId="0" fontId="9" fillId="8" borderId="1187" xfId="3" applyFont="1" applyFill="1" applyBorder="1" applyAlignment="1">
      <alignment vertical="center"/>
    </xf>
    <xf numFmtId="0" fontId="9" fillId="0" borderId="0" xfId="3" applyFont="1" applyBorder="1" applyAlignment="1" applyProtection="1">
      <alignment horizontal="center" vertical="top"/>
      <protection hidden="1"/>
    </xf>
    <xf numFmtId="0" fontId="9" fillId="8" borderId="1119" xfId="3" applyFont="1" applyFill="1" applyBorder="1" applyAlignment="1">
      <alignment vertical="top"/>
    </xf>
    <xf numFmtId="0" fontId="9" fillId="8" borderId="1176" xfId="3" applyFont="1" applyFill="1" applyBorder="1" applyAlignment="1">
      <alignment vertical="center"/>
    </xf>
    <xf numFmtId="0" fontId="13" fillId="0" borderId="1145" xfId="3" applyFont="1" applyBorder="1" applyAlignment="1" applyProtection="1">
      <alignment horizontal="center" vertical="center"/>
      <protection hidden="1"/>
    </xf>
    <xf numFmtId="0" fontId="9" fillId="8" borderId="1188" xfId="3" applyFont="1" applyFill="1" applyBorder="1" applyAlignment="1">
      <alignment vertical="center"/>
    </xf>
    <xf numFmtId="0" fontId="9" fillId="8" borderId="0" xfId="3" applyFont="1" applyFill="1" applyBorder="1" applyAlignment="1" applyProtection="1">
      <alignment horizontal="left" vertical="center"/>
      <protection hidden="1"/>
    </xf>
    <xf numFmtId="0" fontId="9" fillId="0" borderId="0" xfId="3" applyBorder="1" applyAlignment="1" applyProtection="1">
      <alignment vertical="center"/>
      <protection hidden="1"/>
    </xf>
    <xf numFmtId="0" fontId="12" fillId="0" borderId="0" xfId="3" applyFont="1" applyBorder="1" applyAlignment="1" applyProtection="1">
      <alignment vertical="center"/>
      <protection hidden="1"/>
    </xf>
    <xf numFmtId="0" fontId="9" fillId="0" borderId="889" xfId="3" applyBorder="1" applyAlignment="1" applyProtection="1">
      <alignment vertical="center"/>
      <protection hidden="1"/>
    </xf>
    <xf numFmtId="0" fontId="9" fillId="0" borderId="1134" xfId="3" applyBorder="1" applyAlignment="1">
      <alignment horizontal="center"/>
    </xf>
    <xf numFmtId="0" fontId="9" fillId="0" borderId="1143" xfId="3" applyBorder="1" applyAlignment="1">
      <alignment horizontal="center"/>
    </xf>
    <xf numFmtId="0" fontId="9" fillId="0" borderId="0" xfId="3" applyBorder="1" applyProtection="1">
      <protection hidden="1"/>
    </xf>
    <xf numFmtId="0" fontId="28" fillId="0" borderId="0" xfId="6"/>
    <xf numFmtId="0" fontId="67" fillId="0" borderId="1053" xfId="6" applyFont="1" applyBorder="1"/>
    <xf numFmtId="0" fontId="67" fillId="0" borderId="1052" xfId="6" applyFont="1" applyBorder="1"/>
    <xf numFmtId="0" fontId="67" fillId="0" borderId="0" xfId="6" applyFont="1"/>
    <xf numFmtId="0" fontId="67" fillId="0" borderId="64" xfId="6" applyFont="1" applyBorder="1"/>
    <xf numFmtId="0" fontId="67" fillId="0" borderId="13" xfId="6" applyFont="1" applyBorder="1"/>
    <xf numFmtId="0" fontId="67" fillId="0" borderId="0" xfId="6" applyFont="1" applyBorder="1" applyAlignment="1">
      <alignment horizontal="left"/>
    </xf>
    <xf numFmtId="0" fontId="67" fillId="0" borderId="0" xfId="6" applyFont="1" applyBorder="1"/>
    <xf numFmtId="0" fontId="28" fillId="0" borderId="64" xfId="6" applyBorder="1"/>
    <xf numFmtId="0" fontId="28" fillId="0" borderId="13" xfId="6" applyBorder="1"/>
    <xf numFmtId="0" fontId="67" fillId="0" borderId="0" xfId="6" applyFont="1" applyBorder="1" applyAlignment="1"/>
    <xf numFmtId="0" fontId="28" fillId="0" borderId="0" xfId="6" applyBorder="1"/>
    <xf numFmtId="0" fontId="28" fillId="0" borderId="1081" xfId="6" applyBorder="1"/>
    <xf numFmtId="0" fontId="28" fillId="0" borderId="1133" xfId="6" applyBorder="1"/>
    <xf numFmtId="0" fontId="67" fillId="0" borderId="1133" xfId="6" applyFont="1" applyBorder="1"/>
    <xf numFmtId="0" fontId="28" fillId="0" borderId="1189" xfId="6" applyBorder="1"/>
    <xf numFmtId="0" fontId="70" fillId="0" borderId="0" xfId="6" applyFont="1"/>
    <xf numFmtId="0" fontId="71" fillId="0" borderId="0" xfId="6" applyFont="1"/>
    <xf numFmtId="0" fontId="72" fillId="0" borderId="0" xfId="6" applyFont="1"/>
    <xf numFmtId="0" fontId="73" fillId="0" borderId="0" xfId="6" applyFont="1"/>
    <xf numFmtId="0" fontId="74" fillId="0" borderId="0" xfId="6" applyFont="1" applyBorder="1" applyAlignment="1">
      <alignment horizontal="left" vertical="center"/>
    </xf>
    <xf numFmtId="0" fontId="74" fillId="0" borderId="0" xfId="6" applyFont="1"/>
    <xf numFmtId="0" fontId="69" fillId="0" borderId="0" xfId="6" applyFont="1" applyBorder="1"/>
    <xf numFmtId="0" fontId="74" fillId="0" borderId="0" xfId="6" applyFont="1" applyBorder="1"/>
    <xf numFmtId="0" fontId="75" fillId="0" borderId="0" xfId="6" applyFont="1" applyBorder="1"/>
    <xf numFmtId="0" fontId="71" fillId="0" borderId="0" xfId="6" applyFont="1" applyBorder="1"/>
    <xf numFmtId="0" fontId="71" fillId="0" borderId="0" xfId="6" applyFont="1" applyBorder="1" applyAlignment="1">
      <alignment horizontal="right"/>
    </xf>
    <xf numFmtId="0" fontId="28" fillId="0" borderId="0" xfId="6" applyBorder="1" applyAlignment="1"/>
    <xf numFmtId="0" fontId="9" fillId="18" borderId="487" xfId="3" applyNumberFormat="1" applyFill="1" applyBorder="1" applyAlignment="1">
      <alignment horizontal="center"/>
    </xf>
    <xf numFmtId="2" fontId="0" fillId="0" borderId="0" xfId="0" applyNumberFormat="1" applyAlignment="1">
      <alignment horizontal="left"/>
    </xf>
    <xf numFmtId="0" fontId="9" fillId="2" borderId="136" xfId="0" applyFont="1" applyFill="1" applyBorder="1" applyAlignment="1">
      <alignment horizontal="justify" vertical="center" wrapText="1"/>
    </xf>
    <xf numFmtId="0" fontId="9" fillId="0" borderId="0" xfId="3" applyAlignment="1">
      <alignment vertical="center"/>
    </xf>
    <xf numFmtId="0" fontId="40" fillId="0" borderId="1068" xfId="3" applyFont="1" applyFill="1" applyBorder="1" applyAlignment="1">
      <alignment horizontal="left" vertical="center"/>
    </xf>
    <xf numFmtId="0" fontId="40" fillId="0" borderId="39" xfId="3" applyFont="1" applyFill="1" applyBorder="1" applyAlignment="1">
      <alignment horizontal="left" vertical="center"/>
    </xf>
    <xf numFmtId="0" fontId="26" fillId="0" borderId="0" xfId="8"/>
    <xf numFmtId="0" fontId="26" fillId="10" borderId="0" xfId="8" applyFill="1"/>
    <xf numFmtId="2" fontId="26" fillId="0" borderId="0" xfId="8" applyNumberFormat="1"/>
    <xf numFmtId="173" fontId="26" fillId="0" borderId="0" xfId="8" applyNumberFormat="1"/>
    <xf numFmtId="172" fontId="26" fillId="0" borderId="0" xfId="8" applyNumberFormat="1"/>
    <xf numFmtId="2" fontId="26" fillId="10" borderId="0" xfId="8" applyNumberFormat="1" applyFill="1"/>
    <xf numFmtId="0" fontId="26" fillId="0" borderId="0" xfId="8" applyFill="1"/>
    <xf numFmtId="0" fontId="9" fillId="0" borderId="0" xfId="3" applyAlignment="1">
      <alignment vertical="center"/>
    </xf>
    <xf numFmtId="0" fontId="9" fillId="0" borderId="1192" xfId="3" applyFill="1" applyBorder="1" applyAlignment="1">
      <alignment vertical="center"/>
    </xf>
    <xf numFmtId="164" fontId="44" fillId="0" borderId="1193" xfId="3" applyNumberFormat="1" applyFont="1" applyFill="1" applyBorder="1" applyAlignment="1" applyProtection="1">
      <alignment vertical="center"/>
      <protection hidden="1"/>
    </xf>
    <xf numFmtId="0" fontId="9" fillId="0" borderId="1194" xfId="3" applyBorder="1" applyAlignment="1">
      <alignment horizontal="left" vertical="center"/>
    </xf>
    <xf numFmtId="0" fontId="9" fillId="0" borderId="1195" xfId="3" applyBorder="1" applyAlignment="1">
      <alignment horizontal="left" vertical="center"/>
    </xf>
    <xf numFmtId="0" fontId="9" fillId="0" borderId="1196" xfId="3" applyBorder="1" applyAlignment="1">
      <alignment horizontal="left" vertical="center"/>
    </xf>
    <xf numFmtId="0" fontId="9" fillId="0" borderId="1145" xfId="3" applyBorder="1" applyAlignment="1">
      <alignment horizontal="left"/>
    </xf>
    <xf numFmtId="0" fontId="9" fillId="6" borderId="1197" xfId="3" applyFill="1" applyBorder="1" applyAlignment="1">
      <alignment vertical="center"/>
    </xf>
    <xf numFmtId="0" fontId="9" fillId="6" borderId="1197" xfId="3" applyFill="1" applyBorder="1" applyAlignment="1" applyProtection="1">
      <alignment horizontal="center" vertical="center"/>
    </xf>
    <xf numFmtId="0" fontId="9" fillId="6" borderId="1212" xfId="3" applyFill="1" applyBorder="1" applyAlignment="1" applyProtection="1">
      <alignment vertical="center"/>
      <protection hidden="1"/>
    </xf>
    <xf numFmtId="0" fontId="9" fillId="6" borderId="1217" xfId="3" applyFill="1" applyBorder="1" applyAlignment="1" applyProtection="1">
      <alignment vertical="center"/>
      <protection hidden="1"/>
    </xf>
    <xf numFmtId="0" fontId="13" fillId="2" borderId="858" xfId="3" applyNumberFormat="1" applyFont="1" applyFill="1" applyBorder="1" applyAlignment="1" applyProtection="1">
      <alignment vertical="center"/>
      <protection hidden="1"/>
    </xf>
    <xf numFmtId="0" fontId="13" fillId="2" borderId="858" xfId="3" applyNumberFormat="1" applyFont="1" applyFill="1" applyBorder="1" applyAlignment="1" applyProtection="1">
      <alignment horizontal="center" vertical="center"/>
      <protection hidden="1"/>
    </xf>
    <xf numFmtId="0" fontId="13" fillId="2" borderId="859" xfId="3" applyNumberFormat="1" applyFont="1" applyFill="1" applyBorder="1" applyAlignment="1" applyProtection="1">
      <alignment vertical="center"/>
      <protection hidden="1"/>
    </xf>
    <xf numFmtId="0" fontId="9" fillId="0" borderId="889" xfId="3" applyBorder="1"/>
    <xf numFmtId="0" fontId="13" fillId="0" borderId="230" xfId="3" applyFont="1" applyBorder="1" applyAlignment="1" applyProtection="1">
      <alignment horizontal="center" vertical="center"/>
      <protection hidden="1"/>
    </xf>
    <xf numFmtId="0" fontId="9" fillId="0" borderId="889" xfId="3" applyBorder="1" applyAlignment="1">
      <alignment vertical="top"/>
    </xf>
    <xf numFmtId="0" fontId="13" fillId="0" borderId="1223" xfId="3" applyFont="1" applyBorder="1" applyAlignment="1" applyProtection="1">
      <alignment horizontal="center" vertical="center"/>
      <protection hidden="1"/>
    </xf>
    <xf numFmtId="0" fontId="13" fillId="0" borderId="1224" xfId="3" applyFont="1" applyBorder="1" applyAlignment="1" applyProtection="1">
      <alignment horizontal="center" vertical="center"/>
      <protection hidden="1"/>
    </xf>
    <xf numFmtId="0" fontId="8" fillId="0" borderId="0" xfId="9" applyAlignment="1">
      <alignment vertical="center"/>
    </xf>
    <xf numFmtId="0" fontId="8" fillId="0" borderId="558" xfId="9" applyFill="1" applyBorder="1" applyAlignment="1">
      <alignment vertical="center"/>
    </xf>
    <xf numFmtId="0" fontId="8" fillId="0" borderId="0" xfId="9"/>
    <xf numFmtId="0" fontId="8" fillId="0" borderId="1133" xfId="9" applyBorder="1" applyAlignment="1">
      <alignment vertical="center"/>
    </xf>
    <xf numFmtId="0" fontId="14" fillId="0" borderId="1135" xfId="9" applyFont="1" applyBorder="1" applyAlignment="1">
      <alignment vertical="center"/>
    </xf>
    <xf numFmtId="0" fontId="8" fillId="6" borderId="599" xfId="9" applyFill="1" applyBorder="1" applyAlignment="1">
      <alignment vertical="center"/>
    </xf>
    <xf numFmtId="0" fontId="0" fillId="6" borderId="1236" xfId="0" applyFill="1" applyBorder="1" applyAlignment="1">
      <alignment vertical="center"/>
    </xf>
    <xf numFmtId="0" fontId="0" fillId="6" borderId="269" xfId="0" applyFill="1" applyBorder="1" applyAlignment="1">
      <alignment vertical="center"/>
    </xf>
    <xf numFmtId="0" fontId="0" fillId="6" borderId="269" xfId="0" applyFill="1" applyBorder="1"/>
    <xf numFmtId="0" fontId="0" fillId="6" borderId="1239" xfId="0" applyFill="1" applyBorder="1" applyAlignment="1">
      <alignment vertical="center"/>
    </xf>
    <xf numFmtId="0" fontId="0" fillId="6" borderId="1239" xfId="0" applyFill="1" applyBorder="1"/>
    <xf numFmtId="0" fontId="8" fillId="0" borderId="1192" xfId="9" applyFill="1" applyBorder="1" applyAlignment="1" applyProtection="1">
      <alignment vertical="center"/>
      <protection hidden="1"/>
    </xf>
    <xf numFmtId="0" fontId="9" fillId="6" borderId="299" xfId="0" applyFont="1" applyFill="1" applyBorder="1" applyAlignment="1" applyProtection="1">
      <alignment vertical="center"/>
      <protection hidden="1"/>
    </xf>
    <xf numFmtId="0" fontId="0" fillId="0" borderId="830" xfId="0" applyBorder="1" applyAlignment="1">
      <alignment vertical="center"/>
    </xf>
    <xf numFmtId="0" fontId="0" fillId="0" borderId="230" xfId="0" applyBorder="1" applyAlignment="1">
      <alignment vertical="center"/>
    </xf>
    <xf numFmtId="0" fontId="8" fillId="0" borderId="830" xfId="9" applyBorder="1"/>
    <xf numFmtId="0" fontId="8" fillId="0" borderId="230" xfId="9" applyBorder="1"/>
    <xf numFmtId="0" fontId="9" fillId="6" borderId="1251" xfId="0" applyFont="1" applyFill="1" applyBorder="1" applyAlignment="1" applyProtection="1">
      <alignment vertical="center"/>
      <protection hidden="1"/>
    </xf>
    <xf numFmtId="0" fontId="8" fillId="6" borderId="1246" xfId="9" applyFill="1" applyBorder="1" applyProtection="1">
      <protection hidden="1"/>
    </xf>
    <xf numFmtId="0" fontId="8" fillId="6" borderId="1246" xfId="9" applyFill="1" applyBorder="1" applyAlignment="1" applyProtection="1">
      <alignment vertical="center"/>
      <protection hidden="1"/>
    </xf>
    <xf numFmtId="0" fontId="0" fillId="6" borderId="1146" xfId="0" applyFill="1" applyBorder="1" applyAlignment="1">
      <alignment vertical="center"/>
    </xf>
    <xf numFmtId="0" fontId="0" fillId="0" borderId="830" xfId="0" applyBorder="1"/>
    <xf numFmtId="0" fontId="9" fillId="6" borderId="423" xfId="0" applyNumberFormat="1" applyFont="1" applyFill="1" applyBorder="1" applyAlignment="1" applyProtection="1">
      <alignment horizontal="left" vertical="center"/>
      <protection hidden="1"/>
    </xf>
    <xf numFmtId="49" fontId="13" fillId="2" borderId="858" xfId="9" applyNumberFormat="1" applyFont="1" applyFill="1" applyBorder="1" applyAlignment="1">
      <alignment vertical="center"/>
    </xf>
    <xf numFmtId="49" fontId="13" fillId="2" borderId="858" xfId="9" applyNumberFormat="1" applyFont="1" applyFill="1" applyBorder="1" applyAlignment="1">
      <alignment horizontal="center" vertical="center"/>
    </xf>
    <xf numFmtId="0" fontId="13" fillId="2" borderId="858" xfId="9" applyNumberFormat="1" applyFont="1" applyFill="1" applyBorder="1" applyAlignment="1">
      <alignment vertical="center"/>
    </xf>
    <xf numFmtId="0" fontId="8" fillId="2" borderId="859" xfId="9" applyFill="1" applyBorder="1" applyAlignment="1">
      <alignment vertical="center"/>
    </xf>
    <xf numFmtId="0" fontId="8" fillId="0" borderId="0" xfId="9"/>
    <xf numFmtId="0" fontId="8" fillId="0" borderId="1122" xfId="9" applyBorder="1" applyAlignment="1">
      <alignment vertical="center"/>
    </xf>
    <xf numFmtId="0" fontId="8" fillId="0" borderId="0" xfId="9" applyBorder="1" applyAlignment="1">
      <alignment vertical="center"/>
    </xf>
    <xf numFmtId="0" fontId="8" fillId="0" borderId="1092" xfId="9" applyBorder="1" applyAlignment="1">
      <alignment vertical="center"/>
    </xf>
    <xf numFmtId="0" fontId="8" fillId="0" borderId="0" xfId="9" applyBorder="1" applyProtection="1">
      <protection hidden="1"/>
    </xf>
    <xf numFmtId="0" fontId="8" fillId="0" borderId="0" xfId="9" applyBorder="1" applyAlignment="1" applyProtection="1">
      <alignment horizontal="center" vertical="center"/>
      <protection hidden="1"/>
    </xf>
    <xf numFmtId="0" fontId="11" fillId="2" borderId="861" xfId="9" applyFont="1" applyFill="1" applyBorder="1" applyAlignment="1">
      <alignment vertical="center"/>
    </xf>
    <xf numFmtId="0" fontId="11" fillId="2" borderId="858" xfId="9" applyFont="1" applyFill="1" applyBorder="1" applyAlignment="1">
      <alignment vertical="center"/>
    </xf>
    <xf numFmtId="0" fontId="0" fillId="6" borderId="1146" xfId="0" applyFill="1" applyBorder="1"/>
    <xf numFmtId="0" fontId="0" fillId="6" borderId="1162" xfId="0" applyFill="1" applyBorder="1" applyAlignment="1" applyProtection="1">
      <alignment vertical="center"/>
    </xf>
    <xf numFmtId="0" fontId="0" fillId="6" borderId="1165" xfId="0" applyFill="1" applyBorder="1" applyAlignment="1" applyProtection="1">
      <alignment vertical="center"/>
      <protection hidden="1"/>
    </xf>
    <xf numFmtId="0" fontId="0" fillId="6" borderId="1286" xfId="0" applyFill="1" applyBorder="1"/>
    <xf numFmtId="0" fontId="0" fillId="6" borderId="1286" xfId="0" applyFill="1" applyBorder="1" applyAlignment="1">
      <alignment vertical="center"/>
    </xf>
    <xf numFmtId="0" fontId="0" fillId="6" borderId="1166" xfId="0" applyFill="1" applyBorder="1" applyAlignment="1">
      <alignment vertical="center"/>
    </xf>
    <xf numFmtId="0" fontId="0" fillId="6" borderId="1165" xfId="0" applyFill="1" applyBorder="1" applyAlignment="1">
      <alignment vertical="center"/>
    </xf>
    <xf numFmtId="0" fontId="8" fillId="6" borderId="1264" xfId="0" applyFont="1" applyFill="1" applyBorder="1" applyAlignment="1" applyProtection="1">
      <alignment vertical="center"/>
      <protection hidden="1"/>
    </xf>
    <xf numFmtId="0" fontId="8" fillId="0" borderId="0" xfId="0" applyFont="1"/>
    <xf numFmtId="0" fontId="8" fillId="0" borderId="230" xfId="0" applyFont="1" applyBorder="1"/>
    <xf numFmtId="0" fontId="8" fillId="0" borderId="0" xfId="9" applyFont="1"/>
    <xf numFmtId="0" fontId="8" fillId="0" borderId="230" xfId="9" applyFont="1" applyBorder="1"/>
    <xf numFmtId="0" fontId="8" fillId="0" borderId="0" xfId="0" applyFont="1" applyBorder="1"/>
    <xf numFmtId="0" fontId="8" fillId="0" borderId="0" xfId="0" applyFont="1" applyProtection="1">
      <protection locked="0"/>
    </xf>
    <xf numFmtId="0" fontId="8" fillId="0" borderId="0" xfId="9" applyFill="1" applyBorder="1" applyAlignment="1">
      <alignment vertical="center"/>
    </xf>
    <xf numFmtId="0" fontId="8" fillId="0" borderId="889" xfId="9" applyBorder="1" applyAlignment="1">
      <alignment vertical="center"/>
    </xf>
    <xf numFmtId="0" fontId="8" fillId="0" borderId="830" xfId="9" applyFill="1" applyBorder="1" applyAlignment="1">
      <alignment vertical="center"/>
    </xf>
    <xf numFmtId="0" fontId="8" fillId="0" borderId="230" xfId="9" applyBorder="1" applyAlignment="1">
      <alignment vertical="center"/>
    </xf>
    <xf numFmtId="0" fontId="8" fillId="2" borderId="1310" xfId="9" applyFill="1" applyBorder="1" applyAlignment="1">
      <alignment vertical="center"/>
    </xf>
    <xf numFmtId="0" fontId="8" fillId="0" borderId="830" xfId="9" applyBorder="1" applyAlignment="1">
      <alignment vertical="center"/>
    </xf>
    <xf numFmtId="0" fontId="8" fillId="0" borderId="1311" xfId="9" applyFill="1" applyBorder="1" applyAlignment="1" applyProtection="1">
      <alignment vertical="center"/>
      <protection hidden="1"/>
    </xf>
    <xf numFmtId="0" fontId="8" fillId="0" borderId="1312" xfId="9" applyFill="1" applyBorder="1" applyAlignment="1">
      <alignment vertical="center"/>
    </xf>
    <xf numFmtId="0" fontId="8" fillId="0" borderId="889" xfId="9" applyBorder="1"/>
    <xf numFmtId="0" fontId="12" fillId="2" borderId="1315" xfId="9" applyFont="1" applyFill="1" applyBorder="1" applyAlignment="1">
      <alignment vertical="center"/>
    </xf>
    <xf numFmtId="0" fontId="12" fillId="2" borderId="1114" xfId="9" applyFont="1" applyFill="1" applyBorder="1" applyAlignment="1">
      <alignment vertical="center"/>
    </xf>
    <xf numFmtId="0" fontId="0" fillId="6" borderId="1327" xfId="0" applyFill="1" applyBorder="1" applyAlignment="1" applyProtection="1">
      <alignment vertical="center"/>
      <protection hidden="1"/>
    </xf>
    <xf numFmtId="0" fontId="9" fillId="6" borderId="1246" xfId="3" applyFill="1" applyBorder="1" applyAlignment="1">
      <alignment vertical="center"/>
    </xf>
    <xf numFmtId="0" fontId="18" fillId="6" borderId="1246" xfId="1" applyFont="1" applyFill="1" applyBorder="1" applyAlignment="1" applyProtection="1">
      <alignment vertical="center"/>
    </xf>
    <xf numFmtId="0" fontId="0" fillId="6" borderId="1331" xfId="0" applyFill="1" applyBorder="1"/>
    <xf numFmtId="0" fontId="0" fillId="6" borderId="1331" xfId="0" applyFill="1" applyBorder="1" applyAlignment="1" applyProtection="1">
      <alignment vertical="center"/>
    </xf>
    <xf numFmtId="0" fontId="9" fillId="6" borderId="1336" xfId="3" applyFill="1" applyBorder="1" applyAlignment="1">
      <alignment vertical="center"/>
    </xf>
    <xf numFmtId="0" fontId="18" fillId="6" borderId="1336" xfId="1" applyFont="1" applyFill="1" applyBorder="1" applyAlignment="1" applyProtection="1">
      <alignment vertical="center"/>
    </xf>
    <xf numFmtId="0" fontId="9" fillId="2" borderId="861" xfId="0" applyNumberFormat="1" applyFont="1" applyFill="1" applyBorder="1" applyAlignment="1">
      <alignment horizontal="justify" vertical="center"/>
    </xf>
    <xf numFmtId="0" fontId="10" fillId="2" borderId="859" xfId="0" applyNumberFormat="1" applyFont="1" applyFill="1" applyBorder="1" applyAlignment="1">
      <alignment horizontal="justify" vertical="center"/>
    </xf>
    <xf numFmtId="0" fontId="10" fillId="2" borderId="1313" xfId="0" applyFont="1" applyFill="1" applyBorder="1" applyAlignment="1">
      <alignment horizontal="justify" vertical="center" wrapText="1"/>
    </xf>
    <xf numFmtId="0" fontId="9" fillId="2" borderId="1337" xfId="0" applyFont="1" applyFill="1" applyBorder="1" applyAlignment="1">
      <alignment vertical="center" wrapText="1"/>
    </xf>
    <xf numFmtId="0" fontId="0" fillId="2" borderId="1339" xfId="0" applyFill="1" applyBorder="1" applyAlignment="1">
      <alignment vertical="center" wrapText="1"/>
    </xf>
    <xf numFmtId="0" fontId="9" fillId="2" borderId="1068" xfId="0" applyFont="1" applyFill="1" applyBorder="1" applyAlignment="1" applyProtection="1">
      <alignment vertical="center"/>
      <protection hidden="1"/>
    </xf>
    <xf numFmtId="0" fontId="8" fillId="6" borderId="1349" xfId="9" applyFill="1" applyBorder="1" applyAlignment="1" applyProtection="1">
      <protection hidden="1"/>
    </xf>
    <xf numFmtId="0" fontId="8" fillId="6" borderId="903" xfId="9" applyFill="1" applyBorder="1" applyAlignment="1" applyProtection="1">
      <protection hidden="1"/>
    </xf>
    <xf numFmtId="0" fontId="8" fillId="6" borderId="1188" xfId="9" applyFill="1" applyBorder="1" applyAlignment="1" applyProtection="1">
      <protection hidden="1"/>
    </xf>
    <xf numFmtId="0" fontId="0" fillId="6" borderId="1346" xfId="0" applyFill="1" applyBorder="1" applyAlignment="1">
      <alignment vertical="center"/>
    </xf>
    <xf numFmtId="0" fontId="0" fillId="0" borderId="589" xfId="0" applyBorder="1"/>
    <xf numFmtId="0" fontId="11" fillId="2" borderId="155" xfId="9" applyFont="1" applyFill="1" applyBorder="1" applyAlignment="1">
      <alignment vertical="center"/>
    </xf>
    <xf numFmtId="0" fontId="11" fillId="2" borderId="156" xfId="9" applyFont="1" applyFill="1" applyBorder="1" applyAlignment="1">
      <alignment vertical="center"/>
    </xf>
    <xf numFmtId="49" fontId="13" fillId="2" borderId="156" xfId="9" applyNumberFormat="1" applyFont="1" applyFill="1" applyBorder="1" applyAlignment="1">
      <alignment vertical="center"/>
    </xf>
    <xf numFmtId="49" fontId="13" fillId="2" borderId="156" xfId="9" applyNumberFormat="1" applyFont="1" applyFill="1" applyBorder="1" applyAlignment="1">
      <alignment horizontal="center" vertical="center"/>
    </xf>
    <xf numFmtId="0" fontId="13" fillId="2" borderId="156" xfId="9" applyNumberFormat="1" applyFont="1" applyFill="1" applyBorder="1" applyAlignment="1">
      <alignment vertical="center"/>
    </xf>
    <xf numFmtId="0" fontId="8" fillId="2" borderId="157" xfId="9" applyFill="1" applyBorder="1" applyAlignment="1">
      <alignment vertical="center"/>
    </xf>
    <xf numFmtId="0" fontId="46" fillId="0" borderId="889" xfId="3" applyFont="1" applyBorder="1" applyAlignment="1">
      <alignment vertical="center"/>
    </xf>
    <xf numFmtId="0" fontId="0" fillId="0" borderId="889" xfId="0" applyBorder="1" applyAlignment="1">
      <alignment vertical="center"/>
    </xf>
    <xf numFmtId="0" fontId="9" fillId="6" borderId="1106" xfId="3" applyFont="1" applyFill="1" applyBorder="1" applyAlignment="1">
      <alignment horizontal="center" vertical="center"/>
    </xf>
    <xf numFmtId="0" fontId="46" fillId="0" borderId="1359" xfId="3" applyFont="1" applyBorder="1" applyAlignment="1">
      <alignment vertical="center"/>
    </xf>
    <xf numFmtId="0" fontId="46" fillId="0" borderId="230" xfId="3" applyFont="1" applyBorder="1" applyAlignment="1">
      <alignment vertical="center"/>
    </xf>
    <xf numFmtId="0" fontId="9" fillId="6" borderId="1365" xfId="3" applyFont="1" applyFill="1" applyBorder="1" applyAlignment="1" applyProtection="1">
      <alignment horizontal="center" vertical="center"/>
      <protection hidden="1"/>
    </xf>
    <xf numFmtId="0" fontId="9" fillId="6" borderId="1375" xfId="3" applyFont="1" applyFill="1" applyBorder="1" applyAlignment="1" applyProtection="1">
      <alignment horizontal="center" vertical="center"/>
      <protection hidden="1"/>
    </xf>
    <xf numFmtId="165" fontId="9" fillId="6" borderId="1378" xfId="3" applyNumberFormat="1" applyFill="1" applyBorder="1" applyAlignment="1" applyProtection="1">
      <alignment horizontal="left" vertical="center"/>
      <protection hidden="1"/>
    </xf>
    <xf numFmtId="165" fontId="9" fillId="6" borderId="903" xfId="3" applyNumberFormat="1" applyFill="1" applyBorder="1" applyAlignment="1" applyProtection="1">
      <alignment horizontal="left" vertical="center"/>
      <protection hidden="1"/>
    </xf>
    <xf numFmtId="0" fontId="9" fillId="6" borderId="1385" xfId="3" applyFont="1" applyFill="1" applyBorder="1" applyAlignment="1" applyProtection="1">
      <alignment horizontal="center" vertical="center"/>
      <protection hidden="1"/>
    </xf>
    <xf numFmtId="165" fontId="9" fillId="6" borderId="1388" xfId="3" applyNumberFormat="1" applyFill="1" applyBorder="1" applyAlignment="1" applyProtection="1">
      <alignment horizontal="left" vertical="center"/>
      <protection hidden="1"/>
    </xf>
    <xf numFmtId="0" fontId="11" fillId="0" borderId="858" xfId="9" applyFont="1" applyFill="1" applyBorder="1" applyAlignment="1">
      <alignment vertical="center"/>
    </xf>
    <xf numFmtId="0" fontId="8" fillId="0" borderId="1390" xfId="9" applyBorder="1" applyAlignment="1">
      <alignment vertical="center"/>
    </xf>
    <xf numFmtId="0" fontId="8" fillId="0" borderId="1367" xfId="9" applyBorder="1" applyAlignment="1" applyProtection="1">
      <alignment vertical="center"/>
      <protection hidden="1"/>
    </xf>
    <xf numFmtId="0" fontId="13" fillId="0" borderId="487" xfId="9" applyFont="1" applyBorder="1" applyAlignment="1">
      <alignment vertical="center"/>
    </xf>
    <xf numFmtId="0" fontId="8" fillId="0" borderId="156" xfId="9" applyBorder="1" applyAlignment="1">
      <alignment vertical="center"/>
    </xf>
    <xf numFmtId="0" fontId="13" fillId="0" borderId="1393" xfId="9" applyFont="1" applyBorder="1" applyAlignment="1">
      <alignment horizontal="center" vertical="center"/>
    </xf>
    <xf numFmtId="0" fontId="13" fillId="0" borderId="481" xfId="9" applyFont="1" applyBorder="1" applyAlignment="1">
      <alignment horizontal="center" vertical="center"/>
    </xf>
    <xf numFmtId="0" fontId="8" fillId="0" borderId="1401" xfId="9" applyBorder="1" applyAlignment="1">
      <alignment vertical="center"/>
    </xf>
    <xf numFmtId="0" fontId="8" fillId="0" borderId="229" xfId="9" applyBorder="1" applyAlignment="1">
      <alignment vertical="center"/>
    </xf>
    <xf numFmtId="0" fontId="8" fillId="0" borderId="1402" xfId="9" applyBorder="1" applyAlignment="1">
      <alignment horizontal="center" vertical="center"/>
    </xf>
    <xf numFmtId="0" fontId="8" fillId="0" borderId="1379" xfId="9" applyBorder="1" applyAlignment="1">
      <alignment vertical="center"/>
    </xf>
    <xf numFmtId="0" fontId="8" fillId="0" borderId="1408" xfId="9" applyBorder="1" applyAlignment="1">
      <alignment vertical="center"/>
    </xf>
    <xf numFmtId="0" fontId="8" fillId="0" borderId="1231" xfId="9" applyBorder="1" applyAlignment="1">
      <alignment vertical="center"/>
    </xf>
    <xf numFmtId="0" fontId="8" fillId="0" borderId="1409" xfId="9" applyBorder="1" applyAlignment="1">
      <alignment horizontal="center" vertical="center"/>
    </xf>
    <xf numFmtId="0" fontId="8" fillId="0" borderId="1410" xfId="9" applyBorder="1" applyAlignment="1">
      <alignment horizontal="center" vertical="center"/>
    </xf>
    <xf numFmtId="0" fontId="8" fillId="0" borderId="1411" xfId="9" applyBorder="1" applyAlignment="1">
      <alignment horizontal="center" vertical="center"/>
    </xf>
    <xf numFmtId="0" fontId="8" fillId="0" borderId="1412" xfId="9" applyBorder="1" applyAlignment="1">
      <alignment horizontal="center" vertical="center" wrapText="1"/>
    </xf>
    <xf numFmtId="0" fontId="8" fillId="0" borderId="1413" xfId="9" applyFill="1" applyBorder="1" applyAlignment="1">
      <alignment vertical="center"/>
    </xf>
    <xf numFmtId="0" fontId="8" fillId="0" borderId="1411" xfId="9" applyBorder="1" applyAlignment="1">
      <alignment vertical="center"/>
    </xf>
    <xf numFmtId="0" fontId="8" fillId="0" borderId="1409" xfId="9" applyBorder="1" applyAlignment="1" applyProtection="1">
      <alignment vertical="center"/>
      <protection locked="0"/>
    </xf>
    <xf numFmtId="0" fontId="40" fillId="0" borderId="1414" xfId="9" applyFont="1" applyBorder="1" applyAlignment="1" applyProtection="1">
      <alignment horizontal="center" vertical="center"/>
      <protection locked="0"/>
    </xf>
    <xf numFmtId="0" fontId="8" fillId="0" borderId="1416" xfId="9" applyBorder="1" applyAlignment="1">
      <alignment vertical="center"/>
    </xf>
    <xf numFmtId="0" fontId="8" fillId="0" borderId="1372" xfId="9" applyBorder="1" applyAlignment="1">
      <alignment vertical="center"/>
    </xf>
    <xf numFmtId="0" fontId="8" fillId="0" borderId="1417" xfId="9" applyBorder="1" applyAlignment="1">
      <alignment horizontal="center" vertical="center"/>
    </xf>
    <xf numFmtId="0" fontId="8" fillId="0" borderId="1419" xfId="9" applyBorder="1" applyAlignment="1">
      <alignment horizontal="center" vertical="center"/>
    </xf>
    <xf numFmtId="0" fontId="8" fillId="0" borderId="1420" xfId="9" applyBorder="1" applyAlignment="1">
      <alignment horizontal="center" vertical="center"/>
    </xf>
    <xf numFmtId="0" fontId="8" fillId="0" borderId="1421" xfId="9" applyBorder="1" applyAlignment="1">
      <alignment horizontal="center" vertical="center"/>
    </xf>
    <xf numFmtId="0" fontId="8" fillId="0" borderId="1422" xfId="9" applyBorder="1" applyAlignment="1">
      <alignment vertical="center"/>
    </xf>
    <xf numFmtId="0" fontId="8" fillId="0" borderId="1423" xfId="9" applyBorder="1" applyAlignment="1">
      <alignment vertical="center"/>
    </xf>
    <xf numFmtId="0" fontId="8" fillId="0" borderId="1420" xfId="9" applyBorder="1" applyAlignment="1">
      <alignment vertical="center"/>
    </xf>
    <xf numFmtId="0" fontId="8" fillId="0" borderId="1424" xfId="9" applyBorder="1" applyAlignment="1" applyProtection="1">
      <alignment vertical="center"/>
      <protection locked="0"/>
    </xf>
    <xf numFmtId="0" fontId="40" fillId="0" borderId="1425" xfId="9" applyFont="1" applyBorder="1" applyAlignment="1" applyProtection="1">
      <alignment horizontal="center" vertical="center"/>
      <protection locked="0"/>
    </xf>
    <xf numFmtId="0" fontId="8" fillId="0" borderId="1427" xfId="9" applyBorder="1" applyAlignment="1">
      <alignment vertical="center"/>
    </xf>
    <xf numFmtId="0" fontId="8" fillId="0" borderId="1391" xfId="9" applyBorder="1" applyAlignment="1">
      <alignment vertical="center"/>
    </xf>
    <xf numFmtId="0" fontId="8" fillId="0" borderId="1428" xfId="9" applyBorder="1" applyAlignment="1">
      <alignment horizontal="center" vertical="center"/>
    </xf>
    <xf numFmtId="0" fontId="8" fillId="0" borderId="16" xfId="9" applyBorder="1" applyAlignment="1">
      <alignment horizontal="center" vertical="center"/>
    </xf>
    <xf numFmtId="0" fontId="8" fillId="0" borderId="13" xfId="9" applyBorder="1" applyAlignment="1">
      <alignment horizontal="center" vertical="center"/>
    </xf>
    <xf numFmtId="0" fontId="8" fillId="0" borderId="1431" xfId="9" applyBorder="1" applyAlignment="1">
      <alignment vertical="center"/>
    </xf>
    <xf numFmtId="0" fontId="8" fillId="0" borderId="1418" xfId="9" applyBorder="1" applyAlignment="1" applyProtection="1">
      <alignment vertical="center"/>
      <protection locked="0"/>
    </xf>
    <xf numFmtId="0" fontId="40" fillId="0" borderId="1432" xfId="9" applyFont="1" applyBorder="1" applyAlignment="1" applyProtection="1">
      <alignment horizontal="center" vertical="center"/>
      <protection locked="0"/>
    </xf>
    <xf numFmtId="0" fontId="8" fillId="0" borderId="1371" xfId="9" applyBorder="1" applyAlignment="1">
      <alignment vertical="center"/>
    </xf>
    <xf numFmtId="0" fontId="8" fillId="0" borderId="1374" xfId="9" applyBorder="1" applyAlignment="1">
      <alignment horizontal="center" vertical="center"/>
    </xf>
    <xf numFmtId="0" fontId="8" fillId="0" borderId="1434" xfId="9" applyBorder="1" applyAlignment="1">
      <alignment horizontal="center" vertical="center"/>
    </xf>
    <xf numFmtId="9" fontId="8" fillId="0" borderId="1436" xfId="9" applyNumberFormat="1" applyBorder="1" applyAlignment="1">
      <alignment horizontal="left" vertical="center"/>
    </xf>
    <xf numFmtId="0" fontId="8" fillId="0" borderId="1417" xfId="9" applyBorder="1" applyAlignment="1" applyProtection="1">
      <alignment vertical="center"/>
      <protection locked="0"/>
    </xf>
    <xf numFmtId="0" fontId="40" fillId="0" borderId="1437" xfId="9" applyFont="1" applyBorder="1" applyAlignment="1" applyProtection="1">
      <alignment horizontal="center" vertical="center"/>
      <protection locked="0"/>
    </xf>
    <xf numFmtId="0" fontId="8" fillId="0" borderId="1439" xfId="9" applyBorder="1" applyAlignment="1">
      <alignment vertical="center"/>
    </xf>
    <xf numFmtId="0" fontId="8" fillId="0" borderId="1434" xfId="9" applyBorder="1" applyAlignment="1">
      <alignment vertical="center"/>
    </xf>
    <xf numFmtId="0" fontId="8" fillId="0" borderId="1436" xfId="9" applyBorder="1" applyAlignment="1">
      <alignment vertical="center"/>
    </xf>
    <xf numFmtId="0" fontId="8" fillId="0" borderId="1438" xfId="9" applyBorder="1" applyAlignment="1" applyProtection="1">
      <alignment vertical="center"/>
      <protection locked="0"/>
    </xf>
    <xf numFmtId="0" fontId="8" fillId="0" borderId="1440" xfId="9" applyBorder="1" applyAlignment="1">
      <alignment vertical="center"/>
    </xf>
    <xf numFmtId="0" fontId="8" fillId="0" borderId="1424" xfId="9" applyBorder="1" applyAlignment="1">
      <alignment horizontal="center" vertical="center"/>
    </xf>
    <xf numFmtId="0" fontId="8" fillId="0" borderId="1442" xfId="9" applyBorder="1" applyAlignment="1">
      <alignment horizontal="center" vertical="center"/>
    </xf>
    <xf numFmtId="0" fontId="8" fillId="0" borderId="1173" xfId="9" applyBorder="1"/>
    <xf numFmtId="0" fontId="8" fillId="0" borderId="1390" xfId="9" applyFill="1" applyBorder="1" applyAlignment="1">
      <alignment vertical="center"/>
    </xf>
    <xf numFmtId="0" fontId="8" fillId="0" borderId="1444" xfId="9" applyBorder="1" applyAlignment="1">
      <alignment horizontal="center" vertical="center"/>
    </xf>
    <xf numFmtId="0" fontId="8" fillId="0" borderId="1445" xfId="9" applyBorder="1" applyAlignment="1">
      <alignment horizontal="center" vertical="center"/>
    </xf>
    <xf numFmtId="0" fontId="8" fillId="0" borderId="1446" xfId="9" applyBorder="1" applyAlignment="1">
      <alignment vertical="center"/>
    </xf>
    <xf numFmtId="0" fontId="8" fillId="0" borderId="1447" xfId="9" applyBorder="1" applyAlignment="1">
      <alignment vertical="center"/>
    </xf>
    <xf numFmtId="0" fontId="8" fillId="0" borderId="1445" xfId="9" applyBorder="1" applyAlignment="1">
      <alignment vertical="center"/>
    </xf>
    <xf numFmtId="0" fontId="8" fillId="0" borderId="1439" xfId="9" applyFill="1" applyBorder="1" applyAlignment="1">
      <alignment vertical="center"/>
    </xf>
    <xf numFmtId="0" fontId="8" fillId="0" borderId="1450" xfId="9" applyBorder="1" applyAlignment="1">
      <alignment horizontal="center" vertical="center"/>
    </xf>
    <xf numFmtId="0" fontId="8" fillId="0" borderId="1369" xfId="9" applyBorder="1" applyAlignment="1">
      <alignment vertical="center"/>
    </xf>
    <xf numFmtId="0" fontId="8" fillId="0" borderId="1451" xfId="9" applyBorder="1" applyAlignment="1">
      <alignment vertical="center"/>
    </xf>
    <xf numFmtId="0" fontId="8" fillId="0" borderId="1431" xfId="9" applyBorder="1" applyAlignment="1" applyProtection="1">
      <alignment vertical="center"/>
      <protection locked="0"/>
    </xf>
    <xf numFmtId="0" fontId="8" fillId="0" borderId="1092" xfId="9" applyBorder="1" applyAlignment="1" applyProtection="1">
      <alignment vertical="center"/>
      <protection locked="0"/>
    </xf>
    <xf numFmtId="0" fontId="8" fillId="0" borderId="1177" xfId="9" applyFont="1" applyBorder="1" applyAlignment="1" applyProtection="1">
      <alignment vertical="center"/>
      <protection locked="0"/>
    </xf>
    <xf numFmtId="0" fontId="8" fillId="0" borderId="1436" xfId="9" applyBorder="1" applyAlignment="1" applyProtection="1">
      <alignment vertical="center"/>
      <protection locked="0"/>
    </xf>
    <xf numFmtId="0" fontId="8" fillId="0" borderId="1434" xfId="9" applyBorder="1" applyAlignment="1" applyProtection="1">
      <alignment vertical="center"/>
      <protection locked="0"/>
    </xf>
    <xf numFmtId="0" fontId="8" fillId="0" borderId="1454" xfId="9" applyBorder="1" applyAlignment="1">
      <alignment vertical="center"/>
    </xf>
    <xf numFmtId="0" fontId="8" fillId="0" borderId="1382" xfId="9" applyBorder="1" applyAlignment="1">
      <alignment vertical="center"/>
    </xf>
    <xf numFmtId="0" fontId="8" fillId="0" borderId="1455" xfId="9" applyBorder="1" applyAlignment="1">
      <alignment horizontal="center" vertical="center"/>
    </xf>
    <xf numFmtId="0" fontId="8" fillId="0" borderId="226" xfId="9" applyBorder="1" applyAlignment="1">
      <alignment vertical="center"/>
    </xf>
    <xf numFmtId="0" fontId="8" fillId="0" borderId="1457" xfId="9" applyBorder="1" applyAlignment="1" applyProtection="1">
      <alignment vertical="center"/>
      <protection locked="0"/>
    </xf>
    <xf numFmtId="0" fontId="8" fillId="0" borderId="1456" xfId="9" applyBorder="1" applyAlignment="1" applyProtection="1">
      <alignment vertical="center"/>
      <protection locked="0"/>
    </xf>
    <xf numFmtId="0" fontId="40" fillId="0" borderId="1458" xfId="9" applyFont="1" applyBorder="1" applyAlignment="1" applyProtection="1">
      <alignment horizontal="center" vertical="center"/>
      <protection locked="0"/>
    </xf>
    <xf numFmtId="0" fontId="8" fillId="0" borderId="0" xfId="9" applyAlignment="1"/>
    <xf numFmtId="0" fontId="8" fillId="0" borderId="0" xfId="9" applyAlignment="1">
      <alignment horizontal="center"/>
    </xf>
    <xf numFmtId="0" fontId="11" fillId="0" borderId="1462" xfId="9" applyFont="1" applyFill="1" applyBorder="1" applyAlignment="1">
      <alignment vertical="center"/>
    </xf>
    <xf numFmtId="0" fontId="13" fillId="0" borderId="1463" xfId="9" applyFont="1" applyBorder="1" applyAlignment="1">
      <alignment vertical="center"/>
    </xf>
    <xf numFmtId="0" fontId="8" fillId="0" borderId="1464" xfId="9" applyBorder="1" applyAlignment="1">
      <alignment vertical="center"/>
    </xf>
    <xf numFmtId="0" fontId="8" fillId="0" borderId="1427" xfId="9" applyFill="1" applyBorder="1" applyAlignment="1">
      <alignment vertical="center"/>
    </xf>
    <xf numFmtId="0" fontId="8" fillId="0" borderId="1037" xfId="9" applyBorder="1" applyAlignment="1">
      <alignment vertical="center"/>
    </xf>
    <xf numFmtId="0" fontId="8" fillId="0" borderId="1418" xfId="9" applyBorder="1" applyAlignment="1">
      <alignment horizontal="center" vertical="center"/>
    </xf>
    <xf numFmtId="0" fontId="8" fillId="0" borderId="1466" xfId="9" applyBorder="1" applyAlignment="1">
      <alignment horizontal="center" vertical="center"/>
    </xf>
    <xf numFmtId="0" fontId="8" fillId="0" borderId="1092" xfId="9" applyBorder="1" applyAlignment="1">
      <alignment horizontal="center" vertical="center"/>
    </xf>
    <xf numFmtId="0" fontId="8" fillId="0" borderId="1225" xfId="9" applyBorder="1" applyAlignment="1">
      <alignment vertical="center"/>
    </xf>
    <xf numFmtId="0" fontId="8" fillId="0" borderId="1369" xfId="9" applyBorder="1" applyAlignment="1" applyProtection="1">
      <alignment vertical="center"/>
      <protection hidden="1"/>
    </xf>
    <xf numFmtId="0" fontId="8" fillId="0" borderId="1370" xfId="9" applyBorder="1" applyAlignment="1" applyProtection="1">
      <alignment vertical="center"/>
      <protection hidden="1"/>
    </xf>
    <xf numFmtId="0" fontId="8" fillId="0" borderId="1391" xfId="9" applyBorder="1" applyAlignment="1" applyProtection="1">
      <alignment horizontal="center" vertical="center"/>
      <protection hidden="1"/>
    </xf>
    <xf numFmtId="0" fontId="13" fillId="0" borderId="1390" xfId="9" applyFont="1" applyBorder="1" applyAlignment="1">
      <alignment vertical="center"/>
    </xf>
    <xf numFmtId="14" fontId="8" fillId="6" borderId="1468" xfId="0" applyNumberFormat="1" applyFont="1" applyFill="1" applyBorder="1" applyAlignment="1" applyProtection="1">
      <alignment vertical="center"/>
      <protection hidden="1"/>
    </xf>
    <xf numFmtId="0" fontId="8" fillId="6" borderId="1469" xfId="0" applyFont="1" applyFill="1" applyBorder="1" applyAlignment="1" applyProtection="1">
      <alignment horizontal="left" vertical="center"/>
      <protection hidden="1"/>
    </xf>
    <xf numFmtId="0" fontId="8" fillId="6" borderId="1470" xfId="0" applyFont="1" applyFill="1" applyBorder="1" applyAlignment="1" applyProtection="1">
      <alignment horizontal="left" vertical="center"/>
      <protection hidden="1"/>
    </xf>
    <xf numFmtId="0" fontId="8" fillId="6" borderId="966" xfId="0" applyFont="1" applyFill="1" applyBorder="1" applyAlignment="1" applyProtection="1">
      <alignment horizontal="left" vertical="center"/>
      <protection hidden="1"/>
    </xf>
    <xf numFmtId="0" fontId="8" fillId="6" borderId="1471" xfId="0" applyFont="1" applyFill="1" applyBorder="1" applyAlignment="1" applyProtection="1">
      <alignment horizontal="left" vertical="center"/>
      <protection hidden="1"/>
    </xf>
    <xf numFmtId="0" fontId="8" fillId="0" borderId="1474" xfId="9" applyFill="1" applyBorder="1" applyAlignment="1" applyProtection="1">
      <alignment vertical="center"/>
      <protection hidden="1"/>
    </xf>
    <xf numFmtId="0" fontId="8" fillId="0" borderId="1476" xfId="9" applyFill="1" applyBorder="1" applyAlignment="1" applyProtection="1">
      <alignment vertical="center"/>
      <protection hidden="1"/>
    </xf>
    <xf numFmtId="0" fontId="13" fillId="2" borderId="41" xfId="0" applyFont="1" applyFill="1" applyBorder="1" applyAlignment="1">
      <alignment vertical="top"/>
    </xf>
    <xf numFmtId="0" fontId="13" fillId="2" borderId="860" xfId="0" applyFont="1" applyFill="1" applyBorder="1" applyAlignment="1">
      <alignment vertical="top"/>
    </xf>
    <xf numFmtId="0" fontId="8" fillId="6" borderId="1477" xfId="0" applyFont="1" applyFill="1" applyBorder="1" applyAlignment="1" applyProtection="1">
      <alignment horizontal="left" vertical="center"/>
      <protection hidden="1"/>
    </xf>
    <xf numFmtId="0" fontId="13" fillId="6" borderId="968" xfId="0" applyFont="1" applyFill="1" applyBorder="1" applyAlignment="1" applyProtection="1">
      <alignment horizontal="left" vertical="center"/>
      <protection hidden="1"/>
    </xf>
    <xf numFmtId="14" fontId="8" fillId="6" borderId="1478" xfId="0" applyNumberFormat="1" applyFont="1" applyFill="1" applyBorder="1" applyAlignment="1" applyProtection="1">
      <alignment vertical="center"/>
      <protection hidden="1"/>
    </xf>
    <xf numFmtId="0" fontId="8" fillId="0" borderId="889" xfId="9" applyFont="1" applyBorder="1" applyAlignment="1">
      <alignment horizontal="left" vertical="center"/>
    </xf>
    <xf numFmtId="0" fontId="8" fillId="0" borderId="0" xfId="9" applyBorder="1"/>
    <xf numFmtId="0" fontId="8" fillId="0" borderId="0" xfId="9" applyFont="1" applyBorder="1"/>
    <xf numFmtId="0" fontId="8" fillId="0" borderId="1359" xfId="9" applyBorder="1"/>
    <xf numFmtId="0" fontId="55" fillId="0" borderId="889" xfId="0" applyFont="1" applyBorder="1"/>
    <xf numFmtId="0" fontId="55" fillId="0" borderId="230" xfId="0" applyFont="1" applyBorder="1"/>
    <xf numFmtId="0" fontId="55" fillId="0" borderId="0" xfId="0" applyFont="1"/>
    <xf numFmtId="0" fontId="8" fillId="0" borderId="889" xfId="9" applyBorder="1" applyProtection="1">
      <protection hidden="1"/>
    </xf>
    <xf numFmtId="0" fontId="8" fillId="0" borderId="230" xfId="9" applyBorder="1" applyAlignment="1" applyProtection="1">
      <alignment horizontal="left" vertical="center" wrapText="1"/>
      <protection hidden="1"/>
    </xf>
    <xf numFmtId="0" fontId="55" fillId="0" borderId="1359" xfId="0" applyFont="1" applyBorder="1"/>
    <xf numFmtId="0" fontId="8" fillId="0" borderId="889" xfId="9" applyFont="1" applyBorder="1" applyAlignment="1" applyProtection="1">
      <alignment horizontal="left" vertical="center"/>
      <protection hidden="1"/>
    </xf>
    <xf numFmtId="0" fontId="8" fillId="0" borderId="1359" xfId="9" applyBorder="1" applyProtection="1">
      <protection hidden="1"/>
    </xf>
    <xf numFmtId="0" fontId="8" fillId="0" borderId="230" xfId="9" applyFont="1" applyBorder="1" applyProtection="1">
      <protection hidden="1"/>
    </xf>
    <xf numFmtId="0" fontId="8" fillId="0" borderId="1223" xfId="9" applyBorder="1" applyAlignment="1" applyProtection="1">
      <alignment horizontal="left" vertical="center" wrapText="1"/>
      <protection hidden="1"/>
    </xf>
    <xf numFmtId="0" fontId="8" fillId="0" borderId="1492" xfId="9" applyFont="1" applyBorder="1" applyAlignment="1">
      <alignment horizontal="left" vertical="center"/>
    </xf>
    <xf numFmtId="0" fontId="8" fillId="0" borderId="0" xfId="9" applyBorder="1" applyAlignment="1" applyProtection="1">
      <alignment vertical="center" wrapText="1"/>
      <protection hidden="1"/>
    </xf>
    <xf numFmtId="0" fontId="8" fillId="0" borderId="0" xfId="9" applyBorder="1" applyAlignment="1" applyProtection="1">
      <alignment vertical="center" wrapText="1"/>
      <protection locked="0"/>
    </xf>
    <xf numFmtId="0" fontId="11" fillId="2" borderId="1493" xfId="9" applyFont="1" applyFill="1" applyBorder="1" applyAlignment="1">
      <alignment vertical="center"/>
    </xf>
    <xf numFmtId="0" fontId="11" fillId="2" borderId="1462" xfId="9" applyFont="1" applyFill="1" applyBorder="1" applyAlignment="1">
      <alignment vertical="center"/>
    </xf>
    <xf numFmtId="49" fontId="13" fillId="2" borderId="1462" xfId="9" applyNumberFormat="1" applyFont="1" applyFill="1" applyBorder="1" applyAlignment="1">
      <alignment vertical="center"/>
    </xf>
    <xf numFmtId="49" fontId="13" fillId="2" borderId="1462" xfId="9" applyNumberFormat="1" applyFont="1" applyFill="1" applyBorder="1" applyAlignment="1">
      <alignment horizontal="center" vertical="center"/>
    </xf>
    <xf numFmtId="0" fontId="13" fillId="2" borderId="1462" xfId="9" applyNumberFormat="1" applyFont="1" applyFill="1" applyBorder="1" applyAlignment="1">
      <alignment vertical="center"/>
    </xf>
    <xf numFmtId="0" fontId="8" fillId="2" borderId="1494" xfId="9" applyFill="1" applyBorder="1" applyAlignment="1">
      <alignment vertical="center"/>
    </xf>
    <xf numFmtId="0" fontId="8" fillId="0" borderId="1356" xfId="9" applyBorder="1" applyAlignment="1">
      <alignment vertical="center"/>
    </xf>
    <xf numFmtId="0" fontId="8" fillId="0" borderId="889" xfId="9" applyFont="1" applyBorder="1" applyAlignment="1">
      <alignment vertical="center"/>
    </xf>
    <xf numFmtId="0" fontId="8" fillId="0" borderId="1474" xfId="9" applyFill="1" applyBorder="1" applyAlignment="1">
      <alignment vertical="center"/>
    </xf>
    <xf numFmtId="0" fontId="8" fillId="6" borderId="275" xfId="9" applyFill="1" applyBorder="1" applyAlignment="1">
      <alignment vertical="center"/>
    </xf>
    <xf numFmtId="0" fontId="8" fillId="6" borderId="1531" xfId="9" applyFill="1" applyBorder="1" applyAlignment="1">
      <alignment vertical="center"/>
    </xf>
    <xf numFmtId="0" fontId="8" fillId="6" borderId="244" xfId="9" applyFill="1" applyBorder="1"/>
    <xf numFmtId="0" fontId="8" fillId="6" borderId="1534" xfId="9" applyFill="1" applyBorder="1" applyAlignment="1">
      <alignment vertical="center"/>
    </xf>
    <xf numFmtId="0" fontId="8" fillId="6" borderId="1537" xfId="9" applyFill="1" applyBorder="1" applyAlignment="1">
      <alignment vertical="center"/>
    </xf>
    <xf numFmtId="0" fontId="8" fillId="6" borderId="1537" xfId="9" applyFill="1" applyBorder="1" applyAlignment="1" applyProtection="1">
      <alignment horizontal="center" vertical="center"/>
    </xf>
    <xf numFmtId="0" fontId="13" fillId="0" borderId="0" xfId="9" applyFont="1"/>
    <xf numFmtId="0" fontId="0" fillId="0" borderId="0" xfId="0" applyAlignment="1" applyProtection="1">
      <alignment vertical="center"/>
      <protection hidden="1"/>
    </xf>
    <xf numFmtId="0" fontId="8" fillId="0" borderId="0" xfId="9" applyProtection="1">
      <protection hidden="1"/>
    </xf>
    <xf numFmtId="0" fontId="0" fillId="0" borderId="0" xfId="0" applyBorder="1" applyAlignment="1" applyProtection="1">
      <alignment vertical="center"/>
      <protection hidden="1"/>
    </xf>
    <xf numFmtId="0" fontId="0" fillId="0" borderId="889" xfId="0" applyBorder="1" applyAlignment="1" applyProtection="1">
      <alignment vertical="center"/>
      <protection hidden="1"/>
    </xf>
    <xf numFmtId="0" fontId="8" fillId="0" borderId="1080" xfId="9" applyBorder="1" applyProtection="1">
      <protection hidden="1"/>
    </xf>
    <xf numFmtId="0" fontId="13" fillId="0" borderId="889" xfId="9" applyFont="1" applyBorder="1"/>
    <xf numFmtId="0" fontId="13" fillId="0" borderId="1080" xfId="9" applyFont="1" applyBorder="1"/>
    <xf numFmtId="0" fontId="8" fillId="0" borderId="1080" xfId="9" applyBorder="1"/>
    <xf numFmtId="0" fontId="13" fillId="0" borderId="0" xfId="9" applyFont="1" applyBorder="1"/>
    <xf numFmtId="0" fontId="8" fillId="0" borderId="1192" xfId="9" applyFill="1" applyBorder="1" applyAlignment="1">
      <alignment vertical="center"/>
    </xf>
    <xf numFmtId="0" fontId="8" fillId="6" borderId="1166" xfId="9" applyFill="1" applyBorder="1" applyAlignment="1">
      <alignment vertical="center"/>
    </xf>
    <xf numFmtId="0" fontId="8" fillId="6" borderId="1211" xfId="9" applyFill="1" applyBorder="1" applyAlignment="1">
      <alignment vertical="center"/>
    </xf>
    <xf numFmtId="0" fontId="8" fillId="6" borderId="1197" xfId="9" applyFill="1" applyBorder="1" applyAlignment="1">
      <alignment vertical="center"/>
    </xf>
    <xf numFmtId="0" fontId="8" fillId="6" borderId="1197" xfId="9" applyFill="1" applyBorder="1" applyAlignment="1" applyProtection="1">
      <alignment horizontal="center" vertical="center"/>
    </xf>
    <xf numFmtId="0" fontId="0" fillId="6" borderId="1252" xfId="0" applyFill="1" applyBorder="1" applyAlignment="1" applyProtection="1">
      <alignment vertical="center"/>
      <protection hidden="1"/>
    </xf>
    <xf numFmtId="0" fontId="0" fillId="6" borderId="1197" xfId="0" applyFill="1" applyBorder="1" applyAlignment="1" applyProtection="1">
      <alignment vertical="center"/>
      <protection hidden="1"/>
    </xf>
    <xf numFmtId="0" fontId="9" fillId="6" borderId="1197" xfId="0" applyNumberFormat="1" applyFont="1" applyFill="1" applyBorder="1" applyAlignment="1" applyProtection="1">
      <alignment vertical="center"/>
      <protection hidden="1"/>
    </xf>
    <xf numFmtId="0" fontId="9" fillId="6" borderId="1163" xfId="0" applyFont="1" applyFill="1" applyBorder="1" applyAlignment="1" applyProtection="1">
      <alignment vertical="center"/>
      <protection hidden="1"/>
    </xf>
    <xf numFmtId="0" fontId="13" fillId="0" borderId="1068" xfId="0" applyFont="1" applyBorder="1" applyAlignment="1" applyProtection="1">
      <alignment horizontal="left" vertical="center"/>
      <protection hidden="1"/>
    </xf>
    <xf numFmtId="0" fontId="9" fillId="0" borderId="39" xfId="0" applyFont="1" applyFill="1" applyBorder="1" applyAlignment="1" applyProtection="1">
      <alignment vertical="center"/>
      <protection hidden="1"/>
    </xf>
    <xf numFmtId="0" fontId="8" fillId="0" borderId="1568" xfId="9" applyFill="1" applyBorder="1" applyAlignment="1" applyProtection="1">
      <alignment vertical="center"/>
      <protection hidden="1"/>
    </xf>
    <xf numFmtId="0" fontId="8" fillId="0" borderId="1080" xfId="9" applyFont="1" applyBorder="1"/>
    <xf numFmtId="0" fontId="6" fillId="6" borderId="1569" xfId="16" applyFill="1" applyBorder="1" applyAlignment="1" applyProtection="1">
      <protection hidden="1"/>
    </xf>
    <xf numFmtId="0" fontId="8" fillId="0" borderId="1527" xfId="9" applyFont="1" applyBorder="1" applyAlignment="1" applyProtection="1">
      <alignment vertical="center"/>
      <protection hidden="1"/>
    </xf>
    <xf numFmtId="0" fontId="5" fillId="0" borderId="1583" xfId="18" applyBorder="1" applyAlignment="1" applyProtection="1">
      <protection hidden="1"/>
    </xf>
    <xf numFmtId="0" fontId="14" fillId="0" borderId="1585" xfId="18" applyNumberFormat="1" applyFont="1" applyBorder="1" applyAlignment="1" applyProtection="1">
      <alignment wrapText="1"/>
      <protection hidden="1"/>
    </xf>
    <xf numFmtId="0" fontId="5" fillId="0" borderId="1572" xfId="18" applyBorder="1" applyAlignment="1" applyProtection="1">
      <protection hidden="1"/>
    </xf>
    <xf numFmtId="0" fontId="82" fillId="0" borderId="1574" xfId="18" applyFont="1" applyBorder="1" applyAlignment="1" applyProtection="1">
      <alignment vertical="center"/>
      <protection hidden="1"/>
    </xf>
    <xf numFmtId="0" fontId="5" fillId="0" borderId="1577" xfId="18" applyBorder="1" applyAlignment="1" applyProtection="1">
      <protection hidden="1"/>
    </xf>
    <xf numFmtId="0" fontId="14" fillId="0" borderId="1579" xfId="18" applyNumberFormat="1" applyFont="1" applyBorder="1" applyAlignment="1" applyProtection="1">
      <alignment wrapText="1"/>
      <protection hidden="1"/>
    </xf>
    <xf numFmtId="0" fontId="14" fillId="6" borderId="56" xfId="3" applyFont="1" applyFill="1" applyBorder="1" applyAlignment="1">
      <alignment vertical="center"/>
    </xf>
    <xf numFmtId="0" fontId="9" fillId="0" borderId="1601" xfId="3" applyBorder="1" applyProtection="1">
      <protection hidden="1"/>
    </xf>
    <xf numFmtId="0" fontId="9" fillId="0" borderId="1602" xfId="3" applyBorder="1" applyProtection="1">
      <protection hidden="1"/>
    </xf>
    <xf numFmtId="0" fontId="9" fillId="6" borderId="1201" xfId="3" applyFill="1" applyBorder="1" applyAlignment="1">
      <alignment vertical="center"/>
    </xf>
    <xf numFmtId="0" fontId="9" fillId="6" borderId="24" xfId="3" applyFill="1" applyBorder="1" applyAlignment="1" applyProtection="1">
      <alignment vertical="center"/>
    </xf>
    <xf numFmtId="0" fontId="9" fillId="6" borderId="1627" xfId="3" applyFill="1" applyBorder="1" applyAlignment="1" applyProtection="1">
      <alignment vertical="center"/>
    </xf>
    <xf numFmtId="0" fontId="9" fillId="6" borderId="24" xfId="3" applyFill="1" applyBorder="1"/>
    <xf numFmtId="0" fontId="9" fillId="6" borderId="1627" xfId="3" applyFill="1" applyBorder="1"/>
    <xf numFmtId="0" fontId="9" fillId="6" borderId="549" xfId="3" applyFill="1" applyBorder="1" applyAlignment="1">
      <alignment vertical="center"/>
    </xf>
    <xf numFmtId="0" fontId="13" fillId="0" borderId="1663" xfId="0" applyFont="1" applyBorder="1" applyAlignment="1" applyProtection="1">
      <alignment horizontal="left" vertical="center"/>
      <protection hidden="1"/>
    </xf>
    <xf numFmtId="0" fontId="0" fillId="0" borderId="1664" xfId="0" applyBorder="1" applyProtection="1">
      <protection hidden="1"/>
    </xf>
    <xf numFmtId="0" fontId="0" fillId="0" borderId="1665" xfId="0" applyBorder="1" applyProtection="1">
      <protection hidden="1"/>
    </xf>
    <xf numFmtId="0" fontId="2" fillId="0" borderId="1666" xfId="0" applyFont="1" applyFill="1" applyBorder="1" applyAlignment="1" applyProtection="1">
      <alignment horizontal="center" vertical="center"/>
      <protection hidden="1"/>
    </xf>
    <xf numFmtId="0" fontId="9" fillId="0" borderId="39" xfId="3" applyBorder="1" applyAlignment="1">
      <alignment vertical="center"/>
    </xf>
    <xf numFmtId="0" fontId="71" fillId="0" borderId="1133" xfId="6" applyNumberFormat="1" applyFont="1" applyBorder="1" applyAlignment="1">
      <alignment horizontal="right"/>
    </xf>
    <xf numFmtId="0" fontId="8" fillId="0" borderId="1365" xfId="9" applyBorder="1" applyAlignment="1" applyProtection="1">
      <alignment horizontal="center" vertical="center"/>
      <protection hidden="1"/>
    </xf>
    <xf numFmtId="0" fontId="8" fillId="0" borderId="1366" xfId="9" applyBorder="1" applyAlignment="1" applyProtection="1">
      <alignment vertical="center"/>
      <protection hidden="1"/>
    </xf>
    <xf numFmtId="14" fontId="8" fillId="0" borderId="1697" xfId="9" applyNumberFormat="1" applyFont="1" applyBorder="1" applyAlignment="1" applyProtection="1">
      <alignment horizontal="left" vertical="center"/>
      <protection locked="0"/>
    </xf>
    <xf numFmtId="0" fontId="2" fillId="0" borderId="1698" xfId="9" applyFont="1" applyBorder="1" applyAlignment="1" applyProtection="1">
      <alignment horizontal="left" vertical="center"/>
      <protection locked="0"/>
    </xf>
    <xf numFmtId="0" fontId="8" fillId="21" borderId="1393" xfId="9" applyFill="1" applyBorder="1" applyAlignment="1">
      <alignment horizontal="center" vertical="center"/>
    </xf>
    <xf numFmtId="0" fontId="8" fillId="21" borderId="481" xfId="9" applyFill="1" applyBorder="1" applyAlignment="1">
      <alignment horizontal="center" vertical="center"/>
    </xf>
    <xf numFmtId="0" fontId="8" fillId="21" borderId="481" xfId="9" applyFill="1" applyBorder="1" applyAlignment="1">
      <alignment horizontal="center"/>
    </xf>
    <xf numFmtId="0" fontId="8" fillId="21" borderId="1441" xfId="9" applyFill="1" applyBorder="1" applyAlignment="1">
      <alignment horizontal="center" vertical="center"/>
    </xf>
    <xf numFmtId="0" fontId="2" fillId="0" borderId="1408" xfId="9" applyFont="1" applyBorder="1" applyAlignment="1">
      <alignment vertical="center"/>
    </xf>
    <xf numFmtId="0" fontId="8" fillId="21" borderId="1701" xfId="9" applyFill="1" applyBorder="1" applyAlignment="1">
      <alignment horizontal="center" vertical="center"/>
    </xf>
    <xf numFmtId="0" fontId="8" fillId="21" borderId="1702" xfId="9" applyFill="1" applyBorder="1" applyAlignment="1">
      <alignment horizontal="center" vertical="center"/>
    </xf>
    <xf numFmtId="0" fontId="8" fillId="21" borderId="64" xfId="9" applyFill="1" applyBorder="1" applyAlignment="1">
      <alignment horizontal="center" vertical="center"/>
    </xf>
    <xf numFmtId="0" fontId="8" fillId="21" borderId="13" xfId="9" applyFill="1" applyBorder="1" applyAlignment="1">
      <alignment horizontal="center" vertical="center"/>
    </xf>
    <xf numFmtId="0" fontId="8" fillId="21" borderId="1703" xfId="9" applyFill="1" applyBorder="1" applyAlignment="1">
      <alignment horizontal="center" vertical="center"/>
    </xf>
    <xf numFmtId="0" fontId="8" fillId="21" borderId="1704" xfId="9" applyFill="1" applyBorder="1" applyAlignment="1">
      <alignment horizontal="center" vertical="center"/>
    </xf>
    <xf numFmtId="0" fontId="8" fillId="21" borderId="1429" xfId="9" applyFill="1" applyBorder="1" applyAlignment="1" applyProtection="1">
      <alignment vertical="center"/>
      <protection locked="0"/>
    </xf>
    <xf numFmtId="0" fontId="8" fillId="21" borderId="481" xfId="9" applyFill="1" applyBorder="1" applyAlignment="1" applyProtection="1">
      <alignment vertical="center"/>
      <protection locked="0"/>
    </xf>
    <xf numFmtId="0" fontId="8" fillId="21" borderId="1705" xfId="9" applyFill="1" applyBorder="1" applyAlignment="1" applyProtection="1">
      <alignment vertical="center"/>
      <protection locked="0"/>
    </xf>
    <xf numFmtId="0" fontId="13" fillId="0" borderId="1706" xfId="9" applyFont="1" applyBorder="1" applyAlignment="1">
      <alignment vertical="center"/>
    </xf>
    <xf numFmtId="0" fontId="13" fillId="0" borderId="1707" xfId="9" applyFont="1" applyBorder="1" applyAlignment="1">
      <alignment vertical="center"/>
    </xf>
    <xf numFmtId="0" fontId="8" fillId="0" borderId="1698" xfId="9" applyBorder="1" applyAlignment="1" applyProtection="1">
      <alignment horizontal="left" vertical="center"/>
      <protection locked="0"/>
    </xf>
    <xf numFmtId="0" fontId="8" fillId="21" borderId="1701" xfId="9" applyFill="1" applyBorder="1" applyAlignment="1" applyProtection="1">
      <alignment horizontal="center" vertical="center"/>
      <protection hidden="1"/>
    </xf>
    <xf numFmtId="0" fontId="8" fillId="21" borderId="1702" xfId="9" applyFill="1" applyBorder="1" applyAlignment="1" applyProtection="1">
      <alignment horizontal="center" vertical="center"/>
      <protection hidden="1"/>
    </xf>
    <xf numFmtId="0" fontId="8" fillId="21" borderId="64" xfId="9" applyFill="1" applyBorder="1" applyAlignment="1" applyProtection="1">
      <alignment horizontal="center" vertical="center"/>
      <protection hidden="1"/>
    </xf>
    <xf numFmtId="0" fontId="8" fillId="21" borderId="13" xfId="9" applyFill="1" applyBorder="1" applyAlignment="1" applyProtection="1">
      <alignment horizontal="center" vertical="center"/>
      <protection hidden="1"/>
    </xf>
    <xf numFmtId="0" fontId="8" fillId="21" borderId="1703" xfId="9" applyFill="1" applyBorder="1" applyAlignment="1" applyProtection="1">
      <alignment horizontal="center" vertical="center"/>
      <protection hidden="1"/>
    </xf>
    <xf numFmtId="0" fontId="8" fillId="21" borderId="1704" xfId="9" applyFill="1" applyBorder="1" applyAlignment="1" applyProtection="1">
      <alignment horizontal="center" vertical="center"/>
      <protection hidden="1"/>
    </xf>
    <xf numFmtId="0" fontId="8" fillId="0" borderId="1415" xfId="9" applyBorder="1" applyAlignment="1" applyProtection="1">
      <alignment horizontal="left" vertical="center"/>
      <protection locked="0"/>
    </xf>
    <xf numFmtId="0" fontId="8" fillId="0" borderId="1426" xfId="9" applyBorder="1" applyAlignment="1" applyProtection="1">
      <alignment horizontal="left" vertical="center"/>
      <protection locked="0"/>
    </xf>
    <xf numFmtId="0" fontId="8" fillId="0" borderId="1433" xfId="9" applyBorder="1" applyAlignment="1" applyProtection="1">
      <alignment horizontal="left" vertical="center"/>
      <protection locked="0"/>
    </xf>
    <xf numFmtId="0" fontId="8" fillId="0" borderId="1438" xfId="9" applyBorder="1" applyAlignment="1" applyProtection="1">
      <alignment horizontal="left" vertical="center"/>
      <protection locked="0"/>
    </xf>
    <xf numFmtId="0" fontId="8" fillId="0" borderId="1438" xfId="9" applyFont="1" applyBorder="1" applyAlignment="1" applyProtection="1">
      <alignment horizontal="left" vertical="center"/>
      <protection locked="0"/>
    </xf>
    <xf numFmtId="0" fontId="8" fillId="0" borderId="1426" xfId="9" applyFont="1" applyBorder="1" applyAlignment="1" applyProtection="1">
      <alignment horizontal="left" vertical="center"/>
      <protection locked="0"/>
    </xf>
    <xf numFmtId="0" fontId="8" fillId="0" borderId="1418" xfId="9" applyBorder="1" applyAlignment="1" applyProtection="1">
      <alignment horizontal="center" vertical="center"/>
      <protection locked="0"/>
    </xf>
    <xf numFmtId="0" fontId="8" fillId="0" borderId="1417" xfId="9" applyBorder="1" applyAlignment="1" applyProtection="1">
      <alignment horizontal="center" vertical="center"/>
      <protection locked="0"/>
    </xf>
    <xf numFmtId="0" fontId="8" fillId="0" borderId="1424" xfId="9" applyBorder="1" applyAlignment="1" applyProtection="1">
      <alignment horizontal="center" vertical="center"/>
      <protection locked="0"/>
    </xf>
    <xf numFmtId="0" fontId="8" fillId="0" borderId="1414" xfId="9" applyBorder="1" applyAlignment="1">
      <alignment horizontal="center" vertical="center"/>
    </xf>
    <xf numFmtId="0" fontId="8" fillId="0" borderId="1425" xfId="9" applyBorder="1" applyAlignment="1">
      <alignment horizontal="center" vertical="center"/>
    </xf>
    <xf numFmtId="0" fontId="8" fillId="0" borderId="1432" xfId="9" applyBorder="1" applyAlignment="1" applyProtection="1">
      <alignment horizontal="center" vertical="center"/>
      <protection locked="0"/>
    </xf>
    <xf numFmtId="0" fontId="8" fillId="0" borderId="1437" xfId="9" applyBorder="1" applyAlignment="1" applyProtection="1">
      <alignment horizontal="center" vertical="center"/>
      <protection locked="0"/>
    </xf>
    <xf numFmtId="0" fontId="8" fillId="0" borderId="1425" xfId="9" applyBorder="1" applyAlignment="1" applyProtection="1">
      <alignment horizontal="center" vertical="center"/>
      <protection locked="0"/>
    </xf>
    <xf numFmtId="0" fontId="8" fillId="0" borderId="1458" xfId="9" applyBorder="1" applyAlignment="1" applyProtection="1">
      <alignment horizontal="center" vertical="center"/>
      <protection locked="0"/>
    </xf>
    <xf numFmtId="0" fontId="8" fillId="0" borderId="1448" xfId="9" applyBorder="1" applyAlignment="1" applyProtection="1">
      <alignment horizontal="center" vertical="center"/>
      <protection locked="0"/>
    </xf>
    <xf numFmtId="0" fontId="40" fillId="0" borderId="1414" xfId="9" applyFont="1" applyBorder="1" applyAlignment="1" applyProtection="1">
      <alignment vertical="center"/>
      <protection locked="0"/>
    </xf>
    <xf numFmtId="0" fontId="40" fillId="0" borderId="1425" xfId="9" applyFont="1" applyBorder="1" applyAlignment="1" applyProtection="1">
      <alignment vertical="center"/>
      <protection locked="0"/>
    </xf>
    <xf numFmtId="0" fontId="40" fillId="0" borderId="1432" xfId="9" applyFont="1" applyBorder="1" applyAlignment="1" applyProtection="1">
      <alignment vertical="center"/>
      <protection locked="0"/>
    </xf>
    <xf numFmtId="0" fontId="40" fillId="0" borderId="1437" xfId="9" applyFont="1" applyBorder="1" applyAlignment="1" applyProtection="1">
      <alignment vertical="center"/>
      <protection locked="0"/>
    </xf>
    <xf numFmtId="0" fontId="40" fillId="0" borderId="1448" xfId="9" applyFont="1" applyBorder="1" applyAlignment="1" applyProtection="1">
      <alignment vertical="center"/>
      <protection locked="0"/>
    </xf>
    <xf numFmtId="0" fontId="40" fillId="0" borderId="1458" xfId="9" applyFont="1" applyBorder="1" applyAlignment="1" applyProtection="1">
      <alignment vertical="center"/>
      <protection locked="0"/>
    </xf>
    <xf numFmtId="0" fontId="8" fillId="0" borderId="1409" xfId="9" applyBorder="1" applyAlignment="1" applyProtection="1">
      <alignment horizontal="center" vertical="center"/>
      <protection locked="0"/>
    </xf>
    <xf numFmtId="0" fontId="8" fillId="0" borderId="1428" xfId="9" applyBorder="1" applyAlignment="1" applyProtection="1">
      <alignment horizontal="center" vertical="center"/>
      <protection locked="0"/>
    </xf>
    <xf numFmtId="0" fontId="8" fillId="0" borderId="1449" xfId="9" applyBorder="1" applyAlignment="1" applyProtection="1">
      <alignment horizontal="left" vertical="center"/>
      <protection locked="0"/>
    </xf>
    <xf numFmtId="0" fontId="8" fillId="0" borderId="1092" xfId="9" applyBorder="1" applyAlignment="1" applyProtection="1">
      <alignment horizontal="center" vertical="center"/>
      <protection locked="0"/>
    </xf>
    <xf numFmtId="0" fontId="8" fillId="0" borderId="1434" xfId="9" applyBorder="1" applyAlignment="1" applyProtection="1">
      <alignment horizontal="center" vertical="center"/>
      <protection locked="0"/>
    </xf>
    <xf numFmtId="0" fontId="8" fillId="0" borderId="1456" xfId="9" applyBorder="1" applyAlignment="1" applyProtection="1">
      <alignment horizontal="center" vertical="center"/>
      <protection locked="0"/>
    </xf>
    <xf numFmtId="0" fontId="8" fillId="0" borderId="1431" xfId="9" applyBorder="1" applyAlignment="1" applyProtection="1">
      <alignment horizontal="center" vertical="center"/>
      <protection locked="0"/>
    </xf>
    <xf numFmtId="0" fontId="8" fillId="0" borderId="1436" xfId="9" applyBorder="1" applyAlignment="1" applyProtection="1">
      <alignment horizontal="center" vertical="center"/>
      <protection locked="0"/>
    </xf>
    <xf numFmtId="0" fontId="8" fillId="0" borderId="1457" xfId="9" applyBorder="1" applyAlignment="1" applyProtection="1">
      <alignment horizontal="center" vertical="center"/>
      <protection locked="0"/>
    </xf>
    <xf numFmtId="0" fontId="9" fillId="0" borderId="1441" xfId="3" applyFill="1" applyBorder="1" applyAlignment="1">
      <alignment vertical="center"/>
    </xf>
    <xf numFmtId="0" fontId="9" fillId="0" borderId="1081" xfId="3" applyFill="1" applyBorder="1" applyAlignment="1">
      <alignment vertical="center"/>
    </xf>
    <xf numFmtId="0" fontId="9" fillId="13" borderId="481" xfId="3" applyFill="1" applyBorder="1" applyAlignment="1" applyProtection="1">
      <alignment vertical="center"/>
      <protection locked="0"/>
    </xf>
    <xf numFmtId="165" fontId="9" fillId="13" borderId="64" xfId="3" applyNumberFormat="1" applyFill="1" applyBorder="1" applyAlignment="1" applyProtection="1">
      <alignment horizontal="left" vertical="center"/>
      <protection locked="0"/>
    </xf>
    <xf numFmtId="0" fontId="2" fillId="2" borderId="1710" xfId="0" applyFont="1" applyFill="1" applyBorder="1" applyAlignment="1" applyProtection="1">
      <alignment horizontal="center" vertical="center"/>
      <protection hidden="1"/>
    </xf>
    <xf numFmtId="0" fontId="9" fillId="0" borderId="0" xfId="3" applyAlignment="1" applyProtection="1">
      <alignment horizontal="left"/>
      <protection locked="0"/>
    </xf>
    <xf numFmtId="0" fontId="0" fillId="0" borderId="58" xfId="0" applyBorder="1" applyAlignment="1" applyProtection="1">
      <alignment vertical="center"/>
      <protection hidden="1"/>
    </xf>
    <xf numFmtId="0" fontId="0" fillId="0" borderId="7" xfId="0" applyBorder="1" applyAlignment="1" applyProtection="1">
      <alignment vertical="center"/>
      <protection hidden="1"/>
    </xf>
    <xf numFmtId="0" fontId="0" fillId="0" borderId="59" xfId="0" applyBorder="1" applyAlignment="1" applyProtection="1">
      <alignment vertical="center"/>
      <protection hidden="1"/>
    </xf>
    <xf numFmtId="0" fontId="9" fillId="0" borderId="7" xfId="0"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63" xfId="0" applyBorder="1" applyAlignment="1" applyProtection="1">
      <alignment horizontal="left" vertical="center"/>
      <protection locked="0"/>
    </xf>
    <xf numFmtId="0" fontId="22" fillId="0" borderId="15" xfId="0" applyFont="1" applyBorder="1" applyAlignment="1" applyProtection="1">
      <alignment vertical="center"/>
      <protection locked="0"/>
    </xf>
    <xf numFmtId="0" fontId="22" fillId="0" borderId="0" xfId="0" applyFont="1" applyBorder="1" applyAlignment="1" applyProtection="1">
      <alignment vertical="center"/>
      <protection locked="0"/>
    </xf>
    <xf numFmtId="0" fontId="22" fillId="0" borderId="16" xfId="0" applyFont="1" applyBorder="1" applyAlignment="1" applyProtection="1">
      <alignment vertical="center"/>
      <protection locked="0"/>
    </xf>
    <xf numFmtId="0" fontId="17" fillId="0" borderId="6" xfId="1" applyBorder="1" applyAlignment="1" applyProtection="1">
      <alignment horizontal="left" vertical="center" wrapText="1"/>
      <protection locked="0"/>
    </xf>
    <xf numFmtId="0" fontId="18" fillId="0" borderId="6" xfId="1" applyFont="1" applyBorder="1" applyAlignment="1" applyProtection="1">
      <alignment horizontal="left" vertical="center" wrapText="1"/>
      <protection locked="0"/>
    </xf>
    <xf numFmtId="0" fontId="18" fillId="0" borderId="62" xfId="1" applyFont="1" applyBorder="1" applyAlignment="1" applyProtection="1">
      <alignment horizontal="left" vertical="center" wrapText="1"/>
      <protection locked="0"/>
    </xf>
    <xf numFmtId="49" fontId="0" fillId="0" borderId="58" xfId="0" applyNumberFormat="1" applyBorder="1" applyAlignment="1" applyProtection="1">
      <alignment horizontal="center" vertical="center"/>
      <protection locked="0"/>
    </xf>
    <xf numFmtId="49" fontId="0" fillId="0" borderId="7" xfId="0" applyNumberFormat="1" applyBorder="1" applyAlignment="1" applyProtection="1">
      <alignment horizontal="center" vertical="center"/>
      <protection locked="0"/>
    </xf>
    <xf numFmtId="0" fontId="0" fillId="0" borderId="60" xfId="0" applyBorder="1" applyAlignment="1" applyProtection="1">
      <alignment vertical="center"/>
      <protection hidden="1"/>
    </xf>
    <xf numFmtId="0" fontId="0" fillId="0" borderId="9" xfId="0" applyBorder="1" applyAlignment="1" applyProtection="1">
      <alignment vertical="center"/>
      <protection hidden="1"/>
    </xf>
    <xf numFmtId="0" fontId="0" fillId="0" borderId="61" xfId="0" applyBorder="1" applyAlignment="1" applyProtection="1">
      <alignment vertical="center"/>
      <protection hidden="1"/>
    </xf>
    <xf numFmtId="0" fontId="13" fillId="0" borderId="52" xfId="0" applyFont="1" applyBorder="1" applyAlignment="1" applyProtection="1">
      <alignment horizontal="left" vertical="center"/>
      <protection hidden="1"/>
    </xf>
    <xf numFmtId="0" fontId="13" fillId="0" borderId="50" xfId="0" applyFont="1" applyBorder="1" applyAlignment="1" applyProtection="1">
      <alignment horizontal="left" vertical="center"/>
      <protection hidden="1"/>
    </xf>
    <xf numFmtId="0" fontId="13" fillId="0" borderId="51" xfId="0" applyFont="1" applyBorder="1" applyAlignment="1" applyProtection="1">
      <alignment horizontal="left" vertical="center"/>
      <protection hidden="1"/>
    </xf>
    <xf numFmtId="0" fontId="0" fillId="0" borderId="43" xfId="0" applyBorder="1" applyAlignment="1" applyProtection="1">
      <alignment horizontal="left" vertical="center"/>
      <protection hidden="1"/>
    </xf>
    <xf numFmtId="0" fontId="0" fillId="0" borderId="44" xfId="0" applyBorder="1" applyAlignment="1" applyProtection="1">
      <alignment horizontal="left" vertical="center"/>
      <protection hidden="1"/>
    </xf>
    <xf numFmtId="0" fontId="0" fillId="0" borderId="45" xfId="0" applyBorder="1" applyAlignment="1" applyProtection="1">
      <alignment horizontal="left" vertical="center"/>
      <protection hidden="1"/>
    </xf>
    <xf numFmtId="0" fontId="9" fillId="0" borderId="10" xfId="0" applyFont="1"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49" xfId="0" applyBorder="1" applyAlignment="1" applyProtection="1">
      <alignment horizontal="left" vertical="center"/>
      <protection locked="0"/>
    </xf>
    <xf numFmtId="0" fontId="11" fillId="2" borderId="75" xfId="0" applyFont="1" applyFill="1" applyBorder="1" applyAlignment="1">
      <alignment vertical="center"/>
    </xf>
    <xf numFmtId="0" fontId="11" fillId="2" borderId="5" xfId="0" applyFont="1" applyFill="1" applyBorder="1" applyAlignment="1">
      <alignment vertical="center"/>
    </xf>
    <xf numFmtId="0" fontId="20" fillId="0" borderId="204" xfId="0" applyFont="1" applyBorder="1" applyAlignment="1">
      <alignment horizontal="left" vertical="center"/>
    </xf>
    <xf numFmtId="0" fontId="0" fillId="0" borderId="205" xfId="0" applyBorder="1" applyAlignment="1">
      <alignment horizontal="left" vertical="center"/>
    </xf>
    <xf numFmtId="0" fontId="0" fillId="0" borderId="225" xfId="0" applyBorder="1" applyAlignment="1">
      <alignment horizontal="left" vertical="center"/>
    </xf>
    <xf numFmtId="0" fontId="0" fillId="0" borderId="24" xfId="0" applyBorder="1" applyAlignment="1" applyProtection="1">
      <alignment horizontal="left" vertical="center"/>
      <protection hidden="1"/>
    </xf>
    <xf numFmtId="0" fontId="0" fillId="0" borderId="0" xfId="0" applyBorder="1" applyAlignment="1" applyProtection="1">
      <alignment horizontal="left" vertical="center"/>
      <protection hidden="1"/>
    </xf>
    <xf numFmtId="0" fontId="0" fillId="0" borderId="16" xfId="0" applyBorder="1" applyAlignment="1" applyProtection="1">
      <alignment horizontal="left" vertical="center"/>
      <protection hidden="1"/>
    </xf>
    <xf numFmtId="166" fontId="0" fillId="0" borderId="87" xfId="0" applyNumberFormat="1" applyBorder="1" applyAlignment="1" applyProtection="1">
      <alignment horizontal="center" vertical="center"/>
      <protection hidden="1"/>
    </xf>
    <xf numFmtId="0" fontId="0" fillId="0" borderId="109" xfId="0" applyBorder="1" applyAlignment="1" applyProtection="1">
      <alignment vertical="center"/>
      <protection hidden="1"/>
    </xf>
    <xf numFmtId="0" fontId="0" fillId="0" borderId="6" xfId="0" applyBorder="1" applyAlignment="1" applyProtection="1">
      <alignment vertical="center"/>
      <protection hidden="1"/>
    </xf>
    <xf numFmtId="0" fontId="0" fillId="0" borderId="110" xfId="0" applyBorder="1" applyAlignment="1" applyProtection="1">
      <alignment vertical="center"/>
      <protection hidden="1"/>
    </xf>
    <xf numFmtId="0" fontId="12" fillId="0" borderId="15" xfId="0" applyFont="1" applyBorder="1" applyAlignment="1" applyProtection="1">
      <alignment vertical="top" wrapText="1"/>
      <protection hidden="1"/>
    </xf>
    <xf numFmtId="0" fontId="12" fillId="0" borderId="0" xfId="0" applyFont="1" applyBorder="1" applyAlignment="1" applyProtection="1">
      <alignment vertical="top" wrapText="1"/>
      <protection hidden="1"/>
    </xf>
    <xf numFmtId="0" fontId="12" fillId="0" borderId="16" xfId="0" applyFont="1" applyBorder="1" applyAlignment="1" applyProtection="1">
      <alignment vertical="top" wrapText="1"/>
      <protection hidden="1"/>
    </xf>
    <xf numFmtId="0" fontId="9" fillId="0" borderId="72" xfId="0" applyFont="1" applyBorder="1" applyAlignment="1" applyProtection="1">
      <alignment horizontal="left" vertical="center"/>
      <protection locked="0"/>
    </xf>
    <xf numFmtId="166" fontId="0" fillId="0" borderId="7" xfId="0" applyNumberFormat="1" applyBorder="1" applyAlignment="1" applyProtection="1">
      <alignment horizontal="center" vertical="center"/>
      <protection locked="0"/>
    </xf>
    <xf numFmtId="0" fontId="9" fillId="0" borderId="9" xfId="0" applyNumberFormat="1" applyFont="1" applyBorder="1" applyAlignment="1" applyProtection="1">
      <alignment horizontal="left" vertical="center"/>
      <protection locked="0"/>
    </xf>
    <xf numFmtId="0" fontId="9" fillId="0" borderId="0" xfId="0" applyFont="1" applyBorder="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14" fillId="0" borderId="16" xfId="0" applyFont="1" applyBorder="1" applyAlignment="1" applyProtection="1">
      <alignment horizontal="left" vertical="center" wrapText="1"/>
      <protection hidden="1"/>
    </xf>
    <xf numFmtId="0" fontId="13" fillId="0" borderId="94" xfId="0" applyFont="1" applyBorder="1" applyAlignment="1">
      <alignment horizontal="left" vertical="center" wrapText="1"/>
    </xf>
    <xf numFmtId="0" fontId="13" fillId="0" borderId="95" xfId="0" applyFont="1" applyBorder="1" applyAlignment="1">
      <alignment horizontal="left" vertical="center" wrapText="1"/>
    </xf>
    <xf numFmtId="0" fontId="10" fillId="0" borderId="98" xfId="0" applyFont="1" applyBorder="1" applyAlignment="1" applyProtection="1">
      <alignment horizontal="left" vertical="center"/>
      <protection locked="0"/>
    </xf>
    <xf numFmtId="0" fontId="10" fillId="0" borderId="99" xfId="0" applyFont="1" applyBorder="1" applyAlignment="1" applyProtection="1">
      <alignment horizontal="left" vertical="center"/>
      <protection locked="0"/>
    </xf>
    <xf numFmtId="0" fontId="13" fillId="0" borderId="96" xfId="0" applyFont="1" applyBorder="1" applyAlignment="1" applyProtection="1">
      <alignment horizontal="center" vertical="center"/>
      <protection hidden="1"/>
    </xf>
    <xf numFmtId="0" fontId="13" fillId="0" borderId="97" xfId="0" applyFont="1" applyBorder="1" applyAlignment="1" applyProtection="1">
      <alignment horizontal="center" vertical="center"/>
      <protection hidden="1"/>
    </xf>
    <xf numFmtId="0" fontId="10" fillId="0" borderId="100" xfId="0" applyFont="1" applyBorder="1" applyAlignment="1" applyProtection="1">
      <alignment horizontal="left" vertical="center"/>
      <protection locked="0"/>
    </xf>
    <xf numFmtId="0" fontId="10" fillId="0" borderId="101" xfId="0" applyFont="1" applyBorder="1" applyAlignment="1" applyProtection="1">
      <alignment horizontal="left" vertical="center"/>
      <protection locked="0"/>
    </xf>
    <xf numFmtId="0" fontId="12" fillId="0" borderId="15" xfId="0" applyFont="1" applyBorder="1" applyAlignment="1" applyProtection="1">
      <alignment horizontal="left" vertical="top" wrapText="1"/>
      <protection hidden="1"/>
    </xf>
    <xf numFmtId="0" fontId="12" fillId="0" borderId="0" xfId="0" applyFont="1" applyBorder="1" applyAlignment="1" applyProtection="1">
      <alignment horizontal="left" vertical="top" wrapText="1"/>
      <protection hidden="1"/>
    </xf>
    <xf numFmtId="0" fontId="12" fillId="0" borderId="16" xfId="0" applyFont="1" applyBorder="1" applyAlignment="1" applyProtection="1">
      <alignment horizontal="left" vertical="top" wrapText="1"/>
      <protection hidden="1"/>
    </xf>
    <xf numFmtId="0" fontId="12" fillId="0" borderId="46" xfId="0" applyFont="1" applyBorder="1" applyAlignment="1" applyProtection="1">
      <alignment horizontal="left" vertical="top" wrapText="1"/>
      <protection hidden="1"/>
    </xf>
    <xf numFmtId="0" fontId="12" fillId="0" borderId="47" xfId="0" applyFont="1" applyBorder="1" applyAlignment="1" applyProtection="1">
      <alignment horizontal="left" vertical="top" wrapText="1"/>
      <protection hidden="1"/>
    </xf>
    <xf numFmtId="0" fontId="12" fillId="0" borderId="48" xfId="0" applyFont="1" applyBorder="1" applyAlignment="1" applyProtection="1">
      <alignment horizontal="left" vertical="top" wrapText="1"/>
      <protection hidden="1"/>
    </xf>
    <xf numFmtId="0" fontId="0" fillId="0" borderId="46" xfId="0" applyBorder="1" applyAlignment="1">
      <alignment horizontal="left" vertical="center"/>
    </xf>
    <xf numFmtId="0" fontId="0" fillId="0" borderId="47" xfId="0" applyBorder="1" applyAlignment="1">
      <alignment horizontal="left" vertical="center"/>
    </xf>
    <xf numFmtId="0" fontId="0" fillId="0" borderId="48" xfId="0" applyBorder="1" applyAlignment="1">
      <alignment horizontal="left" vertical="center"/>
    </xf>
    <xf numFmtId="0" fontId="12" fillId="0" borderId="111" xfId="0" applyFont="1" applyBorder="1" applyAlignment="1" applyProtection="1">
      <alignment horizontal="left" vertical="top" wrapText="1"/>
      <protection hidden="1"/>
    </xf>
    <xf numFmtId="0" fontId="12" fillId="0" borderId="93" xfId="0" applyFont="1" applyBorder="1" applyAlignment="1" applyProtection="1">
      <alignment horizontal="left" vertical="top" wrapText="1"/>
      <protection hidden="1"/>
    </xf>
    <xf numFmtId="0" fontId="12" fillId="0" borderId="112" xfId="0" applyFont="1" applyBorder="1" applyAlignment="1" applyProtection="1">
      <alignment horizontal="left" vertical="top" wrapText="1"/>
      <protection hidden="1"/>
    </xf>
    <xf numFmtId="0" fontId="13" fillId="0" borderId="52" xfId="0" applyFont="1" applyBorder="1" applyAlignment="1" applyProtection="1">
      <alignment horizontal="left"/>
      <protection hidden="1"/>
    </xf>
    <xf numFmtId="0" fontId="13" fillId="0" borderId="50" xfId="0" applyFont="1" applyBorder="1" applyAlignment="1" applyProtection="1">
      <alignment horizontal="left"/>
      <protection hidden="1"/>
    </xf>
    <xf numFmtId="0" fontId="13" fillId="0" borderId="51" xfId="0" applyFont="1" applyBorder="1" applyAlignment="1" applyProtection="1">
      <alignment horizontal="left"/>
      <protection hidden="1"/>
    </xf>
    <xf numFmtId="0" fontId="12" fillId="0" borderId="2" xfId="0" applyFont="1" applyBorder="1" applyAlignment="1" applyProtection="1">
      <alignment horizontal="center" vertical="top" wrapText="1"/>
      <protection hidden="1"/>
    </xf>
    <xf numFmtId="0" fontId="12" fillId="0" borderId="3" xfId="0" applyFont="1" applyBorder="1" applyAlignment="1" applyProtection="1">
      <alignment horizontal="center" vertical="top" wrapText="1"/>
      <protection hidden="1"/>
    </xf>
    <xf numFmtId="0" fontId="12" fillId="0" borderId="4" xfId="0" applyFont="1" applyBorder="1" applyAlignment="1" applyProtection="1">
      <alignment horizontal="center" vertical="top" wrapText="1"/>
      <protection hidden="1"/>
    </xf>
    <xf numFmtId="0" fontId="0" fillId="6" borderId="18" xfId="0" applyFill="1" applyBorder="1" applyAlignment="1">
      <alignment horizontal="center"/>
    </xf>
    <xf numFmtId="0" fontId="0" fillId="6" borderId="4" xfId="0" applyFill="1" applyBorder="1" applyAlignment="1">
      <alignment horizontal="center"/>
    </xf>
    <xf numFmtId="14" fontId="9" fillId="6" borderId="123" xfId="0" applyNumberFormat="1" applyFont="1" applyFill="1" applyBorder="1" applyAlignment="1" applyProtection="1">
      <alignment horizontal="center" vertical="center"/>
      <protection hidden="1"/>
    </xf>
    <xf numFmtId="14" fontId="9" fillId="6" borderId="242" xfId="0" applyNumberFormat="1" applyFont="1" applyFill="1" applyBorder="1" applyAlignment="1" applyProtection="1">
      <alignment horizontal="center" vertical="center"/>
      <protection hidden="1"/>
    </xf>
    <xf numFmtId="0" fontId="9" fillId="0" borderId="230" xfId="0" applyFont="1" applyBorder="1" applyAlignment="1">
      <alignment horizontal="center" vertical="top"/>
    </xf>
    <xf numFmtId="0" fontId="9" fillId="0" borderId="0" xfId="0" applyFont="1" applyBorder="1" applyAlignment="1">
      <alignment horizontal="center" vertical="top"/>
    </xf>
    <xf numFmtId="0" fontId="9" fillId="0" borderId="67" xfId="0" applyFont="1" applyBorder="1" applyAlignment="1">
      <alignment horizontal="center" vertical="top"/>
    </xf>
    <xf numFmtId="0" fontId="9" fillId="0" borderId="229" xfId="0" applyFont="1" applyBorder="1" applyAlignment="1">
      <alignment horizontal="center" vertical="top"/>
    </xf>
    <xf numFmtId="170" fontId="9" fillId="0" borderId="238" xfId="0" applyNumberFormat="1" applyFont="1" applyBorder="1" applyAlignment="1" applyProtection="1">
      <alignment horizontal="center" vertical="center"/>
      <protection locked="0"/>
    </xf>
    <xf numFmtId="0" fontId="9" fillId="6" borderId="234" xfId="0" applyFont="1" applyFill="1" applyBorder="1" applyAlignment="1">
      <alignment horizontal="center"/>
    </xf>
    <xf numFmtId="0" fontId="9" fillId="6" borderId="235" xfId="0" applyFont="1" applyFill="1" applyBorder="1" applyAlignment="1">
      <alignment horizontal="center"/>
    </xf>
    <xf numFmtId="0" fontId="9" fillId="6" borderId="233" xfId="0" quotePrefix="1" applyFont="1" applyFill="1" applyBorder="1" applyAlignment="1">
      <alignment horizontal="right" vertical="center"/>
    </xf>
    <xf numFmtId="0" fontId="9" fillId="6" borderId="200" xfId="0" applyFont="1" applyFill="1" applyBorder="1" applyAlignment="1">
      <alignment horizontal="right" vertical="center"/>
    </xf>
    <xf numFmtId="0" fontId="9" fillId="6" borderId="232" xfId="0" applyFont="1" applyFill="1" applyBorder="1" applyAlignment="1">
      <alignment horizontal="right" vertical="center"/>
    </xf>
    <xf numFmtId="170" fontId="9" fillId="0" borderId="239" xfId="0" applyNumberFormat="1" applyFont="1" applyBorder="1" applyAlignment="1" applyProtection="1">
      <alignment horizontal="center" vertical="center"/>
      <protection locked="0"/>
    </xf>
    <xf numFmtId="0" fontId="0" fillId="6" borderId="237" xfId="0" applyFill="1" applyBorder="1" applyAlignment="1">
      <alignment horizontal="center"/>
    </xf>
    <xf numFmtId="0" fontId="0" fillId="6" borderId="229" xfId="0" applyFill="1" applyBorder="1" applyAlignment="1">
      <alignment horizontal="center"/>
    </xf>
    <xf numFmtId="0" fontId="0" fillId="6" borderId="226" xfId="0" applyFill="1" applyBorder="1" applyAlignment="1">
      <alignment horizontal="center"/>
    </xf>
    <xf numFmtId="0" fontId="9" fillId="0" borderId="233" xfId="0" applyFont="1" applyBorder="1" applyAlignment="1">
      <alignment horizontal="left" vertical="center" wrapText="1"/>
    </xf>
    <xf numFmtId="0" fontId="9" fillId="0" borderId="200" xfId="0" applyFont="1" applyBorder="1" applyAlignment="1">
      <alignment horizontal="left" vertical="center" wrapText="1"/>
    </xf>
    <xf numFmtId="0" fontId="9" fillId="0" borderId="232" xfId="0" applyFont="1" applyBorder="1" applyAlignment="1">
      <alignment horizontal="left" vertical="center" wrapText="1"/>
    </xf>
    <xf numFmtId="0" fontId="9" fillId="0" borderId="237" xfId="0" applyFont="1" applyBorder="1" applyAlignment="1">
      <alignment horizontal="left" vertical="center" wrapText="1"/>
    </xf>
    <xf numFmtId="0" fontId="9" fillId="0" borderId="229" xfId="0" applyFont="1" applyBorder="1" applyAlignment="1">
      <alignment horizontal="left" vertical="center" wrapText="1"/>
    </xf>
    <xf numFmtId="0" fontId="9" fillId="0" borderId="236" xfId="0" applyFont="1" applyBorder="1" applyAlignment="1">
      <alignment horizontal="left" vertical="center" wrapText="1"/>
    </xf>
    <xf numFmtId="0" fontId="9" fillId="6" borderId="200" xfId="0" quotePrefix="1" applyFont="1" applyFill="1" applyBorder="1" applyAlignment="1">
      <alignment horizontal="right" vertical="center"/>
    </xf>
    <xf numFmtId="0" fontId="9" fillId="6" borderId="232" xfId="0" quotePrefix="1" applyFont="1" applyFill="1" applyBorder="1" applyAlignment="1">
      <alignment horizontal="right" vertical="center"/>
    </xf>
    <xf numFmtId="0" fontId="9" fillId="6" borderId="237" xfId="0" quotePrefix="1" applyFont="1" applyFill="1" applyBorder="1" applyAlignment="1">
      <alignment horizontal="right" vertical="center"/>
    </xf>
    <xf numFmtId="0" fontId="9" fillId="6" borderId="229" xfId="0" quotePrefix="1" applyFont="1" applyFill="1" applyBorder="1" applyAlignment="1">
      <alignment horizontal="right" vertical="center"/>
    </xf>
    <xf numFmtId="0" fontId="9" fillId="6" borderId="236" xfId="0" quotePrefix="1" applyFont="1" applyFill="1" applyBorder="1" applyAlignment="1">
      <alignment horizontal="right" vertical="center"/>
    </xf>
    <xf numFmtId="3" fontId="13" fillId="0" borderId="204" xfId="0" applyNumberFormat="1" applyFont="1" applyBorder="1" applyAlignment="1">
      <alignment horizontal="center" vertical="center"/>
    </xf>
    <xf numFmtId="3" fontId="13" fillId="0" borderId="205" xfId="0" applyNumberFormat="1" applyFont="1" applyBorder="1" applyAlignment="1">
      <alignment horizontal="center" vertical="center"/>
    </xf>
    <xf numFmtId="3" fontId="13" fillId="0" borderId="225" xfId="0" applyNumberFormat="1" applyFont="1" applyBorder="1" applyAlignment="1">
      <alignment horizontal="center" vertical="center"/>
    </xf>
    <xf numFmtId="0" fontId="9" fillId="0" borderId="135" xfId="2" applyFont="1" applyBorder="1" applyAlignment="1">
      <alignment horizontal="left" vertical="center"/>
    </xf>
    <xf numFmtId="0" fontId="9" fillId="0" borderId="158" xfId="2" applyFont="1" applyBorder="1" applyAlignment="1">
      <alignment horizontal="left" vertical="center"/>
    </xf>
    <xf numFmtId="0" fontId="9" fillId="0" borderId="135" xfId="2" applyFont="1" applyBorder="1" applyAlignment="1" applyProtection="1">
      <alignment horizontal="left" vertical="center"/>
    </xf>
    <xf numFmtId="0" fontId="9" fillId="0" borderId="158" xfId="2" applyFont="1" applyBorder="1" applyAlignment="1" applyProtection="1">
      <alignment horizontal="left" vertical="center"/>
    </xf>
    <xf numFmtId="0" fontId="9" fillId="0" borderId="60" xfId="0" applyFont="1" applyBorder="1" applyAlignment="1">
      <alignment horizontal="center" vertical="center"/>
    </xf>
    <xf numFmtId="0" fontId="9" fillId="0" borderId="9" xfId="0" applyFont="1" applyBorder="1" applyAlignment="1">
      <alignment horizontal="center" vertical="center"/>
    </xf>
    <xf numFmtId="0" fontId="9" fillId="6" borderId="18" xfId="2" applyFill="1" applyBorder="1" applyAlignment="1" applyProtection="1">
      <alignment horizontal="center" vertical="center"/>
    </xf>
    <xf numFmtId="0" fontId="9" fillId="6" borderId="23" xfId="2" applyFill="1" applyBorder="1" applyAlignment="1" applyProtection="1">
      <alignment horizontal="center" vertical="center"/>
    </xf>
    <xf numFmtId="0" fontId="9" fillId="6" borderId="43" xfId="2" applyFill="1" applyBorder="1" applyAlignment="1" applyProtection="1">
      <alignment horizontal="center" vertical="center"/>
    </xf>
    <xf numFmtId="0" fontId="9" fillId="6" borderId="76" xfId="2" applyFill="1" applyBorder="1" applyAlignment="1" applyProtection="1">
      <alignment horizontal="center" vertical="center"/>
    </xf>
    <xf numFmtId="0" fontId="9" fillId="6" borderId="24" xfId="2" applyFill="1" applyBorder="1" applyAlignment="1" applyProtection="1">
      <alignment horizontal="center" vertical="center"/>
    </xf>
    <xf numFmtId="0" fontId="9" fillId="6" borderId="25" xfId="2" applyFill="1" applyBorder="1" applyAlignment="1" applyProtection="1">
      <alignment horizontal="center" vertical="center"/>
    </xf>
    <xf numFmtId="0" fontId="9" fillId="0" borderId="218" xfId="2" applyFont="1" applyBorder="1" applyAlignment="1">
      <alignment horizontal="center" vertical="center"/>
    </xf>
    <xf numFmtId="0" fontId="9" fillId="0" borderId="216" xfId="2" applyFont="1" applyBorder="1" applyAlignment="1">
      <alignment horizontal="center" vertical="center"/>
    </xf>
    <xf numFmtId="0" fontId="9" fillId="0" borderId="217" xfId="2" applyFont="1" applyBorder="1" applyAlignment="1">
      <alignment horizontal="center" vertical="center"/>
    </xf>
    <xf numFmtId="0" fontId="9" fillId="0" borderId="192" xfId="2" applyFont="1" applyBorder="1" applyAlignment="1">
      <alignment horizontal="center" vertical="center"/>
    </xf>
    <xf numFmtId="0" fontId="9" fillId="0" borderId="193" xfId="2" applyFont="1" applyBorder="1" applyAlignment="1">
      <alignment horizontal="center" vertical="center"/>
    </xf>
    <xf numFmtId="0" fontId="9" fillId="0" borderId="194" xfId="2" applyFont="1" applyBorder="1" applyAlignment="1">
      <alignment horizontal="center" vertical="center"/>
    </xf>
    <xf numFmtId="0" fontId="9" fillId="0" borderId="57" xfId="0" applyFont="1" applyBorder="1" applyAlignment="1" applyProtection="1">
      <alignment horizontal="center" vertical="center"/>
      <protection hidden="1"/>
    </xf>
    <xf numFmtId="0" fontId="0" fillId="0" borderId="64"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14" fillId="0" borderId="70" xfId="0" applyFont="1" applyBorder="1" applyAlignment="1">
      <alignment horizontal="center" vertical="center"/>
    </xf>
    <xf numFmtId="0" fontId="14" fillId="0" borderId="20" xfId="0" applyFont="1" applyBorder="1" applyAlignment="1">
      <alignment horizontal="center" vertical="center"/>
    </xf>
    <xf numFmtId="0" fontId="14" fillId="0" borderId="28" xfId="0" applyFont="1" applyBorder="1" applyAlignment="1">
      <alignment horizontal="center" vertical="center"/>
    </xf>
    <xf numFmtId="0" fontId="14" fillId="0" borderId="67" xfId="0" applyFont="1" applyBorder="1" applyAlignment="1">
      <alignment horizontal="center" vertical="center"/>
    </xf>
    <xf numFmtId="0" fontId="14" fillId="0" borderId="71" xfId="0" applyFont="1" applyBorder="1" applyAlignment="1">
      <alignment horizontal="center" vertical="center"/>
    </xf>
    <xf numFmtId="0" fontId="0" fillId="0" borderId="3" xfId="0" applyBorder="1" applyAlignment="1">
      <alignment horizontal="left"/>
    </xf>
    <xf numFmtId="0" fontId="10" fillId="0" borderId="3" xfId="0" applyFont="1" applyBorder="1" applyAlignment="1" applyProtection="1">
      <alignment horizontal="left"/>
      <protection locked="0"/>
    </xf>
    <xf numFmtId="0" fontId="0" fillId="0" borderId="25" xfId="0"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17" xfId="0" applyFont="1" applyBorder="1" applyAlignment="1">
      <alignment horizontal="left" vertical="center"/>
    </xf>
    <xf numFmtId="0" fontId="9" fillId="0" borderId="66" xfId="0" applyFont="1" applyBorder="1" applyAlignment="1">
      <alignment horizontal="left" vertical="center"/>
    </xf>
    <xf numFmtId="0" fontId="10" fillId="0" borderId="318" xfId="0" applyFont="1" applyBorder="1" applyAlignment="1" applyProtection="1">
      <alignment vertical="center"/>
      <protection locked="0"/>
    </xf>
    <xf numFmtId="0" fontId="10" fillId="0" borderId="319" xfId="0" applyFont="1" applyBorder="1" applyAlignment="1" applyProtection="1">
      <alignment vertical="center"/>
      <protection locked="0"/>
    </xf>
    <xf numFmtId="0" fontId="10" fillId="0" borderId="320" xfId="0" applyFont="1" applyBorder="1" applyAlignment="1" applyProtection="1">
      <alignment vertical="center"/>
      <protection locked="0"/>
    </xf>
    <xf numFmtId="0" fontId="10" fillId="0" borderId="265" xfId="0" applyFont="1" applyBorder="1" applyAlignment="1" applyProtection="1">
      <alignment vertical="center"/>
      <protection locked="0"/>
    </xf>
    <xf numFmtId="0" fontId="10" fillId="0" borderId="266" xfId="0" applyFont="1" applyBorder="1" applyAlignment="1" applyProtection="1">
      <alignment vertical="center"/>
      <protection locked="0"/>
    </xf>
    <xf numFmtId="0" fontId="10" fillId="0" borderId="267" xfId="0" applyFont="1" applyBorder="1" applyAlignment="1" applyProtection="1">
      <alignment vertical="center"/>
      <protection locked="0"/>
    </xf>
    <xf numFmtId="0" fontId="10" fillId="0" borderId="310" xfId="0" applyFont="1" applyBorder="1" applyAlignment="1" applyProtection="1">
      <alignment vertical="justify"/>
      <protection locked="0"/>
    </xf>
    <xf numFmtId="0" fontId="10" fillId="0" borderId="311" xfId="0" applyFont="1" applyBorder="1" applyAlignment="1" applyProtection="1">
      <alignment vertical="justify"/>
      <protection locked="0"/>
    </xf>
    <xf numFmtId="0" fontId="10" fillId="0" borderId="312" xfId="0" applyFont="1" applyBorder="1" applyAlignment="1" applyProtection="1">
      <alignment vertical="justify"/>
      <protection locked="0"/>
    </xf>
    <xf numFmtId="0" fontId="0" fillId="0" borderId="313" xfId="0" applyBorder="1" applyAlignment="1">
      <alignment horizontal="center"/>
    </xf>
    <xf numFmtId="0" fontId="0" fillId="0" borderId="314" xfId="0" applyBorder="1" applyAlignment="1">
      <alignment horizontal="center"/>
    </xf>
    <xf numFmtId="0" fontId="0" fillId="0" borderId="315" xfId="0" applyBorder="1" applyAlignment="1">
      <alignment horizontal="center"/>
    </xf>
    <xf numFmtId="0" fontId="13" fillId="0" borderId="22" xfId="0" applyFont="1" applyBorder="1" applyAlignment="1">
      <alignment horizontal="center" vertical="center"/>
    </xf>
    <xf numFmtId="0" fontId="13" fillId="0" borderId="288" xfId="0" applyFont="1" applyBorder="1" applyAlignment="1">
      <alignment horizontal="center" vertical="center"/>
    </xf>
    <xf numFmtId="0" fontId="13" fillId="0" borderId="289" xfId="0" applyFont="1" applyBorder="1" applyAlignment="1">
      <alignment horizontal="center" vertical="center"/>
    </xf>
    <xf numFmtId="0" fontId="13" fillId="0" borderId="27" xfId="0" applyFont="1" applyBorder="1" applyAlignment="1">
      <alignment horizontal="center" vertical="center"/>
    </xf>
    <xf numFmtId="0" fontId="13" fillId="0" borderId="306" xfId="0" applyFont="1" applyBorder="1" applyAlignment="1">
      <alignment horizontal="center" vertical="center"/>
    </xf>
    <xf numFmtId="0" fontId="13" fillId="0" borderId="307" xfId="0" applyFont="1" applyBorder="1" applyAlignment="1">
      <alignment horizontal="center" vertical="center"/>
    </xf>
    <xf numFmtId="0" fontId="0" fillId="0" borderId="192" xfId="0" applyBorder="1" applyAlignment="1">
      <alignment horizontal="left" vertical="center"/>
    </xf>
    <xf numFmtId="0" fontId="0" fillId="0" borderId="193" xfId="0" applyBorder="1" applyAlignment="1">
      <alignment horizontal="left" vertical="center"/>
    </xf>
    <xf numFmtId="0" fontId="0" fillId="0" borderId="194" xfId="0" applyBorder="1" applyAlignment="1">
      <alignment horizontal="left" vertical="center"/>
    </xf>
    <xf numFmtId="0" fontId="14" fillId="2" borderId="1667" xfId="0" applyFont="1" applyFill="1" applyBorder="1" applyAlignment="1" applyProtection="1">
      <alignment horizontal="center" vertical="center"/>
    </xf>
    <xf numFmtId="0" fontId="9" fillId="0" borderId="192" xfId="0" applyFont="1" applyBorder="1" applyAlignment="1">
      <alignment horizontal="left" vertical="center"/>
    </xf>
    <xf numFmtId="0" fontId="11" fillId="2" borderId="155" xfId="0" applyFont="1" applyFill="1" applyBorder="1" applyAlignment="1">
      <alignment vertical="center"/>
    </xf>
    <xf numFmtId="0" fontId="11" fillId="2" borderId="156" xfId="0" applyFont="1" applyFill="1" applyBorder="1" applyAlignment="1">
      <alignment vertical="center"/>
    </xf>
    <xf numFmtId="0" fontId="9" fillId="2" borderId="41" xfId="0" applyFont="1" applyFill="1" applyBorder="1" applyAlignment="1">
      <alignment horizontal="left" vertical="center"/>
    </xf>
    <xf numFmtId="0" fontId="9" fillId="2" borderId="30" xfId="0" applyFont="1" applyFill="1" applyBorder="1" applyAlignment="1">
      <alignment horizontal="left" vertical="center"/>
    </xf>
    <xf numFmtId="0" fontId="9" fillId="2" borderId="42" xfId="0" applyFont="1" applyFill="1" applyBorder="1" applyAlignment="1">
      <alignment horizontal="left" vertical="center"/>
    </xf>
    <xf numFmtId="165" fontId="9" fillId="0" borderId="1710" xfId="0" applyNumberFormat="1" applyFont="1" applyFill="1" applyBorder="1" applyAlignment="1" applyProtection="1">
      <alignment horizontal="center" vertical="center"/>
      <protection locked="0"/>
    </xf>
    <xf numFmtId="165" fontId="9" fillId="0" borderId="1711" xfId="0" applyNumberFormat="1" applyFont="1" applyFill="1" applyBorder="1" applyAlignment="1" applyProtection="1">
      <alignment horizontal="center" vertical="center"/>
      <protection locked="0"/>
    </xf>
    <xf numFmtId="0" fontId="9" fillId="0" borderId="7"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63" xfId="0" applyBorder="1" applyAlignment="1" applyProtection="1">
      <alignment vertical="center"/>
      <protection locked="0"/>
    </xf>
    <xf numFmtId="0" fontId="0" fillId="0" borderId="58" xfId="0" applyNumberFormat="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17" fillId="0" borderId="6" xfId="1" applyBorder="1" applyAlignment="1" applyProtection="1">
      <alignment vertical="center" wrapText="1"/>
      <protection locked="0"/>
    </xf>
    <xf numFmtId="0" fontId="18" fillId="0" borderId="6" xfId="1" applyFont="1" applyBorder="1" applyAlignment="1" applyProtection="1">
      <alignment vertical="center" wrapText="1"/>
      <protection locked="0"/>
    </xf>
    <xf numFmtId="0" fontId="18" fillId="0" borderId="62" xfId="1" applyFont="1" applyBorder="1" applyAlignment="1" applyProtection="1">
      <alignment vertical="center" wrapText="1"/>
      <protection locked="0"/>
    </xf>
    <xf numFmtId="49" fontId="9" fillId="0" borderId="6" xfId="0" applyNumberFormat="1" applyFont="1" applyBorder="1" applyAlignment="1" applyProtection="1">
      <alignment vertical="center"/>
      <protection locked="0"/>
    </xf>
    <xf numFmtId="49" fontId="0" fillId="0" borderId="6" xfId="0" applyNumberFormat="1" applyBorder="1" applyAlignment="1" applyProtection="1">
      <protection locked="0"/>
    </xf>
    <xf numFmtId="0" fontId="0" fillId="6" borderId="113" xfId="0" applyFill="1" applyBorder="1" applyAlignment="1" applyProtection="1">
      <alignment horizontal="center" vertical="center"/>
    </xf>
    <xf numFmtId="0" fontId="0" fillId="6" borderId="114" xfId="0" applyFill="1" applyBorder="1" applyAlignment="1" applyProtection="1">
      <alignment horizontal="center" vertical="center"/>
    </xf>
    <xf numFmtId="0" fontId="13" fillId="0" borderId="117" xfId="0" applyFont="1" applyBorder="1" applyAlignment="1" applyProtection="1">
      <alignment horizontal="center"/>
    </xf>
    <xf numFmtId="0" fontId="13" fillId="0" borderId="118" xfId="0" applyFont="1" applyBorder="1" applyAlignment="1" applyProtection="1">
      <alignment horizontal="center"/>
    </xf>
    <xf numFmtId="0" fontId="9" fillId="0" borderId="1056" xfId="0" applyFont="1" applyBorder="1" applyAlignment="1" applyProtection="1">
      <alignment horizontal="left" vertical="center"/>
      <protection hidden="1"/>
    </xf>
    <xf numFmtId="0" fontId="9" fillId="0" borderId="1058" xfId="0" applyFont="1" applyBorder="1" applyAlignment="1" applyProtection="1">
      <alignment horizontal="left" vertical="center"/>
      <protection hidden="1"/>
    </xf>
    <xf numFmtId="0" fontId="9" fillId="0" borderId="1054" xfId="0" applyFont="1" applyBorder="1" applyAlignment="1" applyProtection="1">
      <alignment horizontal="left" vertical="center"/>
      <protection hidden="1"/>
    </xf>
    <xf numFmtId="0" fontId="14" fillId="0" borderId="1058" xfId="0" applyFont="1" applyBorder="1" applyAlignment="1" applyProtection="1">
      <alignment horizontal="center" vertical="center"/>
      <protection hidden="1"/>
    </xf>
    <xf numFmtId="0" fontId="14" fillId="0" borderId="1054" xfId="0" applyFont="1" applyBorder="1" applyAlignment="1" applyProtection="1">
      <alignment horizontal="center" vertical="center"/>
      <protection hidden="1"/>
    </xf>
    <xf numFmtId="0" fontId="14" fillId="0" borderId="1055" xfId="0" applyFont="1" applyBorder="1" applyAlignment="1" applyProtection="1">
      <alignment horizontal="left" vertical="center"/>
      <protection hidden="1"/>
    </xf>
    <xf numFmtId="0" fontId="14" fillId="0" borderId="1057" xfId="0" applyFont="1" applyBorder="1" applyAlignment="1" applyProtection="1">
      <alignment horizontal="left" vertical="center"/>
      <protection hidden="1"/>
    </xf>
    <xf numFmtId="0" fontId="14" fillId="0" borderId="316" xfId="0" applyFont="1" applyBorder="1" applyAlignment="1">
      <alignment horizontal="center" wrapText="1"/>
    </xf>
    <xf numFmtId="0" fontId="14" fillId="0" borderId="314" xfId="0" applyFont="1" applyBorder="1" applyAlignment="1">
      <alignment horizontal="center" wrapText="1"/>
    </xf>
    <xf numFmtId="0" fontId="14" fillId="0" borderId="317" xfId="0" applyFont="1" applyBorder="1" applyAlignment="1">
      <alignment horizontal="center" wrapText="1"/>
    </xf>
    <xf numFmtId="0" fontId="13" fillId="0" borderId="309" xfId="0" applyFont="1" applyBorder="1" applyAlignment="1">
      <alignment vertical="center"/>
    </xf>
    <xf numFmtId="0" fontId="13" fillId="0" borderId="266" xfId="0" applyFont="1" applyBorder="1" applyAlignment="1">
      <alignment vertical="center"/>
    </xf>
    <xf numFmtId="0" fontId="13" fillId="0" borderId="304" xfId="0" applyFont="1" applyBorder="1" applyAlignment="1">
      <alignment vertical="center"/>
    </xf>
    <xf numFmtId="0" fontId="10" fillId="2" borderId="41" xfId="0" applyFont="1" applyFill="1" applyBorder="1" applyAlignment="1">
      <alignment horizontal="left" vertical="center"/>
    </xf>
    <xf numFmtId="0" fontId="10" fillId="2" borderId="30" xfId="0" applyFont="1" applyFill="1" applyBorder="1" applyAlignment="1">
      <alignment horizontal="left" vertical="center"/>
    </xf>
    <xf numFmtId="0" fontId="10" fillId="2" borderId="42" xfId="0" applyFont="1" applyFill="1" applyBorder="1" applyAlignment="1">
      <alignment horizontal="left" vertical="center"/>
    </xf>
    <xf numFmtId="0" fontId="0" fillId="0" borderId="50" xfId="0" applyBorder="1" applyProtection="1">
      <protection hidden="1"/>
    </xf>
    <xf numFmtId="0" fontId="0" fillId="0" borderId="51" xfId="0" applyBorder="1" applyProtection="1">
      <protection hidden="1"/>
    </xf>
    <xf numFmtId="0" fontId="9" fillId="0" borderId="103" xfId="0" applyFont="1" applyBorder="1" applyAlignment="1" applyProtection="1">
      <alignment horizontal="left" vertical="center"/>
      <protection locked="0"/>
    </xf>
    <xf numFmtId="0" fontId="0" fillId="0" borderId="103" xfId="0" applyBorder="1" applyAlignment="1" applyProtection="1">
      <alignment horizontal="left" vertical="center"/>
      <protection locked="0"/>
    </xf>
    <xf numFmtId="0" fontId="0" fillId="0" borderId="102" xfId="0" applyBorder="1" applyAlignment="1" applyProtection="1">
      <alignment horizontal="left" vertical="center"/>
      <protection locked="0"/>
    </xf>
    <xf numFmtId="0" fontId="0" fillId="0" borderId="15" xfId="0" applyBorder="1" applyAlignment="1" applyProtection="1">
      <alignment horizontal="center"/>
      <protection hidden="1"/>
    </xf>
    <xf numFmtId="0" fontId="0" fillId="0" borderId="0" xfId="0" applyBorder="1" applyAlignment="1" applyProtection="1">
      <alignment horizontal="center"/>
      <protection hidden="1"/>
    </xf>
    <xf numFmtId="0" fontId="0" fillId="0" borderId="16" xfId="0" applyBorder="1" applyAlignment="1" applyProtection="1">
      <alignment horizontal="center"/>
      <protection hidden="1"/>
    </xf>
    <xf numFmtId="0" fontId="0" fillId="0" borderId="46" xfId="0" applyBorder="1" applyAlignment="1" applyProtection="1">
      <alignment horizontal="center"/>
      <protection hidden="1"/>
    </xf>
    <xf numFmtId="0" fontId="0" fillId="0" borderId="47" xfId="0" applyBorder="1" applyAlignment="1" applyProtection="1">
      <alignment horizontal="center"/>
      <protection hidden="1"/>
    </xf>
    <xf numFmtId="0" fontId="0" fillId="0" borderId="48" xfId="0" applyBorder="1" applyAlignment="1" applyProtection="1">
      <alignment horizontal="center"/>
      <protection hidden="1"/>
    </xf>
    <xf numFmtId="0" fontId="0" fillId="0" borderId="91" xfId="0" applyBorder="1" applyAlignment="1" applyProtection="1">
      <alignment vertical="center"/>
      <protection hidden="1"/>
    </xf>
    <xf numFmtId="0" fontId="0" fillId="0" borderId="8" xfId="0" applyBorder="1" applyAlignment="1" applyProtection="1">
      <alignment vertical="center"/>
      <protection hidden="1"/>
    </xf>
    <xf numFmtId="0" fontId="0" fillId="0" borderId="92" xfId="0" applyBorder="1" applyAlignment="1" applyProtection="1">
      <alignment vertical="center"/>
      <protection hidden="1"/>
    </xf>
    <xf numFmtId="0" fontId="0" fillId="0" borderId="106" xfId="0" applyBorder="1" applyAlignment="1" applyProtection="1">
      <alignment horizontal="left" vertical="center"/>
      <protection locked="0"/>
    </xf>
    <xf numFmtId="0" fontId="0" fillId="0" borderId="105" xfId="0" applyBorder="1" applyAlignment="1" applyProtection="1">
      <alignment horizontal="left" vertical="center"/>
      <protection locked="0"/>
    </xf>
    <xf numFmtId="164" fontId="0" fillId="0" borderId="106" xfId="0" applyNumberFormat="1" applyBorder="1" applyAlignment="1" applyProtection="1">
      <alignment horizontal="center" vertical="center"/>
      <protection locked="0"/>
    </xf>
    <xf numFmtId="49" fontId="0" fillId="0" borderId="87" xfId="0" applyNumberFormat="1" applyBorder="1" applyAlignment="1" applyProtection="1">
      <alignment horizontal="center" vertical="center"/>
      <protection hidden="1"/>
    </xf>
    <xf numFmtId="0" fontId="9" fillId="0" borderId="87" xfId="0" applyFont="1" applyBorder="1" applyAlignment="1" applyProtection="1">
      <alignment horizontal="left" vertical="center"/>
      <protection hidden="1"/>
    </xf>
    <xf numFmtId="0" fontId="0" fillId="0" borderId="87" xfId="0" applyBorder="1" applyAlignment="1" applyProtection="1">
      <alignment horizontal="left" vertical="center"/>
      <protection hidden="1"/>
    </xf>
    <xf numFmtId="0" fontId="0" fillId="0" borderId="104" xfId="0" applyBorder="1" applyAlignment="1" applyProtection="1">
      <alignment horizontal="left" vertical="center"/>
      <protection hidden="1"/>
    </xf>
    <xf numFmtId="0" fontId="9" fillId="0" borderId="87" xfId="0" applyFont="1"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104" xfId="0" applyBorder="1" applyAlignment="1" applyProtection="1">
      <alignment horizontal="left" vertical="center"/>
      <protection locked="0"/>
    </xf>
    <xf numFmtId="49" fontId="8" fillId="0" borderId="87" xfId="0" applyNumberFormat="1" applyFont="1" applyBorder="1" applyAlignment="1" applyProtection="1">
      <alignment horizontal="center" vertical="center"/>
      <protection locked="0"/>
    </xf>
    <xf numFmtId="49" fontId="0" fillId="0" borderId="87" xfId="0" applyNumberFormat="1" applyBorder="1" applyAlignment="1" applyProtection="1">
      <alignment horizontal="center" vertical="center"/>
      <protection locked="0"/>
    </xf>
    <xf numFmtId="0" fontId="13" fillId="0" borderId="85" xfId="0" applyFont="1" applyBorder="1" applyAlignment="1">
      <alignment horizontal="left" vertical="center"/>
    </xf>
    <xf numFmtId="0" fontId="13" fillId="0" borderId="17" xfId="0" applyFont="1" applyBorder="1" applyAlignment="1">
      <alignment horizontal="left" vertical="center"/>
    </xf>
    <xf numFmtId="0" fontId="13" fillId="0" borderId="66" xfId="0" applyFont="1" applyBorder="1" applyAlignment="1">
      <alignment horizontal="left" vertical="center"/>
    </xf>
    <xf numFmtId="0" fontId="17" fillId="0" borderId="108" xfId="1" applyBorder="1" applyAlignment="1" applyProtection="1">
      <alignment vertical="center" wrapText="1"/>
      <protection locked="0"/>
    </xf>
    <xf numFmtId="0" fontId="18" fillId="0" borderId="108" xfId="1" applyFont="1" applyBorder="1" applyAlignment="1" applyProtection="1">
      <alignment vertical="center" wrapText="1"/>
      <protection locked="0"/>
    </xf>
    <xf numFmtId="0" fontId="18" fillId="0" borderId="107" xfId="1" applyFont="1" applyBorder="1" applyAlignment="1" applyProtection="1">
      <alignment vertical="center" wrapText="1"/>
      <protection locked="0"/>
    </xf>
    <xf numFmtId="166" fontId="0" fillId="0" borderId="87" xfId="0" applyNumberFormat="1" applyBorder="1" applyAlignment="1" applyProtection="1">
      <alignment horizontal="center" vertical="center"/>
      <protection locked="0"/>
    </xf>
    <xf numFmtId="0" fontId="9" fillId="0" borderId="87" xfId="0" applyFont="1" applyBorder="1" applyAlignment="1" applyProtection="1">
      <alignment vertical="center"/>
      <protection locked="0"/>
    </xf>
    <xf numFmtId="0" fontId="0" fillId="0" borderId="87" xfId="0" applyBorder="1" applyAlignment="1" applyProtection="1">
      <alignment vertical="center"/>
      <protection locked="0"/>
    </xf>
    <xf numFmtId="0" fontId="0" fillId="0" borderId="104" xfId="0" applyBorder="1" applyAlignment="1" applyProtection="1">
      <alignment vertical="center"/>
      <protection locked="0"/>
    </xf>
    <xf numFmtId="49" fontId="9" fillId="0" borderId="108" xfId="0" applyNumberFormat="1" applyFont="1" applyBorder="1" applyAlignment="1" applyProtection="1">
      <alignment horizontal="left" vertical="center"/>
      <protection locked="0"/>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9" fillId="0" borderId="115" xfId="0" applyFont="1" applyBorder="1" applyAlignment="1">
      <alignment horizontal="center" vertical="center"/>
    </xf>
    <xf numFmtId="0" fontId="9" fillId="0" borderId="50" xfId="0" applyFont="1" applyBorder="1" applyAlignment="1">
      <alignment horizontal="center" vertical="center"/>
    </xf>
    <xf numFmtId="0" fontId="9" fillId="0" borderId="82" xfId="0" applyFont="1" applyBorder="1" applyAlignment="1">
      <alignment horizontal="center" vertical="center"/>
    </xf>
    <xf numFmtId="0" fontId="9" fillId="0" borderId="29" xfId="0" applyFont="1" applyBorder="1" applyAlignment="1">
      <alignment horizontal="center" vertical="center"/>
    </xf>
    <xf numFmtId="0" fontId="14" fillId="0" borderId="50" xfId="1" applyFont="1" applyBorder="1" applyAlignment="1" applyProtection="1">
      <alignment horizontal="left" vertical="center" wrapText="1"/>
      <protection hidden="1"/>
    </xf>
    <xf numFmtId="0" fontId="14" fillId="0" borderId="51" xfId="1" applyFont="1" applyBorder="1" applyAlignment="1" applyProtection="1">
      <alignment horizontal="left" vertical="center" wrapText="1"/>
      <protection hidden="1"/>
    </xf>
    <xf numFmtId="0" fontId="0" fillId="6" borderId="115" xfId="0" applyFill="1" applyBorder="1" applyAlignment="1" applyProtection="1">
      <alignment horizontal="center" vertical="center"/>
    </xf>
    <xf numFmtId="0" fontId="0" fillId="6" borderId="116" xfId="0" applyFill="1" applyBorder="1" applyAlignment="1" applyProtection="1">
      <alignment horizontal="center" vertical="center"/>
    </xf>
    <xf numFmtId="0" fontId="9" fillId="0" borderId="50" xfId="0" applyFont="1" applyBorder="1" applyAlignment="1" applyProtection="1">
      <alignment horizontal="left" vertical="center" wrapText="1"/>
      <protection hidden="1"/>
    </xf>
    <xf numFmtId="0" fontId="9" fillId="0" borderId="51" xfId="0" applyFont="1" applyBorder="1" applyAlignment="1" applyProtection="1">
      <alignment horizontal="left" vertical="center" wrapText="1"/>
      <protection hidden="1"/>
    </xf>
    <xf numFmtId="0" fontId="0" fillId="6" borderId="18" xfId="0" applyFill="1" applyBorder="1" applyAlignment="1" applyProtection="1">
      <alignment horizontal="center" vertical="center"/>
    </xf>
    <xf numFmtId="0" fontId="0" fillId="6" borderId="23" xfId="0" applyFill="1" applyBorder="1" applyAlignment="1" applyProtection="1">
      <alignment horizontal="center" vertical="center"/>
    </xf>
    <xf numFmtId="0" fontId="14" fillId="0" borderId="3" xfId="1" applyFont="1" applyBorder="1" applyAlignment="1" applyProtection="1">
      <alignment horizontal="left" vertical="center" wrapText="1"/>
      <protection hidden="1"/>
    </xf>
    <xf numFmtId="0" fontId="14" fillId="0" borderId="4" xfId="1" applyFont="1" applyBorder="1" applyAlignment="1" applyProtection="1">
      <alignment horizontal="left" vertical="center" wrapText="1"/>
      <protection hidden="1"/>
    </xf>
    <xf numFmtId="0" fontId="14" fillId="0" borderId="17" xfId="0" applyFont="1" applyBorder="1" applyAlignment="1" applyProtection="1">
      <alignment horizontal="left" vertical="center"/>
    </xf>
    <xf numFmtId="0" fontId="14" fillId="0" borderId="66" xfId="0" applyFont="1" applyBorder="1" applyAlignment="1" applyProtection="1">
      <alignment horizontal="left" vertical="center"/>
    </xf>
    <xf numFmtId="0" fontId="9" fillId="0" borderId="17" xfId="0" applyFont="1" applyBorder="1" applyAlignment="1" applyProtection="1">
      <alignment horizontal="left" vertical="center"/>
      <protection hidden="1"/>
    </xf>
    <xf numFmtId="0" fontId="0" fillId="0" borderId="17" xfId="0" applyBorder="1" applyAlignment="1" applyProtection="1">
      <alignment horizontal="left" vertical="center"/>
      <protection hidden="1"/>
    </xf>
    <xf numFmtId="0" fontId="0" fillId="0" borderId="66" xfId="0" applyBorder="1" applyAlignment="1" applyProtection="1">
      <alignment horizontal="left" vertical="center"/>
      <protection hidden="1"/>
    </xf>
    <xf numFmtId="0" fontId="0" fillId="0" borderId="65" xfId="0" applyBorder="1" applyAlignment="1" applyProtection="1">
      <alignment horizontal="left" vertical="center"/>
      <protection hidden="1"/>
    </xf>
    <xf numFmtId="0" fontId="61" fillId="0" borderId="29" xfId="0" applyFont="1" applyBorder="1" applyAlignment="1">
      <alignment horizontal="left" vertical="center"/>
    </xf>
    <xf numFmtId="0" fontId="61" fillId="0" borderId="81" xfId="0" applyFont="1" applyBorder="1" applyAlignment="1">
      <alignment horizontal="left" vertical="center"/>
    </xf>
    <xf numFmtId="0" fontId="9" fillId="0" borderId="29" xfId="0" applyFont="1" applyBorder="1" applyAlignment="1">
      <alignment horizontal="left" vertical="center"/>
    </xf>
    <xf numFmtId="0" fontId="9" fillId="0" borderId="81" xfId="0" applyFont="1" applyBorder="1" applyAlignment="1">
      <alignment horizontal="left" vertical="center"/>
    </xf>
    <xf numFmtId="0" fontId="9" fillId="0" borderId="60" xfId="0" applyFont="1" applyBorder="1" applyAlignment="1" applyProtection="1">
      <alignment horizontal="center" vertical="center"/>
      <protection hidden="1"/>
    </xf>
    <xf numFmtId="0" fontId="9" fillId="0" borderId="9" xfId="0" applyFont="1" applyBorder="1" applyAlignment="1" applyProtection="1">
      <alignment horizontal="center" vertical="center"/>
      <protection hidden="1"/>
    </xf>
    <xf numFmtId="0" fontId="13" fillId="0" borderId="84" xfId="0" applyFont="1" applyBorder="1" applyAlignment="1">
      <alignment horizontal="left" vertical="center" wrapText="1"/>
    </xf>
    <xf numFmtId="0" fontId="13" fillId="0" borderId="44" xfId="0" applyFont="1" applyBorder="1" applyAlignment="1">
      <alignment horizontal="left" vertical="center" wrapText="1"/>
    </xf>
    <xf numFmtId="0" fontId="13" fillId="0" borderId="45" xfId="0" applyFont="1" applyBorder="1" applyAlignment="1">
      <alignment horizontal="left" vertical="center" wrapText="1"/>
    </xf>
    <xf numFmtId="0" fontId="13" fillId="0" borderId="15" xfId="0" applyFont="1" applyBorder="1" applyAlignment="1">
      <alignment horizontal="left" vertical="center" wrapText="1"/>
    </xf>
    <xf numFmtId="0" fontId="13" fillId="0" borderId="0" xfId="0" applyFont="1" applyBorder="1" applyAlignment="1">
      <alignment horizontal="left" vertical="center" wrapText="1"/>
    </xf>
    <xf numFmtId="0" fontId="13" fillId="0" borderId="16" xfId="0" applyFont="1" applyBorder="1" applyAlignment="1">
      <alignment horizontal="left" vertical="center" wrapText="1"/>
    </xf>
    <xf numFmtId="0" fontId="9" fillId="0" borderId="150" xfId="2" applyFont="1" applyBorder="1" applyAlignment="1" applyProtection="1">
      <alignment horizontal="right" vertical="center"/>
      <protection hidden="1"/>
    </xf>
    <xf numFmtId="0" fontId="9" fillId="0" borderId="151" xfId="2" applyFont="1" applyBorder="1" applyAlignment="1" applyProtection="1">
      <alignment horizontal="right" vertical="center"/>
      <protection hidden="1"/>
    </xf>
    <xf numFmtId="0" fontId="9" fillId="0" borderId="152" xfId="2" applyFont="1" applyBorder="1" applyAlignment="1" applyProtection="1">
      <alignment horizontal="right" vertical="center"/>
      <protection hidden="1"/>
    </xf>
    <xf numFmtId="0" fontId="9" fillId="0" borderId="161" xfId="2" applyFont="1" applyBorder="1" applyAlignment="1" applyProtection="1">
      <alignment horizontal="right" vertical="center"/>
      <protection hidden="1"/>
    </xf>
    <xf numFmtId="0" fontId="9" fillId="0" borderId="162" xfId="2" applyFont="1" applyBorder="1" applyAlignment="1" applyProtection="1">
      <alignment horizontal="right" vertical="center"/>
      <protection hidden="1"/>
    </xf>
    <xf numFmtId="0" fontId="9" fillId="0" borderId="163" xfId="2" applyFont="1" applyBorder="1" applyAlignment="1" applyProtection="1">
      <alignment horizontal="right" vertical="center"/>
      <protection hidden="1"/>
    </xf>
    <xf numFmtId="0" fontId="9" fillId="0" borderId="160" xfId="0" applyFont="1" applyBorder="1" applyAlignment="1">
      <alignment horizontal="center" vertical="center"/>
    </xf>
    <xf numFmtId="0" fontId="9" fillId="0" borderId="135" xfId="0" applyFont="1" applyBorder="1" applyAlignment="1">
      <alignment horizontal="center" vertical="center"/>
    </xf>
    <xf numFmtId="0" fontId="9" fillId="0" borderId="113" xfId="0" applyFont="1" applyBorder="1" applyAlignment="1">
      <alignment horizontal="center" vertical="center"/>
    </xf>
    <xf numFmtId="0" fontId="9" fillId="0" borderId="158" xfId="2" applyBorder="1" applyAlignment="1">
      <alignment horizontal="left" vertical="center"/>
    </xf>
    <xf numFmtId="0" fontId="9" fillId="0" borderId="159" xfId="2" applyBorder="1" applyAlignment="1">
      <alignment horizontal="left" vertical="center"/>
    </xf>
    <xf numFmtId="0" fontId="0" fillId="6" borderId="43" xfId="0" applyFill="1" applyBorder="1" applyAlignment="1" applyProtection="1">
      <alignment horizontal="center" vertical="center"/>
    </xf>
    <xf numFmtId="0" fontId="0" fillId="6" borderId="76" xfId="0" applyFill="1" applyBorder="1" applyAlignment="1" applyProtection="1">
      <alignment horizontal="center" vertical="center"/>
    </xf>
    <xf numFmtId="0" fontId="9" fillId="0" borderId="159" xfId="0" applyFont="1" applyBorder="1" applyAlignment="1">
      <alignment horizontal="center" vertical="center"/>
    </xf>
    <xf numFmtId="0" fontId="14" fillId="0" borderId="135" xfId="2" applyFont="1" applyBorder="1" applyAlignment="1" applyProtection="1">
      <alignment horizontal="left" vertical="center"/>
    </xf>
    <xf numFmtId="0" fontId="14" fillId="0" borderId="158" xfId="2" applyFont="1" applyBorder="1" applyAlignment="1" applyProtection="1">
      <alignment horizontal="left" vertical="center"/>
    </xf>
    <xf numFmtId="0" fontId="9" fillId="0" borderId="43" xfId="0" applyFont="1" applyBorder="1" applyAlignment="1" applyProtection="1">
      <alignment horizontal="right" vertical="center"/>
      <protection hidden="1"/>
    </xf>
    <xf numFmtId="0" fontId="9" fillId="0" borderId="44" xfId="0" applyFont="1" applyBorder="1" applyAlignment="1" applyProtection="1">
      <alignment horizontal="right" vertical="center"/>
      <protection hidden="1"/>
    </xf>
    <xf numFmtId="0" fontId="9" fillId="0" borderId="45" xfId="0" applyFont="1" applyBorder="1" applyAlignment="1" applyProtection="1">
      <alignment horizontal="right" vertical="center"/>
      <protection hidden="1"/>
    </xf>
    <xf numFmtId="0" fontId="9" fillId="0" borderId="18" xfId="0" applyFont="1" applyBorder="1" applyAlignment="1" applyProtection="1">
      <alignment horizontal="right" vertical="center"/>
      <protection hidden="1"/>
    </xf>
    <xf numFmtId="0" fontId="9" fillId="0" borderId="3"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29" xfId="0" applyFont="1" applyBorder="1" applyAlignment="1" applyProtection="1">
      <alignment horizontal="left" vertical="center"/>
      <protection hidden="1"/>
    </xf>
    <xf numFmtId="0" fontId="9" fillId="0" borderId="81" xfId="0" applyFont="1" applyBorder="1" applyAlignment="1" applyProtection="1">
      <alignment horizontal="left" vertical="center"/>
      <protection hidden="1"/>
    </xf>
    <xf numFmtId="0" fontId="0" fillId="0" borderId="29" xfId="0" applyBorder="1" applyAlignment="1" applyProtection="1">
      <alignment horizontal="left" vertical="center"/>
      <protection hidden="1"/>
    </xf>
    <xf numFmtId="0" fontId="0" fillId="0" borderId="81" xfId="0" applyBorder="1" applyAlignment="1" applyProtection="1">
      <alignment horizontal="left" vertical="center"/>
      <protection hidden="1"/>
    </xf>
    <xf numFmtId="0" fontId="9" fillId="0" borderId="12" xfId="0" applyFont="1" applyBorder="1" applyAlignment="1" applyProtection="1">
      <alignment horizontal="center" vertical="center"/>
      <protection hidden="1"/>
    </xf>
    <xf numFmtId="0" fontId="0" fillId="0" borderId="74"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74" xfId="0" applyBorder="1" applyAlignment="1" applyProtection="1">
      <alignment vertical="center"/>
    </xf>
    <xf numFmtId="0" fontId="0" fillId="0" borderId="9" xfId="0" applyBorder="1" applyAlignment="1" applyProtection="1">
      <alignment vertical="center"/>
    </xf>
    <xf numFmtId="0" fontId="9" fillId="0" borderId="164" xfId="2" applyFont="1" applyBorder="1" applyAlignment="1">
      <alignment horizontal="left" vertical="center"/>
    </xf>
    <xf numFmtId="0" fontId="9" fillId="0" borderId="165" xfId="2" applyFont="1" applyBorder="1" applyAlignment="1">
      <alignment horizontal="left" vertical="center"/>
    </xf>
    <xf numFmtId="0" fontId="9" fillId="0" borderId="166" xfId="2" applyFont="1" applyBorder="1" applyAlignment="1" applyProtection="1">
      <alignment horizontal="left" vertical="center"/>
      <protection locked="0"/>
    </xf>
    <xf numFmtId="0" fontId="9" fillId="0" borderId="167" xfId="2" applyFont="1" applyBorder="1" applyAlignment="1" applyProtection="1">
      <alignment horizontal="left" vertical="center"/>
      <protection locked="0"/>
    </xf>
    <xf numFmtId="170" fontId="9" fillId="0" borderId="192" xfId="0" applyNumberFormat="1" applyFont="1" applyBorder="1" applyAlignment="1" applyProtection="1">
      <alignment horizontal="center" vertical="center"/>
      <protection locked="0"/>
    </xf>
    <xf numFmtId="170" fontId="9" fillId="0" borderId="193" xfId="0" applyNumberFormat="1" applyFont="1" applyBorder="1" applyAlignment="1" applyProtection="1">
      <alignment horizontal="center" vertical="center"/>
      <protection locked="0"/>
    </xf>
    <xf numFmtId="170" fontId="9" fillId="0" borderId="194" xfId="0" applyNumberFormat="1" applyFont="1" applyBorder="1" applyAlignment="1" applyProtection="1">
      <alignment horizontal="center" vertical="center"/>
      <protection locked="0"/>
    </xf>
    <xf numFmtId="170" fontId="13" fillId="0" borderId="204" xfId="0" applyNumberFormat="1" applyFont="1" applyBorder="1" applyAlignment="1">
      <alignment horizontal="center" vertical="center"/>
    </xf>
    <xf numFmtId="170" fontId="13" fillId="0" borderId="205" xfId="0" applyNumberFormat="1" applyFont="1" applyBorder="1" applyAlignment="1">
      <alignment horizontal="center" vertical="center"/>
    </xf>
    <xf numFmtId="170" fontId="13" fillId="0" borderId="225" xfId="0" applyNumberFormat="1" applyFont="1" applyBorder="1" applyAlignment="1">
      <alignment horizontal="center" vertical="center"/>
    </xf>
    <xf numFmtId="0" fontId="0" fillId="6" borderId="37" xfId="0" applyFill="1" applyBorder="1" applyAlignment="1">
      <alignment horizontal="center"/>
    </xf>
    <xf numFmtId="0" fontId="0" fillId="6" borderId="88" xfId="0" applyFill="1" applyBorder="1" applyAlignment="1">
      <alignment horizontal="center"/>
    </xf>
    <xf numFmtId="0" fontId="0" fillId="6" borderId="24" xfId="0" applyFill="1" applyBorder="1" applyAlignment="1">
      <alignment horizontal="center"/>
    </xf>
    <xf numFmtId="0" fontId="0" fillId="6" borderId="16" xfId="0" applyFill="1" applyBorder="1" applyAlignment="1">
      <alignment horizontal="center"/>
    </xf>
    <xf numFmtId="170" fontId="9" fillId="0" borderId="195" xfId="0" applyNumberFormat="1" applyFont="1" applyBorder="1" applyAlignment="1" applyProtection="1">
      <alignment horizontal="center" vertical="center"/>
      <protection locked="0"/>
    </xf>
    <xf numFmtId="0" fontId="0" fillId="6" borderId="0" xfId="0" applyFill="1" applyBorder="1" applyAlignment="1">
      <alignment horizontal="center"/>
    </xf>
    <xf numFmtId="0" fontId="0" fillId="6" borderId="25" xfId="0" applyFill="1" applyBorder="1" applyAlignment="1">
      <alignment horizontal="center"/>
    </xf>
    <xf numFmtId="0" fontId="0" fillId="6" borderId="3" xfId="0" applyFill="1" applyBorder="1" applyAlignment="1">
      <alignment horizontal="center"/>
    </xf>
    <xf numFmtId="0" fontId="0" fillId="6" borderId="23" xfId="0" applyFill="1" applyBorder="1" applyAlignment="1">
      <alignment horizontal="center"/>
    </xf>
    <xf numFmtId="3" fontId="9" fillId="0" borderId="195" xfId="0" applyNumberFormat="1" applyFont="1" applyBorder="1" applyAlignment="1" applyProtection="1">
      <alignment horizontal="center" vertical="center"/>
      <protection locked="0"/>
    </xf>
    <xf numFmtId="0" fontId="13" fillId="0" borderId="303" xfId="0" applyFont="1" applyBorder="1" applyAlignment="1">
      <alignment horizontal="left" vertical="center"/>
    </xf>
    <xf numFmtId="0" fontId="13" fillId="0" borderId="266" xfId="0" applyFont="1" applyBorder="1" applyAlignment="1">
      <alignment horizontal="left" vertical="center"/>
    </xf>
    <xf numFmtId="0" fontId="13" fillId="0" borderId="304" xfId="0" applyFont="1" applyBorder="1" applyAlignment="1">
      <alignment horizontal="left" vertical="center"/>
    </xf>
    <xf numFmtId="0" fontId="12" fillId="0" borderId="15" xfId="0" applyFont="1" applyBorder="1" applyAlignment="1">
      <alignment vertical="top" wrapText="1"/>
    </xf>
    <xf numFmtId="0" fontId="12" fillId="0" borderId="0" xfId="0" applyFont="1" applyBorder="1" applyAlignment="1">
      <alignment vertical="top" wrapText="1"/>
    </xf>
    <xf numFmtId="0" fontId="12" fillId="0" borderId="16" xfId="0" applyFont="1" applyBorder="1" applyAlignment="1">
      <alignment vertical="top" wrapText="1"/>
    </xf>
    <xf numFmtId="3" fontId="9" fillId="0" borderId="192" xfId="0" applyNumberFormat="1" applyFont="1" applyBorder="1" applyAlignment="1" applyProtection="1">
      <alignment horizontal="center" vertical="center"/>
      <protection locked="0"/>
    </xf>
    <xf numFmtId="3" fontId="9" fillId="0" borderId="193" xfId="0" applyNumberFormat="1" applyFont="1" applyBorder="1" applyAlignment="1" applyProtection="1">
      <alignment horizontal="center" vertical="center"/>
      <protection locked="0"/>
    </xf>
    <xf numFmtId="3" fontId="9" fillId="0" borderId="194" xfId="0" applyNumberFormat="1" applyFont="1" applyBorder="1" applyAlignment="1" applyProtection="1">
      <alignment horizontal="center" vertical="center"/>
      <protection locked="0"/>
    </xf>
    <xf numFmtId="0" fontId="9" fillId="0" borderId="265" xfId="0" applyFont="1" applyFill="1" applyBorder="1" applyAlignment="1">
      <alignment horizontal="left" vertical="center"/>
    </xf>
    <xf numFmtId="0" fontId="0" fillId="0" borderId="266" xfId="0" applyFill="1" applyBorder="1" applyAlignment="1">
      <alignment horizontal="left" vertical="center"/>
    </xf>
    <xf numFmtId="0" fontId="0" fillId="0" borderId="305" xfId="0" applyFill="1" applyBorder="1" applyAlignment="1">
      <alignment horizontal="left" vertical="center"/>
    </xf>
    <xf numFmtId="0" fontId="9" fillId="0" borderId="24" xfId="0" applyFont="1" applyBorder="1" applyAlignment="1">
      <alignment horizontal="center" vertical="center"/>
    </xf>
    <xf numFmtId="0" fontId="9" fillId="0" borderId="0" xfId="0" applyFont="1" applyBorder="1" applyAlignment="1">
      <alignment horizontal="center" vertical="center"/>
    </xf>
    <xf numFmtId="0" fontId="9" fillId="0" borderId="153" xfId="0" applyFont="1" applyFill="1" applyBorder="1" applyAlignment="1">
      <alignment horizontal="right" vertical="center" wrapText="1"/>
    </xf>
    <xf numFmtId="0" fontId="0" fillId="0" borderId="47" xfId="0" applyFill="1" applyBorder="1" applyAlignment="1">
      <alignment horizontal="right" vertical="center" wrapText="1"/>
    </xf>
    <xf numFmtId="0" fontId="0" fillId="0" borderId="154" xfId="0" applyFill="1" applyBorder="1" applyAlignment="1">
      <alignment horizontal="right" vertical="center" wrapText="1"/>
    </xf>
    <xf numFmtId="0" fontId="0" fillId="0" borderId="328" xfId="0" applyFill="1" applyBorder="1" applyAlignment="1" applyProtection="1">
      <alignment horizontal="left" vertical="center" wrapText="1"/>
      <protection locked="0"/>
    </xf>
    <xf numFmtId="0" fontId="0" fillId="0" borderId="329" xfId="0" applyFill="1" applyBorder="1" applyAlignment="1" applyProtection="1">
      <alignment horizontal="left" vertical="center" wrapText="1"/>
      <protection locked="0"/>
    </xf>
    <xf numFmtId="0" fontId="0" fillId="6" borderId="153" xfId="0" applyFill="1" applyBorder="1" applyAlignment="1" applyProtection="1">
      <alignment horizontal="center" vertical="center"/>
    </xf>
    <xf numFmtId="0" fontId="0" fillId="6" borderId="137" xfId="0" applyFill="1" applyBorder="1" applyAlignment="1" applyProtection="1">
      <alignment horizontal="center" vertical="center"/>
    </xf>
    <xf numFmtId="0" fontId="0" fillId="6" borderId="37" xfId="0" applyFill="1" applyBorder="1" applyAlignment="1" applyProtection="1">
      <alignment horizontal="center" vertical="center"/>
    </xf>
    <xf numFmtId="0" fontId="0" fillId="6" borderId="69" xfId="0" applyFill="1" applyBorder="1" applyAlignment="1" applyProtection="1">
      <alignment horizontal="center" vertical="center"/>
    </xf>
    <xf numFmtId="0" fontId="9" fillId="0" borderId="0" xfId="0" applyFont="1" applyAlignment="1">
      <alignment horizontal="left" vertical="center"/>
    </xf>
    <xf numFmtId="0" fontId="9" fillId="0" borderId="16" xfId="0" applyFont="1" applyBorder="1" applyAlignment="1">
      <alignment horizontal="left" vertical="center"/>
    </xf>
    <xf numFmtId="0" fontId="9" fillId="0" borderId="0" xfId="0" applyFont="1" applyBorder="1" applyAlignment="1">
      <alignment horizontal="left" vertical="center"/>
    </xf>
    <xf numFmtId="0" fontId="16" fillId="2" borderId="302" xfId="0" applyFont="1" applyFill="1" applyBorder="1" applyAlignment="1">
      <alignment horizontal="center" vertical="center"/>
    </xf>
    <xf numFmtId="0" fontId="16" fillId="2" borderId="205" xfId="0" applyFont="1" applyFill="1" applyBorder="1" applyAlignment="1">
      <alignment horizontal="center" vertical="center"/>
    </xf>
    <xf numFmtId="0" fontId="13" fillId="0" borderId="141" xfId="0" applyFont="1" applyBorder="1" applyAlignment="1" applyProtection="1">
      <alignment horizontal="left" vertical="center"/>
    </xf>
    <xf numFmtId="0" fontId="13" fillId="0" borderId="142" xfId="0" applyFont="1" applyBorder="1" applyAlignment="1" applyProtection="1">
      <alignment horizontal="left" vertical="center"/>
    </xf>
    <xf numFmtId="0" fontId="13" fillId="0" borderId="140" xfId="0" applyFont="1" applyBorder="1" applyAlignment="1" applyProtection="1">
      <alignment horizontal="left" vertical="center"/>
    </xf>
    <xf numFmtId="0" fontId="13" fillId="0" borderId="90" xfId="0" applyFont="1" applyBorder="1" applyAlignment="1" applyProtection="1">
      <alignment horizontal="left" vertical="center"/>
    </xf>
    <xf numFmtId="0" fontId="13" fillId="0" borderId="10" xfId="0" applyFont="1" applyBorder="1" applyAlignment="1" applyProtection="1">
      <alignment horizontal="left" vertical="center"/>
    </xf>
    <xf numFmtId="0" fontId="13" fillId="0" borderId="77" xfId="0" applyFont="1" applyBorder="1" applyAlignment="1" applyProtection="1">
      <alignment horizontal="left" vertical="center"/>
    </xf>
    <xf numFmtId="0" fontId="0" fillId="6" borderId="247" xfId="0" applyFill="1" applyBorder="1" applyAlignment="1" applyProtection="1">
      <alignment horizontal="center" vertical="center"/>
    </xf>
    <xf numFmtId="0" fontId="0" fillId="6" borderId="248" xfId="0" applyFill="1" applyBorder="1" applyAlignment="1" applyProtection="1">
      <alignment horizontal="center" vertical="center"/>
    </xf>
    <xf numFmtId="0" fontId="9" fillId="0" borderId="306" xfId="0" applyFont="1" applyBorder="1" applyAlignment="1" applyProtection="1">
      <alignment horizontal="left" vertical="center"/>
    </xf>
    <xf numFmtId="0" fontId="9" fillId="0" borderId="307" xfId="0" applyFont="1" applyBorder="1" applyAlignment="1" applyProtection="1">
      <alignment horizontal="left" vertical="center"/>
    </xf>
    <xf numFmtId="49" fontId="9" fillId="0" borderId="308" xfId="0" applyNumberFormat="1" applyFont="1" applyBorder="1" applyAlignment="1" applyProtection="1">
      <alignment horizontal="center" vertical="center"/>
      <protection locked="0"/>
    </xf>
    <xf numFmtId="49" fontId="0" fillId="0" borderId="306" xfId="0" applyNumberFormat="1" applyBorder="1" applyAlignment="1" applyProtection="1">
      <alignment horizontal="center" vertical="center"/>
      <protection locked="0"/>
    </xf>
    <xf numFmtId="49" fontId="0" fillId="0" borderId="307" xfId="0" applyNumberFormat="1" applyBorder="1" applyAlignment="1" applyProtection="1">
      <alignment horizontal="center" vertical="center"/>
      <protection locked="0"/>
    </xf>
    <xf numFmtId="0" fontId="9" fillId="0" borderId="44" xfId="0" applyFont="1" applyBorder="1" applyAlignment="1">
      <alignment horizontal="left" vertical="center"/>
    </xf>
    <xf numFmtId="0" fontId="9" fillId="0" borderId="45"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34" xfId="0" applyFont="1" applyBorder="1" applyAlignment="1">
      <alignment horizontal="center" vertical="center"/>
    </xf>
    <xf numFmtId="0" fontId="9" fillId="0" borderId="10" xfId="0" applyFont="1" applyBorder="1" applyAlignment="1">
      <alignment horizontal="center" vertical="center"/>
    </xf>
    <xf numFmtId="0" fontId="14" fillId="0" borderId="10" xfId="1" applyFont="1" applyBorder="1" applyAlignment="1" applyProtection="1">
      <alignment horizontal="left" vertical="center" wrapText="1"/>
      <protection hidden="1"/>
    </xf>
    <xf numFmtId="0" fontId="14" fillId="0" borderId="77" xfId="1" applyFont="1" applyBorder="1" applyAlignment="1" applyProtection="1">
      <alignment horizontal="left" vertical="center" wrapText="1"/>
      <protection hidden="1"/>
    </xf>
    <xf numFmtId="0" fontId="0" fillId="6" borderId="24" xfId="0" applyFill="1" applyBorder="1" applyAlignment="1" applyProtection="1">
      <alignment horizontal="center" vertical="center"/>
    </xf>
    <xf numFmtId="0" fontId="0" fillId="6" borderId="25" xfId="0" applyFill="1" applyBorder="1" applyAlignment="1" applyProtection="1">
      <alignment horizontal="center" vertical="center"/>
    </xf>
    <xf numFmtId="176" fontId="9" fillId="0" borderId="1709" xfId="0" applyNumberFormat="1" applyFont="1" applyFill="1" applyBorder="1" applyAlignment="1" applyProtection="1">
      <alignment horizontal="center" vertical="center"/>
      <protection locked="0"/>
    </xf>
    <xf numFmtId="176" fontId="9" fillId="0" borderId="1710" xfId="0" applyNumberFormat="1" applyFont="1" applyFill="1" applyBorder="1" applyAlignment="1" applyProtection="1">
      <alignment horizontal="center" vertical="center"/>
      <protection locked="0"/>
    </xf>
    <xf numFmtId="0" fontId="9" fillId="0" borderId="122" xfId="0" applyFont="1" applyBorder="1" applyAlignment="1" applyProtection="1">
      <alignment horizontal="center" vertical="center"/>
      <protection hidden="1"/>
    </xf>
    <xf numFmtId="0" fontId="9" fillId="0" borderId="45" xfId="2" applyFont="1" applyBorder="1" applyAlignment="1" applyProtection="1">
      <alignment horizontal="center" vertical="center"/>
      <protection hidden="1"/>
    </xf>
    <xf numFmtId="0" fontId="9" fillId="0" borderId="122" xfId="2" applyFont="1" applyBorder="1" applyAlignment="1" applyProtection="1">
      <alignment horizontal="center" vertical="center"/>
      <protection hidden="1"/>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4" xfId="0" applyFont="1" applyBorder="1" applyAlignment="1">
      <alignment vertical="top" wrapText="1"/>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3" xfId="0" applyFont="1" applyBorder="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9" fillId="0" borderId="47" xfId="0" applyFont="1" applyBorder="1" applyAlignment="1">
      <alignment horizontal="left" vertical="top"/>
    </xf>
    <xf numFmtId="0" fontId="9" fillId="0" borderId="48" xfId="0" applyFont="1" applyBorder="1" applyAlignment="1">
      <alignment horizontal="left" vertical="top"/>
    </xf>
    <xf numFmtId="14" fontId="0" fillId="0" borderId="1667" xfId="0" applyNumberFormat="1" applyFill="1" applyBorder="1" applyAlignment="1" applyProtection="1">
      <alignment horizontal="center" vertical="center"/>
      <protection locked="0"/>
    </xf>
    <xf numFmtId="0" fontId="0" fillId="0" borderId="197" xfId="0" applyBorder="1" applyAlignment="1">
      <alignment vertical="center" wrapText="1"/>
    </xf>
    <xf numFmtId="0" fontId="0" fillId="0" borderId="202" xfId="0" applyBorder="1" applyAlignment="1">
      <alignment horizontal="center"/>
    </xf>
    <xf numFmtId="0" fontId="0" fillId="0" borderId="200" xfId="0" applyBorder="1" applyAlignment="1">
      <alignment horizontal="center"/>
    </xf>
    <xf numFmtId="0" fontId="0" fillId="0" borderId="290" xfId="0" applyBorder="1" applyAlignment="1">
      <alignment horizontal="center"/>
    </xf>
    <xf numFmtId="0" fontId="14" fillId="0" borderId="291" xfId="0" applyFont="1" applyBorder="1" applyAlignment="1">
      <alignment horizontal="center" wrapText="1"/>
    </xf>
    <xf numFmtId="0" fontId="14" fillId="0" borderId="200" xfId="0" applyFont="1" applyBorder="1" applyAlignment="1">
      <alignment horizontal="center" wrapText="1"/>
    </xf>
    <xf numFmtId="0" fontId="14" fillId="0" borderId="203" xfId="0" applyFont="1" applyBorder="1" applyAlignment="1">
      <alignment horizontal="center" wrapText="1"/>
    </xf>
    <xf numFmtId="0" fontId="9" fillId="0" borderId="3" xfId="0" applyFont="1" applyBorder="1" applyAlignment="1" applyProtection="1">
      <alignment horizontal="left"/>
      <protection locked="0"/>
    </xf>
    <xf numFmtId="3" fontId="10" fillId="0" borderId="87" xfId="0" applyNumberFormat="1" applyFont="1" applyFill="1" applyBorder="1" applyAlignment="1" applyProtection="1">
      <alignment horizontal="center" vertical="center"/>
      <protection locked="0"/>
    </xf>
    <xf numFmtId="3" fontId="10" fillId="0" borderId="58" xfId="0" applyNumberFormat="1" applyFont="1" applyFill="1" applyBorder="1" applyAlignment="1">
      <alignment vertical="center"/>
    </xf>
    <xf numFmtId="3" fontId="10" fillId="0" borderId="7" xfId="0" applyNumberFormat="1" applyFont="1" applyFill="1" applyBorder="1" applyAlignment="1">
      <alignment vertical="center"/>
    </xf>
    <xf numFmtId="3" fontId="10" fillId="0" borderId="59" xfId="0" applyNumberFormat="1" applyFont="1" applyFill="1" applyBorder="1" applyAlignment="1">
      <alignment vertical="center"/>
    </xf>
    <xf numFmtId="3" fontId="10" fillId="0" borderId="7" xfId="0" applyNumberFormat="1" applyFont="1" applyFill="1" applyBorder="1" applyAlignment="1" applyProtection="1">
      <alignment horizontal="center" vertical="center"/>
      <protection locked="0"/>
    </xf>
    <xf numFmtId="49" fontId="10" fillId="0" borderId="87" xfId="0" applyNumberFormat="1" applyFont="1" applyFill="1" applyBorder="1" applyAlignment="1" applyProtection="1">
      <alignment horizontal="center" vertical="center"/>
      <protection locked="0"/>
    </xf>
    <xf numFmtId="0" fontId="10" fillId="0" borderId="58" xfId="0" applyFont="1" applyFill="1" applyBorder="1" applyAlignment="1">
      <alignment vertical="center"/>
    </xf>
    <xf numFmtId="0" fontId="10" fillId="0" borderId="7" xfId="0" applyFont="1" applyFill="1" applyBorder="1" applyAlignment="1">
      <alignment vertical="center"/>
    </xf>
    <xf numFmtId="0" fontId="10" fillId="0" borderId="59" xfId="0" applyFont="1" applyFill="1" applyBorder="1" applyAlignment="1">
      <alignment vertical="center"/>
    </xf>
    <xf numFmtId="49" fontId="10" fillId="0" borderId="58" xfId="0" applyNumberFormat="1" applyFont="1" applyFill="1" applyBorder="1" applyAlignment="1" applyProtection="1">
      <alignment horizontal="center" vertical="center"/>
      <protection locked="0"/>
    </xf>
    <xf numFmtId="49" fontId="10" fillId="0" borderId="7" xfId="0" applyNumberFormat="1" applyFont="1" applyFill="1" applyBorder="1" applyAlignment="1" applyProtection="1">
      <alignment horizontal="center" vertical="center"/>
      <protection locked="0"/>
    </xf>
    <xf numFmtId="49" fontId="10" fillId="0" borderId="59" xfId="0" applyNumberFormat="1" applyFont="1" applyFill="1" applyBorder="1" applyAlignment="1" applyProtection="1">
      <alignment horizontal="center" vertical="center"/>
      <protection locked="0"/>
    </xf>
    <xf numFmtId="0" fontId="0" fillId="0" borderId="103" xfId="0" applyNumberFormat="1" applyBorder="1" applyAlignment="1" applyProtection="1">
      <alignment horizontal="left" vertical="center"/>
    </xf>
    <xf numFmtId="0" fontId="0" fillId="0" borderId="102" xfId="0" applyNumberFormat="1" applyBorder="1" applyAlignment="1" applyProtection="1">
      <alignment horizontal="left" vertical="center"/>
    </xf>
    <xf numFmtId="0" fontId="0" fillId="0" borderId="106" xfId="0" applyNumberFormat="1" applyBorder="1" applyAlignment="1" applyProtection="1">
      <alignment horizontal="left" vertical="center"/>
    </xf>
    <xf numFmtId="0" fontId="10" fillId="0" borderId="274" xfId="0" applyFont="1" applyFill="1" applyBorder="1" applyAlignment="1">
      <alignment horizontal="right" vertical="center"/>
    </xf>
    <xf numFmtId="0" fontId="10" fillId="0" borderId="256" xfId="0" applyFont="1" applyFill="1" applyBorder="1" applyAlignment="1">
      <alignment horizontal="right" vertical="center"/>
    </xf>
    <xf numFmtId="0" fontId="10" fillId="2" borderId="41" xfId="0" applyFont="1" applyFill="1" applyBorder="1" applyAlignment="1">
      <alignment horizontal="left" vertical="top"/>
    </xf>
    <xf numFmtId="0" fontId="10" fillId="2" borderId="30" xfId="0" applyFont="1" applyFill="1" applyBorder="1" applyAlignment="1">
      <alignment horizontal="left" vertical="top"/>
    </xf>
    <xf numFmtId="0" fontId="10" fillId="2" borderId="42" xfId="0" applyFont="1" applyFill="1" applyBorder="1" applyAlignment="1">
      <alignment horizontal="left" vertical="top"/>
    </xf>
    <xf numFmtId="0" fontId="0" fillId="0" borderId="106" xfId="0" applyBorder="1" applyAlignment="1" applyProtection="1">
      <alignment horizontal="left" vertical="center"/>
    </xf>
    <xf numFmtId="0" fontId="0" fillId="0" borderId="105" xfId="0" applyBorder="1" applyAlignment="1" applyProtection="1">
      <alignment horizontal="left" vertical="center"/>
    </xf>
    <xf numFmtId="0" fontId="10" fillId="0" borderId="91" xfId="0" applyFont="1" applyFill="1" applyBorder="1" applyAlignment="1">
      <alignment vertical="center"/>
    </xf>
    <xf numFmtId="0" fontId="10" fillId="0" borderId="8" xfId="0" applyFont="1" applyFill="1" applyBorder="1" applyAlignment="1">
      <alignment vertical="center"/>
    </xf>
    <xf numFmtId="0" fontId="10" fillId="0" borderId="92" xfId="0" applyFont="1" applyFill="1" applyBorder="1" applyAlignment="1">
      <alignment vertical="center"/>
    </xf>
    <xf numFmtId="3" fontId="10" fillId="8" borderId="87" xfId="0" applyNumberFormat="1" applyFont="1" applyFill="1" applyBorder="1" applyAlignment="1" applyProtection="1">
      <alignment horizontal="center" vertical="center"/>
      <protection locked="0"/>
    </xf>
    <xf numFmtId="164" fontId="0" fillId="0" borderId="106" xfId="0" applyNumberFormat="1" applyBorder="1" applyAlignment="1" applyProtection="1">
      <alignment horizontal="center" vertical="center"/>
    </xf>
    <xf numFmtId="49" fontId="9" fillId="0" borderId="87" xfId="0" applyNumberFormat="1" applyFont="1" applyBorder="1" applyAlignment="1" applyProtection="1">
      <alignment horizontal="center" vertical="center"/>
      <protection hidden="1"/>
    </xf>
    <xf numFmtId="0" fontId="0" fillId="0" borderId="87" xfId="0" applyNumberFormat="1" applyBorder="1" applyAlignment="1" applyProtection="1">
      <alignment horizontal="center" vertical="center"/>
      <protection hidden="1"/>
    </xf>
    <xf numFmtId="14" fontId="10" fillId="0" borderId="552" xfId="0" applyNumberFormat="1" applyFont="1" applyFill="1" applyBorder="1" applyAlignment="1" applyProtection="1">
      <alignment horizontal="center" vertical="center"/>
    </xf>
    <xf numFmtId="14" fontId="10" fillId="0" borderId="553" xfId="0" applyNumberFormat="1" applyFont="1" applyFill="1" applyBorder="1" applyAlignment="1" applyProtection="1">
      <alignment horizontal="center" vertical="center"/>
    </xf>
    <xf numFmtId="0" fontId="10" fillId="0" borderId="1668" xfId="0" applyFont="1" applyFill="1" applyBorder="1" applyAlignment="1">
      <alignment horizontal="center" vertical="center"/>
    </xf>
    <xf numFmtId="0" fontId="10" fillId="0" borderId="1669" xfId="0" applyFont="1" applyFill="1" applyBorder="1" applyAlignment="1">
      <alignment horizontal="center" vertical="center"/>
    </xf>
    <xf numFmtId="165" fontId="0" fillId="0" borderId="1670" xfId="0" applyNumberFormat="1" applyFill="1" applyBorder="1" applyAlignment="1" applyProtection="1">
      <alignment horizontal="right" vertical="center"/>
      <protection hidden="1"/>
    </xf>
    <xf numFmtId="165" fontId="0" fillId="0" borderId="1666" xfId="0" applyNumberFormat="1" applyFill="1" applyBorder="1" applyAlignment="1" applyProtection="1">
      <alignment horizontal="right" vertical="center"/>
      <protection hidden="1"/>
    </xf>
    <xf numFmtId="2" fontId="10" fillId="0" borderId="87" xfId="0" applyNumberFormat="1" applyFont="1" applyFill="1" applyBorder="1" applyAlignment="1" applyProtection="1">
      <alignment horizontal="center" vertical="center"/>
      <protection locked="0"/>
    </xf>
    <xf numFmtId="0" fontId="0" fillId="0" borderId="136" xfId="0" applyBorder="1" applyAlignment="1">
      <alignment horizontal="center"/>
    </xf>
    <xf numFmtId="0" fontId="0" fillId="0" borderId="130" xfId="0" applyBorder="1" applyAlignment="1">
      <alignment horizontal="center"/>
    </xf>
    <xf numFmtId="0" fontId="0" fillId="0" borderId="190" xfId="0" applyBorder="1" applyAlignment="1">
      <alignment horizontal="center"/>
    </xf>
    <xf numFmtId="0" fontId="10" fillId="0" borderId="298" xfId="0" applyFont="1" applyBorder="1" applyAlignment="1">
      <alignment horizontal="left" vertical="center"/>
    </xf>
    <xf numFmtId="0" fontId="10" fillId="0" borderId="269" xfId="0" applyFont="1" applyBorder="1" applyAlignment="1">
      <alignment horizontal="left" vertical="center"/>
    </xf>
    <xf numFmtId="3" fontId="10" fillId="0" borderId="231" xfId="0" applyNumberFormat="1" applyFont="1" applyFill="1" applyBorder="1" applyAlignment="1" applyProtection="1">
      <alignment horizontal="center" vertical="center"/>
      <protection locked="0"/>
    </xf>
    <xf numFmtId="3" fontId="10" fillId="0" borderId="292" xfId="0" applyNumberFormat="1" applyFont="1" applyFill="1" applyBorder="1" applyAlignment="1" applyProtection="1">
      <alignment horizontal="center" vertical="center"/>
      <protection locked="0"/>
    </xf>
    <xf numFmtId="0" fontId="10" fillId="6" borderId="231" xfId="0" applyFont="1" applyFill="1" applyBorder="1" applyAlignment="1">
      <alignment horizontal="center" vertical="center"/>
    </xf>
    <xf numFmtId="0" fontId="10" fillId="6" borderId="292" xfId="0" applyFont="1" applyFill="1" applyBorder="1" applyAlignment="1">
      <alignment horizontal="center" vertical="center"/>
    </xf>
    <xf numFmtId="1" fontId="0" fillId="0" borderId="269" xfId="0" applyNumberFormat="1" applyBorder="1" applyAlignment="1">
      <alignment horizontal="center" vertical="center"/>
    </xf>
    <xf numFmtId="0" fontId="9" fillId="0" borderId="131" xfId="0" applyFont="1" applyBorder="1" applyAlignment="1">
      <alignment horizontal="right"/>
    </xf>
    <xf numFmtId="0" fontId="9" fillId="0" borderId="132" xfId="0" applyFont="1" applyBorder="1" applyAlignment="1">
      <alignment horizontal="right"/>
    </xf>
    <xf numFmtId="0" fontId="9" fillId="0" borderId="133" xfId="0" applyFont="1" applyBorder="1" applyAlignment="1">
      <alignment horizontal="right"/>
    </xf>
    <xf numFmtId="0" fontId="9" fillId="0" borderId="15" xfId="0" applyFont="1" applyBorder="1" applyAlignment="1">
      <alignment horizontal="right" vertical="top"/>
    </xf>
    <xf numFmtId="0" fontId="9" fillId="0" borderId="0" xfId="0" applyFont="1" applyBorder="1" applyAlignment="1">
      <alignment horizontal="right" vertical="top"/>
    </xf>
    <xf numFmtId="0" fontId="9" fillId="0" borderId="16" xfId="0" applyFont="1" applyBorder="1" applyAlignment="1">
      <alignment horizontal="right" vertical="top"/>
    </xf>
    <xf numFmtId="0" fontId="13" fillId="0" borderId="296" xfId="0" applyFont="1" applyBorder="1" applyAlignment="1">
      <alignment vertical="center"/>
    </xf>
    <xf numFmtId="0" fontId="13" fillId="0" borderId="135" xfId="0" applyFont="1" applyBorder="1" applyAlignment="1">
      <alignment vertical="center"/>
    </xf>
    <xf numFmtId="0" fontId="13" fillId="0" borderId="297" xfId="0" applyFont="1" applyBorder="1" applyAlignment="1">
      <alignment vertical="center"/>
    </xf>
    <xf numFmtId="0" fontId="10" fillId="0" borderId="204" xfId="0" applyFont="1" applyFill="1" applyBorder="1" applyAlignment="1">
      <alignment horizontal="left" vertical="center"/>
    </xf>
    <xf numFmtId="0" fontId="10" fillId="0" borderId="205" xfId="0" applyFont="1" applyFill="1" applyBorder="1" applyAlignment="1">
      <alignment horizontal="left" vertical="center"/>
    </xf>
    <xf numFmtId="0" fontId="10" fillId="0" borderId="225" xfId="0" applyFont="1" applyFill="1" applyBorder="1" applyAlignment="1">
      <alignment horizontal="left" vertical="center"/>
    </xf>
    <xf numFmtId="0" fontId="10" fillId="0" borderId="196" xfId="0" applyFont="1" applyFill="1" applyBorder="1" applyAlignment="1">
      <alignment horizontal="left" vertical="center"/>
    </xf>
    <xf numFmtId="0" fontId="10" fillId="0" borderId="197" xfId="0" applyFont="1" applyFill="1" applyBorder="1" applyAlignment="1">
      <alignment horizontal="left" vertical="center"/>
    </xf>
    <xf numFmtId="0" fontId="10" fillId="0" borderId="198" xfId="0" applyFont="1" applyFill="1" applyBorder="1" applyAlignment="1">
      <alignment horizontal="left" vertical="center"/>
    </xf>
    <xf numFmtId="0" fontId="9" fillId="0" borderId="2" xfId="0" applyFont="1" applyBorder="1" applyAlignment="1">
      <alignment horizontal="right" vertical="top"/>
    </xf>
    <xf numFmtId="0" fontId="9" fillId="0" borderId="288" xfId="0" applyFont="1" applyBorder="1" applyAlignment="1">
      <alignment horizontal="right" vertical="top"/>
    </xf>
    <xf numFmtId="0" fontId="9" fillId="0" borderId="289" xfId="0" applyFont="1" applyBorder="1" applyAlignment="1">
      <alignment horizontal="right" vertical="top"/>
    </xf>
    <xf numFmtId="0" fontId="13" fillId="0" borderId="46" xfId="0" applyFont="1" applyBorder="1" applyAlignment="1">
      <alignment horizontal="left" vertical="top"/>
    </xf>
    <xf numFmtId="0" fontId="13" fillId="0" borderId="47" xfId="0" applyFont="1" applyBorder="1" applyAlignment="1">
      <alignment horizontal="left" vertical="top"/>
    </xf>
    <xf numFmtId="0" fontId="13" fillId="0" borderId="48" xfId="0" applyFont="1" applyBorder="1" applyAlignment="1">
      <alignment horizontal="left" vertical="top"/>
    </xf>
    <xf numFmtId="0" fontId="9" fillId="0" borderId="146" xfId="0" applyFont="1" applyBorder="1" applyAlignment="1">
      <alignment vertical="center"/>
    </xf>
    <xf numFmtId="0" fontId="9" fillId="0" borderId="143" xfId="0" applyFont="1" applyBorder="1" applyAlignment="1">
      <alignment vertical="center"/>
    </xf>
    <xf numFmtId="0" fontId="9" fillId="0" borderId="109" xfId="0" applyFont="1" applyBorder="1" applyAlignment="1">
      <alignment vertical="center"/>
    </xf>
    <xf numFmtId="0" fontId="9" fillId="0" borderId="6" xfId="0" applyFont="1" applyBorder="1" applyAlignment="1">
      <alignment vertical="center"/>
    </xf>
    <xf numFmtId="0" fontId="9" fillId="0" borderId="170" xfId="0" applyFont="1" applyBorder="1" applyAlignment="1">
      <alignment vertical="center"/>
    </xf>
    <xf numFmtId="0" fontId="13" fillId="0" borderId="141" xfId="0" applyFont="1" applyBorder="1" applyAlignment="1">
      <alignment horizontal="left"/>
    </xf>
    <xf numFmtId="0" fontId="13" fillId="0" borderId="142" xfId="0" applyFont="1" applyBorder="1" applyAlignment="1">
      <alignment horizontal="left"/>
    </xf>
    <xf numFmtId="0" fontId="13" fillId="0" borderId="140" xfId="0" applyFont="1" applyBorder="1" applyAlignment="1">
      <alignment horizontal="left"/>
    </xf>
    <xf numFmtId="0" fontId="10" fillId="0" borderId="34" xfId="0" applyFont="1" applyFill="1" applyBorder="1" applyAlignment="1">
      <alignment vertical="center"/>
    </xf>
    <xf numFmtId="0" fontId="10" fillId="0" borderId="10" xfId="0" applyFont="1" applyFill="1" applyBorder="1" applyAlignment="1">
      <alignment vertical="center"/>
    </xf>
    <xf numFmtId="0" fontId="10" fillId="0" borderId="77" xfId="0" applyFont="1" applyFill="1" applyBorder="1" applyAlignment="1">
      <alignment vertical="center"/>
    </xf>
    <xf numFmtId="0" fontId="13" fillId="0" borderId="15"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16" xfId="0" applyFont="1" applyBorder="1" applyAlignment="1" applyProtection="1">
      <alignment horizontal="left" vertical="center"/>
      <protection hidden="1"/>
    </xf>
    <xf numFmtId="0" fontId="0" fillId="0" borderId="15" xfId="0" applyBorder="1" applyAlignment="1" applyProtection="1">
      <alignment horizontal="left" vertical="center"/>
      <protection hidden="1"/>
    </xf>
    <xf numFmtId="0" fontId="13" fillId="0" borderId="342" xfId="0" applyFont="1" applyBorder="1" applyAlignment="1" applyProtection="1">
      <alignment horizontal="left" vertical="center"/>
      <protection hidden="1"/>
    </xf>
    <xf numFmtId="0" fontId="13" fillId="0" borderId="343" xfId="0" applyFont="1" applyBorder="1" applyAlignment="1" applyProtection="1">
      <alignment horizontal="left" vertical="center"/>
      <protection hidden="1"/>
    </xf>
    <xf numFmtId="0" fontId="13" fillId="0" borderId="344" xfId="0" applyFont="1" applyBorder="1" applyAlignment="1" applyProtection="1">
      <alignment horizontal="left" vertical="center"/>
      <protection hidden="1"/>
    </xf>
    <xf numFmtId="0" fontId="9" fillId="0" borderId="58" xfId="0" applyFont="1" applyFill="1" applyBorder="1" applyAlignment="1">
      <alignment vertical="center"/>
    </xf>
    <xf numFmtId="4" fontId="10" fillId="0" borderId="7" xfId="0" applyNumberFormat="1" applyFont="1" applyFill="1" applyBorder="1" applyAlignment="1" applyProtection="1">
      <alignment horizontal="center" vertical="center"/>
      <protection locked="0"/>
    </xf>
    <xf numFmtId="167" fontId="10" fillId="0" borderId="7" xfId="0" applyNumberFormat="1" applyFont="1" applyFill="1" applyBorder="1" applyAlignment="1" applyProtection="1">
      <alignment horizontal="center" vertical="center"/>
      <protection locked="0"/>
    </xf>
    <xf numFmtId="0" fontId="13" fillId="0" borderId="15" xfId="0" applyFont="1" applyBorder="1" applyAlignment="1">
      <alignment horizontal="left"/>
    </xf>
    <xf numFmtId="0" fontId="13" fillId="0" borderId="0" xfId="0" applyFont="1" applyBorder="1" applyAlignment="1">
      <alignment horizontal="left"/>
    </xf>
    <xf numFmtId="0" fontId="13" fillId="0" borderId="16" xfId="0" applyFont="1" applyBorder="1" applyAlignment="1">
      <alignment horizontal="left"/>
    </xf>
    <xf numFmtId="49" fontId="10" fillId="0" borderId="10" xfId="0" applyNumberFormat="1" applyFont="1" applyFill="1" applyBorder="1" applyAlignment="1" applyProtection="1">
      <alignment horizontal="center" vertical="center"/>
      <protection locked="0"/>
    </xf>
    <xf numFmtId="1" fontId="10" fillId="8" borderId="103" xfId="0" applyNumberFormat="1" applyFont="1" applyFill="1" applyBorder="1" applyAlignment="1" applyProtection="1">
      <alignment horizontal="center" vertical="center"/>
      <protection locked="0"/>
    </xf>
    <xf numFmtId="165" fontId="0" fillId="0" borderId="1666" xfId="0" applyNumberFormat="1" applyFill="1" applyBorder="1" applyAlignment="1" applyProtection="1">
      <alignment horizontal="left" vertical="center"/>
      <protection hidden="1"/>
    </xf>
    <xf numFmtId="165" fontId="0" fillId="0" borderId="1671" xfId="0" applyNumberFormat="1" applyFill="1" applyBorder="1" applyAlignment="1" applyProtection="1">
      <alignment horizontal="left" vertical="center"/>
      <protection hidden="1"/>
    </xf>
    <xf numFmtId="0" fontId="9" fillId="0" borderId="121" xfId="0" applyFont="1" applyBorder="1" applyAlignment="1" applyProtection="1">
      <alignment horizontal="left" vertical="center"/>
      <protection hidden="1"/>
    </xf>
    <xf numFmtId="0" fontId="9" fillId="0" borderId="119" xfId="0" applyFont="1" applyBorder="1" applyAlignment="1" applyProtection="1">
      <alignment horizontal="left" vertical="center"/>
      <protection hidden="1"/>
    </xf>
    <xf numFmtId="0" fontId="9" fillId="0" borderId="173" xfId="0" applyFont="1" applyBorder="1" applyAlignment="1" applyProtection="1">
      <alignment horizontal="left" vertical="center"/>
      <protection hidden="1"/>
    </xf>
    <xf numFmtId="0" fontId="9" fillId="0" borderId="172" xfId="0" applyFont="1" applyBorder="1" applyAlignment="1">
      <alignment horizontal="left" vertical="center"/>
    </xf>
    <xf numFmtId="0" fontId="9" fillId="0" borderId="119" xfId="0" applyFont="1" applyBorder="1" applyAlignment="1">
      <alignment horizontal="left" vertical="center"/>
    </xf>
    <xf numFmtId="0" fontId="9" fillId="0" borderId="120" xfId="0" applyFont="1" applyBorder="1" applyAlignment="1">
      <alignment horizontal="left" vertical="center"/>
    </xf>
    <xf numFmtId="2" fontId="10" fillId="8" borderId="87" xfId="0" applyNumberFormat="1" applyFont="1" applyFill="1" applyBorder="1" applyAlignment="1" applyProtection="1">
      <alignment horizontal="center" vertical="center"/>
      <protection locked="0"/>
    </xf>
    <xf numFmtId="0" fontId="9" fillId="0" borderId="168" xfId="0" applyFont="1" applyBorder="1" applyAlignment="1" applyProtection="1">
      <alignment vertical="center"/>
      <protection hidden="1"/>
    </xf>
    <xf numFmtId="0" fontId="9" fillId="0" borderId="8" xfId="0" applyFont="1" applyBorder="1" applyAlignment="1" applyProtection="1">
      <alignment vertical="center"/>
      <protection hidden="1"/>
    </xf>
    <xf numFmtId="0" fontId="9" fillId="0" borderId="49" xfId="0" applyFont="1" applyBorder="1" applyAlignment="1" applyProtection="1">
      <alignment vertical="center"/>
      <protection hidden="1"/>
    </xf>
    <xf numFmtId="0" fontId="9" fillId="0" borderId="72" xfId="0" applyFont="1" applyBorder="1" applyAlignment="1" applyProtection="1">
      <alignment horizontal="center" vertical="center"/>
      <protection locked="0"/>
    </xf>
    <xf numFmtId="0" fontId="9" fillId="0" borderId="7" xfId="0" applyFont="1" applyBorder="1" applyAlignment="1" applyProtection="1">
      <alignment horizontal="center" vertical="center"/>
      <protection locked="0"/>
    </xf>
    <xf numFmtId="0" fontId="9" fillId="0" borderId="83" xfId="0" applyFont="1" applyBorder="1" applyAlignment="1" applyProtection="1">
      <alignment horizontal="center" vertical="center"/>
      <protection locked="0"/>
    </xf>
    <xf numFmtId="0" fontId="9" fillId="0" borderId="86" xfId="0" applyFont="1" applyBorder="1" applyAlignment="1" applyProtection="1">
      <alignment vertical="center"/>
      <protection hidden="1"/>
    </xf>
    <xf numFmtId="0" fontId="9" fillId="0" borderId="87" xfId="0" applyFont="1" applyBorder="1" applyAlignment="1" applyProtection="1">
      <alignment vertical="center"/>
      <protection hidden="1"/>
    </xf>
    <xf numFmtId="0" fontId="9" fillId="0" borderId="183" xfId="0" applyFont="1" applyBorder="1" applyAlignment="1">
      <alignment horizontal="center" vertical="center"/>
    </xf>
    <xf numFmtId="0" fontId="0" fillId="0" borderId="184" xfId="0" applyBorder="1" applyAlignment="1">
      <alignment horizontal="center" vertical="center"/>
    </xf>
    <xf numFmtId="0" fontId="9" fillId="0" borderId="86" xfId="0" applyFont="1" applyBorder="1" applyAlignment="1" applyProtection="1">
      <alignment horizontal="center" vertical="center"/>
      <protection locked="0"/>
    </xf>
    <xf numFmtId="0" fontId="9" fillId="0" borderId="87"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hidden="1"/>
    </xf>
    <xf numFmtId="0" fontId="9" fillId="0" borderId="128" xfId="0" applyFont="1" applyBorder="1" applyAlignment="1" applyProtection="1">
      <alignment horizontal="center" vertical="center"/>
      <protection hidden="1"/>
    </xf>
    <xf numFmtId="1" fontId="10" fillId="0" borderId="10" xfId="0" applyNumberFormat="1" applyFont="1" applyFill="1" applyBorder="1" applyAlignment="1" applyProtection="1">
      <alignment horizontal="center" vertical="center"/>
      <protection locked="0"/>
    </xf>
    <xf numFmtId="0" fontId="9" fillId="0" borderId="119" xfId="0" applyFont="1" applyBorder="1" applyAlignment="1" applyProtection="1">
      <alignment vertical="center"/>
      <protection hidden="1"/>
    </xf>
    <xf numFmtId="0" fontId="9" fillId="0" borderId="178" xfId="0" applyFont="1" applyBorder="1" applyAlignment="1" applyProtection="1">
      <alignment vertical="center"/>
      <protection hidden="1"/>
    </xf>
    <xf numFmtId="0" fontId="9" fillId="0" borderId="58" xfId="0" applyFont="1" applyBorder="1" applyAlignment="1" applyProtection="1">
      <alignment vertical="center"/>
      <protection hidden="1"/>
    </xf>
    <xf numFmtId="0" fontId="9" fillId="0" borderId="7" xfId="0" applyFont="1" applyBorder="1" applyAlignment="1" applyProtection="1">
      <alignment vertical="center"/>
      <protection hidden="1"/>
    </xf>
    <xf numFmtId="49" fontId="9" fillId="0" borderId="174" xfId="0" applyNumberFormat="1" applyFont="1" applyFill="1" applyBorder="1" applyAlignment="1" applyProtection="1">
      <alignment horizontal="left" vertical="center"/>
      <protection hidden="1"/>
    </xf>
    <xf numFmtId="49" fontId="9" fillId="0" borderId="176" xfId="0" applyNumberFormat="1" applyFont="1" applyFill="1" applyBorder="1" applyAlignment="1" applyProtection="1">
      <alignment horizontal="left" vertical="center"/>
      <protection hidden="1"/>
    </xf>
    <xf numFmtId="49" fontId="9" fillId="0" borderId="174" xfId="0" applyNumberFormat="1" applyFont="1" applyFill="1" applyBorder="1" applyAlignment="1" applyProtection="1">
      <alignment horizontal="center" vertical="center"/>
      <protection hidden="1"/>
    </xf>
    <xf numFmtId="49" fontId="9" fillId="0" borderId="175" xfId="0" applyNumberFormat="1" applyFont="1" applyFill="1" applyBorder="1" applyAlignment="1" applyProtection="1">
      <alignment horizontal="center" vertical="center"/>
      <protection hidden="1"/>
    </xf>
    <xf numFmtId="0" fontId="9" fillId="0" borderId="37" xfId="0" applyFont="1" applyFill="1" applyBorder="1" applyAlignment="1">
      <alignment vertical="center"/>
    </xf>
    <xf numFmtId="0" fontId="10" fillId="0" borderId="38" xfId="0" applyFont="1" applyFill="1" applyBorder="1" applyAlignment="1">
      <alignment vertical="center"/>
    </xf>
    <xf numFmtId="0" fontId="10" fillId="0" borderId="88" xfId="0" applyFont="1" applyFill="1" applyBorder="1" applyAlignment="1">
      <alignment vertical="center"/>
    </xf>
    <xf numFmtId="0" fontId="13" fillId="0" borderId="15" xfId="0" applyFont="1" applyBorder="1" applyAlignment="1">
      <alignment vertical="top"/>
    </xf>
    <xf numFmtId="0" fontId="13" fillId="0" borderId="0" xfId="0" applyFont="1" applyBorder="1" applyAlignment="1">
      <alignment vertical="top"/>
    </xf>
    <xf numFmtId="0" fontId="13" fillId="0" borderId="16" xfId="0" applyFont="1" applyBorder="1" applyAlignment="1">
      <alignment vertical="top"/>
    </xf>
    <xf numFmtId="3" fontId="9" fillId="0" borderId="149" xfId="0" applyNumberFormat="1" applyFont="1" applyBorder="1" applyAlignment="1" applyProtection="1">
      <alignment horizontal="center" vertical="center"/>
      <protection locked="0"/>
    </xf>
    <xf numFmtId="3" fontId="9" fillId="0" borderId="143" xfId="0" applyNumberFormat="1" applyFont="1" applyBorder="1" applyAlignment="1" applyProtection="1">
      <alignment horizontal="center" vertical="center"/>
      <protection locked="0"/>
    </xf>
    <xf numFmtId="3" fontId="9" fillId="0" borderId="148" xfId="0" applyNumberFormat="1" applyFont="1" applyBorder="1" applyAlignment="1" applyProtection="1">
      <alignment horizontal="center" vertical="center"/>
      <protection locked="0"/>
    </xf>
    <xf numFmtId="0" fontId="9" fillId="0" borderId="149" xfId="0" applyFont="1" applyBorder="1" applyAlignment="1">
      <alignment vertical="center"/>
    </xf>
    <xf numFmtId="0" fontId="9" fillId="0" borderId="138" xfId="0" applyFont="1" applyBorder="1" applyAlignment="1">
      <alignment vertical="center"/>
    </xf>
    <xf numFmtId="0" fontId="10" fillId="0" borderId="204" xfId="0" applyFont="1" applyBorder="1" applyAlignment="1" applyProtection="1">
      <alignment vertical="justify"/>
      <protection locked="0"/>
    </xf>
    <xf numFmtId="0" fontId="10" fillId="0" borderId="205" xfId="0" applyFont="1" applyBorder="1" applyAlignment="1" applyProtection="1">
      <alignment vertical="justify"/>
      <protection locked="0"/>
    </xf>
    <xf numFmtId="0" fontId="10" fillId="0" borderId="206" xfId="0" applyFont="1" applyBorder="1" applyAlignment="1" applyProtection="1">
      <alignment vertical="justify"/>
      <protection locked="0"/>
    </xf>
    <xf numFmtId="0" fontId="10" fillId="0" borderId="192" xfId="0" applyFont="1" applyBorder="1" applyAlignment="1" applyProtection="1">
      <alignment vertical="center"/>
      <protection locked="0"/>
    </xf>
    <xf numFmtId="0" fontId="10" fillId="0" borderId="193" xfId="0" applyFont="1" applyBorder="1" applyAlignment="1" applyProtection="1">
      <alignment vertical="center"/>
      <protection locked="0"/>
    </xf>
    <xf numFmtId="0" fontId="10" fillId="0" borderId="295" xfId="0" applyFont="1" applyBorder="1" applyAlignment="1" applyProtection="1">
      <alignment vertical="center"/>
      <protection locked="0"/>
    </xf>
    <xf numFmtId="2" fontId="0" fillId="0" borderId="210" xfId="0" applyNumberFormat="1" applyBorder="1" applyAlignment="1" applyProtection="1">
      <alignment horizontal="center" vertical="center"/>
      <protection locked="0"/>
    </xf>
    <xf numFmtId="2" fontId="0" fillId="0" borderId="301" xfId="0" applyNumberFormat="1" applyBorder="1" applyAlignment="1" applyProtection="1">
      <alignment horizontal="center" vertical="center"/>
      <protection locked="0"/>
    </xf>
    <xf numFmtId="0" fontId="13" fillId="0" borderId="202" xfId="0" applyFont="1" applyBorder="1" applyAlignment="1">
      <alignment vertical="center"/>
    </xf>
    <xf numFmtId="0" fontId="13" fillId="0" borderId="200" xfId="0" applyFont="1" applyBorder="1" applyAlignment="1">
      <alignment vertical="center"/>
    </xf>
    <xf numFmtId="0" fontId="13" fillId="0" borderId="286" xfId="0" applyFont="1" applyBorder="1" applyAlignment="1">
      <alignment vertical="center"/>
    </xf>
    <xf numFmtId="0" fontId="10" fillId="0" borderId="218" xfId="0" applyFont="1" applyBorder="1" applyAlignment="1" applyProtection="1">
      <alignment vertical="center"/>
      <protection locked="0"/>
    </xf>
    <xf numFmtId="0" fontId="10" fillId="0" borderId="216" xfId="0" applyFont="1" applyBorder="1" applyAlignment="1" applyProtection="1">
      <alignment vertical="center"/>
      <protection locked="0"/>
    </xf>
    <xf numFmtId="0" fontId="10" fillId="0" borderId="287" xfId="0" applyFont="1" applyBorder="1" applyAlignment="1" applyProtection="1">
      <alignment vertical="center"/>
      <protection locked="0"/>
    </xf>
    <xf numFmtId="0" fontId="10" fillId="0" borderId="300" xfId="0" applyFont="1" applyBorder="1" applyAlignment="1">
      <alignment horizontal="left" vertical="center"/>
    </xf>
    <xf numFmtId="0" fontId="10" fillId="0" borderId="210" xfId="0" applyFont="1" applyBorder="1" applyAlignment="1">
      <alignment horizontal="left" vertical="center"/>
    </xf>
    <xf numFmtId="0" fontId="9" fillId="0" borderId="288" xfId="0" applyFont="1" applyBorder="1" applyAlignment="1">
      <alignment horizontal="left" vertical="top" wrapText="1"/>
    </xf>
    <xf numFmtId="0" fontId="9" fillId="0" borderId="289" xfId="0" applyFont="1" applyBorder="1" applyAlignment="1">
      <alignment horizontal="left" vertical="top" wrapText="1"/>
    </xf>
    <xf numFmtId="0" fontId="9" fillId="0" borderId="197" xfId="0" applyFont="1" applyBorder="1" applyAlignment="1">
      <alignment horizontal="left" vertical="top" wrapText="1"/>
    </xf>
    <xf numFmtId="0" fontId="9" fillId="0" borderId="198" xfId="0" applyFont="1" applyBorder="1" applyAlignment="1">
      <alignment horizontal="left" vertical="top" wrapText="1"/>
    </xf>
    <xf numFmtId="0" fontId="9" fillId="0" borderId="14" xfId="0" applyFont="1" applyBorder="1" applyAlignment="1">
      <alignment horizontal="left" vertical="center"/>
    </xf>
    <xf numFmtId="0" fontId="9" fillId="0" borderId="22" xfId="0" applyFont="1" applyBorder="1" applyAlignment="1">
      <alignment horizontal="left" vertical="center"/>
    </xf>
    <xf numFmtId="1" fontId="0" fillId="0" borderId="299" xfId="0" applyNumberFormat="1" applyBorder="1" applyAlignment="1">
      <alignment horizontal="center" vertical="center"/>
    </xf>
    <xf numFmtId="3" fontId="10" fillId="0" borderId="58" xfId="0" applyNumberFormat="1" applyFont="1" applyFill="1" applyBorder="1" applyAlignment="1" applyProtection="1">
      <alignment horizontal="center" vertical="center"/>
      <protection locked="0"/>
    </xf>
    <xf numFmtId="3" fontId="10" fillId="0" borderId="59" xfId="0" applyNumberFormat="1" applyFont="1" applyFill="1" applyBorder="1" applyAlignment="1" applyProtection="1">
      <alignment horizontal="center" vertical="center"/>
      <protection locked="0"/>
    </xf>
    <xf numFmtId="0" fontId="13" fillId="0" borderId="15" xfId="0" applyFont="1" applyBorder="1" applyAlignment="1">
      <alignment horizontal="left" vertical="center"/>
    </xf>
    <xf numFmtId="0" fontId="13" fillId="0" borderId="0" xfId="0" applyFont="1" applyBorder="1" applyAlignment="1">
      <alignment horizontal="left" vertical="center"/>
    </xf>
    <xf numFmtId="0" fontId="13" fillId="0" borderId="16" xfId="0" applyFont="1" applyBorder="1" applyAlignment="1">
      <alignment horizontal="left" vertical="center"/>
    </xf>
    <xf numFmtId="1" fontId="10" fillId="0" borderId="7" xfId="0" applyNumberFormat="1" applyFont="1" applyFill="1" applyBorder="1" applyAlignment="1" applyProtection="1">
      <alignment horizontal="center" vertical="center"/>
      <protection locked="0"/>
    </xf>
    <xf numFmtId="0" fontId="13" fillId="0" borderId="52" xfId="0" applyFont="1" applyBorder="1" applyAlignment="1">
      <alignment horizontal="left" vertical="center"/>
    </xf>
    <xf numFmtId="0" fontId="13" fillId="0" borderId="50" xfId="0" applyFont="1" applyBorder="1" applyAlignment="1">
      <alignment horizontal="left" vertical="center"/>
    </xf>
    <xf numFmtId="0" fontId="13" fillId="0" borderId="51" xfId="0" applyFont="1" applyBorder="1" applyAlignment="1">
      <alignment horizontal="left" vertical="center"/>
    </xf>
    <xf numFmtId="49" fontId="10" fillId="0" borderId="8" xfId="0" applyNumberFormat="1" applyFont="1" applyFill="1" applyBorder="1" applyAlignment="1" applyProtection="1">
      <alignment horizontal="center" vertical="center"/>
      <protection locked="0"/>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49" fontId="10" fillId="0" borderId="103" xfId="0" applyNumberFormat="1" applyFont="1" applyFill="1" applyBorder="1" applyAlignment="1" applyProtection="1">
      <alignment horizontal="center" vertical="center"/>
      <protection locked="0"/>
    </xf>
    <xf numFmtId="1" fontId="10" fillId="0" borderId="87" xfId="0" applyNumberFormat="1" applyFont="1" applyFill="1" applyBorder="1" applyAlignment="1" applyProtection="1">
      <alignment horizontal="center" vertical="center"/>
      <protection locked="0"/>
    </xf>
    <xf numFmtId="0" fontId="13" fillId="0" borderId="15" xfId="0" applyFont="1" applyBorder="1" applyAlignment="1" applyProtection="1">
      <alignment horizontal="left" vertical="top"/>
      <protection hidden="1"/>
    </xf>
    <xf numFmtId="0" fontId="13" fillId="0" borderId="0" xfId="0" applyFont="1" applyBorder="1" applyAlignment="1" applyProtection="1">
      <alignment horizontal="left" vertical="top"/>
      <protection hidden="1"/>
    </xf>
    <xf numFmtId="0" fontId="13" fillId="0" borderId="16" xfId="0" applyFont="1" applyBorder="1" applyAlignment="1" applyProtection="1">
      <alignment horizontal="left" vertical="top"/>
      <protection hidden="1"/>
    </xf>
    <xf numFmtId="49" fontId="10" fillId="8" borderId="87" xfId="0" applyNumberFormat="1" applyFont="1" applyFill="1" applyBorder="1" applyAlignment="1" applyProtection="1">
      <alignment horizontal="center" vertical="center"/>
      <protection locked="0"/>
    </xf>
    <xf numFmtId="0" fontId="9" fillId="0" borderId="58" xfId="0" applyFont="1" applyFill="1" applyBorder="1" applyAlignment="1">
      <alignment horizontal="left" vertical="center"/>
    </xf>
    <xf numFmtId="0" fontId="10" fillId="0" borderId="7" xfId="0" applyFont="1" applyFill="1" applyBorder="1" applyAlignment="1">
      <alignment horizontal="left" vertical="center"/>
    </xf>
    <xf numFmtId="0" fontId="10" fillId="0" borderId="59" xfId="0" applyFont="1" applyFill="1" applyBorder="1" applyAlignment="1">
      <alignment horizontal="left" vertical="center"/>
    </xf>
    <xf numFmtId="169" fontId="10" fillId="0" borderId="119" xfId="0" applyNumberFormat="1" applyFont="1" applyFill="1" applyBorder="1" applyAlignment="1" applyProtection="1">
      <alignment horizontal="center" vertical="center"/>
      <protection locked="0"/>
    </xf>
    <xf numFmtId="49" fontId="9" fillId="0" borderId="119" xfId="0" applyNumberFormat="1" applyFont="1" applyFill="1" applyBorder="1" applyAlignment="1" applyProtection="1">
      <alignment horizontal="center" vertical="center"/>
      <protection hidden="1"/>
    </xf>
    <xf numFmtId="49" fontId="10" fillId="0" borderId="119" xfId="0" applyNumberFormat="1" applyFont="1" applyFill="1" applyBorder="1" applyAlignment="1" applyProtection="1">
      <alignment horizontal="center" vertical="center"/>
      <protection hidden="1"/>
    </xf>
    <xf numFmtId="1" fontId="10" fillId="0" borderId="119" xfId="0" applyNumberFormat="1" applyFont="1" applyFill="1" applyBorder="1" applyAlignment="1" applyProtection="1">
      <alignment horizontal="center" vertical="center"/>
      <protection locked="0"/>
    </xf>
    <xf numFmtId="3" fontId="9" fillId="0" borderId="168" xfId="0" applyNumberFormat="1" applyFont="1" applyBorder="1" applyAlignment="1" applyProtection="1">
      <alignment horizontal="center" vertical="center"/>
      <protection locked="0"/>
    </xf>
    <xf numFmtId="3" fontId="9" fillId="0" borderId="8" xfId="0" applyNumberFormat="1" applyFont="1" applyBorder="1" applyAlignment="1" applyProtection="1">
      <alignment horizontal="center" vertical="center"/>
      <protection locked="0"/>
    </xf>
    <xf numFmtId="3" fontId="9" fillId="0" borderId="169" xfId="0" applyNumberFormat="1" applyFont="1" applyBorder="1" applyAlignment="1" applyProtection="1">
      <alignment horizontal="center" vertical="center"/>
      <protection locked="0"/>
    </xf>
    <xf numFmtId="0" fontId="9" fillId="0" borderId="153" xfId="0" applyFont="1" applyFill="1" applyBorder="1" applyAlignment="1" applyProtection="1">
      <alignment horizontal="right" vertical="center"/>
      <protection hidden="1"/>
    </xf>
    <xf numFmtId="0" fontId="9" fillId="0" borderId="47" xfId="0" applyFont="1" applyFill="1" applyBorder="1" applyAlignment="1" applyProtection="1">
      <alignment horizontal="right" vertical="center"/>
      <protection hidden="1"/>
    </xf>
    <xf numFmtId="0" fontId="9" fillId="0" borderId="172" xfId="0" applyFont="1" applyBorder="1" applyAlignment="1" applyProtection="1">
      <alignment vertical="center"/>
      <protection hidden="1"/>
    </xf>
    <xf numFmtId="2" fontId="9" fillId="0" borderId="121" xfId="0" applyNumberFormat="1" applyFont="1" applyBorder="1" applyAlignment="1" applyProtection="1">
      <alignment horizontal="center" vertical="center"/>
      <protection locked="0"/>
    </xf>
    <xf numFmtId="2" fontId="9" fillId="0" borderId="119" xfId="0" applyNumberFormat="1" applyFont="1" applyBorder="1" applyAlignment="1" applyProtection="1">
      <alignment horizontal="center" vertical="center"/>
      <protection locked="0"/>
    </xf>
    <xf numFmtId="2" fontId="9" fillId="0" borderId="120" xfId="0" applyNumberFormat="1" applyFont="1" applyBorder="1" applyAlignment="1" applyProtection="1">
      <alignment horizontal="center" vertical="center"/>
      <protection locked="0"/>
    </xf>
    <xf numFmtId="0" fontId="13" fillId="0" borderId="52" xfId="0" applyFont="1" applyBorder="1" applyAlignment="1">
      <alignment horizontal="left"/>
    </xf>
    <xf numFmtId="0" fontId="13" fillId="0" borderId="50" xfId="0" applyFont="1" applyBorder="1" applyAlignment="1">
      <alignment horizontal="left"/>
    </xf>
    <xf numFmtId="0" fontId="13" fillId="0" borderId="51" xfId="0" applyFont="1" applyBorder="1" applyAlignment="1">
      <alignment horizontal="left"/>
    </xf>
    <xf numFmtId="167" fontId="9" fillId="0" borderId="121" xfId="0" applyNumberFormat="1" applyFont="1" applyBorder="1" applyAlignment="1" applyProtection="1">
      <alignment horizontal="center" vertical="center"/>
      <protection locked="0"/>
    </xf>
    <xf numFmtId="167" fontId="9" fillId="0" borderId="119" xfId="0" applyNumberFormat="1" applyFont="1" applyBorder="1" applyAlignment="1" applyProtection="1">
      <alignment horizontal="center" vertical="center"/>
      <protection locked="0"/>
    </xf>
    <xf numFmtId="167" fontId="9" fillId="0" borderId="120" xfId="0" applyNumberFormat="1" applyFont="1" applyBorder="1" applyAlignment="1" applyProtection="1">
      <alignment horizontal="center" vertical="center"/>
      <protection locked="0"/>
    </xf>
    <xf numFmtId="0" fontId="9" fillId="0" borderId="87" xfId="0" applyFont="1" applyBorder="1" applyAlignment="1" applyProtection="1">
      <alignment horizontal="right" vertical="center"/>
      <protection hidden="1"/>
    </xf>
    <xf numFmtId="0" fontId="9" fillId="0" borderId="139" xfId="0" applyFont="1" applyBorder="1" applyAlignment="1" applyProtection="1">
      <alignment horizontal="right" vertical="center"/>
      <protection hidden="1"/>
    </xf>
    <xf numFmtId="0" fontId="9" fillId="0" borderId="58" xfId="0" applyFont="1" applyBorder="1" applyAlignment="1">
      <alignment horizontal="center" vertical="center"/>
    </xf>
    <xf numFmtId="0" fontId="9" fillId="0" borderId="7" xfId="0" applyFont="1" applyBorder="1" applyAlignment="1">
      <alignment horizontal="center" vertical="center"/>
    </xf>
    <xf numFmtId="0" fontId="9" fillId="0" borderId="177" xfId="0" applyFont="1" applyBorder="1" applyAlignment="1">
      <alignment horizontal="center" vertical="center"/>
    </xf>
    <xf numFmtId="0" fontId="9" fillId="0" borderId="91" xfId="0" applyFont="1" applyBorder="1" applyAlignment="1">
      <alignment horizontal="center" vertical="center"/>
    </xf>
    <xf numFmtId="0" fontId="9" fillId="0" borderId="8" xfId="0" applyFont="1" applyBorder="1" applyAlignment="1">
      <alignment horizontal="center" vertical="center"/>
    </xf>
    <xf numFmtId="0" fontId="9" fillId="0" borderId="8" xfId="0" applyFont="1" applyBorder="1" applyAlignment="1" applyProtection="1">
      <alignment horizontal="left" vertical="center"/>
      <protection hidden="1"/>
    </xf>
    <xf numFmtId="0" fontId="9" fillId="7" borderId="10" xfId="0" applyFont="1" applyFill="1" applyBorder="1" applyAlignment="1" applyProtection="1">
      <alignment horizontal="left" vertical="center"/>
      <protection hidden="1"/>
    </xf>
    <xf numFmtId="0" fontId="9" fillId="7" borderId="128" xfId="0" applyFont="1" applyFill="1" applyBorder="1" applyAlignment="1" applyProtection="1">
      <alignment horizontal="left" vertical="center"/>
      <protection hidden="1"/>
    </xf>
    <xf numFmtId="4" fontId="10" fillId="0" borderId="31" xfId="0" applyNumberFormat="1" applyFont="1" applyFill="1" applyBorder="1" applyAlignment="1" applyProtection="1">
      <alignment horizontal="center" vertical="center"/>
      <protection locked="0"/>
    </xf>
    <xf numFmtId="0" fontId="0" fillId="0" borderId="41" xfId="0" applyBorder="1" applyAlignment="1" applyProtection="1">
      <alignment horizontal="left" vertical="center"/>
      <protection hidden="1"/>
    </xf>
    <xf numFmtId="0" fontId="0" fillId="0" borderId="30" xfId="0" applyBorder="1" applyAlignment="1" applyProtection="1">
      <alignment horizontal="left" vertical="center"/>
      <protection hidden="1"/>
    </xf>
    <xf numFmtId="0" fontId="0" fillId="0" borderId="80" xfId="0" applyBorder="1" applyAlignment="1" applyProtection="1">
      <alignment horizontal="left" vertical="center"/>
      <protection hidden="1"/>
    </xf>
    <xf numFmtId="0" fontId="9" fillId="0" borderId="58" xfId="0" applyFont="1" applyBorder="1" applyAlignment="1">
      <alignment vertical="center"/>
    </xf>
    <xf numFmtId="0" fontId="9" fillId="0" borderId="7" xfId="0" applyFont="1" applyBorder="1" applyAlignment="1">
      <alignment vertical="center"/>
    </xf>
    <xf numFmtId="0" fontId="9" fillId="0" borderId="83" xfId="0" applyFont="1" applyBorder="1" applyAlignment="1">
      <alignment vertical="center"/>
    </xf>
    <xf numFmtId="2" fontId="9" fillId="0" borderId="72" xfId="0" applyNumberFormat="1" applyFont="1" applyBorder="1" applyAlignment="1" applyProtection="1">
      <alignment horizontal="center" vertical="center"/>
      <protection locked="0"/>
    </xf>
    <xf numFmtId="2" fontId="9" fillId="0" borderId="7" xfId="0" applyNumberFormat="1" applyFont="1" applyBorder="1" applyAlignment="1" applyProtection="1">
      <alignment horizontal="center" vertical="center"/>
      <protection locked="0"/>
    </xf>
    <xf numFmtId="2" fontId="9" fillId="0" borderId="83" xfId="0" applyNumberFormat="1" applyFont="1" applyBorder="1" applyAlignment="1" applyProtection="1">
      <alignment horizontal="center" vertical="center"/>
      <protection locked="0"/>
    </xf>
    <xf numFmtId="0" fontId="9" fillId="0" borderId="72" xfId="0" applyFont="1" applyBorder="1" applyAlignment="1">
      <alignment vertical="center"/>
    </xf>
    <xf numFmtId="0" fontId="9" fillId="0" borderId="59" xfId="0" applyFont="1" applyBorder="1" applyAlignment="1">
      <alignment vertical="center"/>
    </xf>
    <xf numFmtId="0" fontId="9" fillId="0" borderId="83" xfId="0" applyFont="1" applyBorder="1" applyAlignment="1">
      <alignment horizontal="center" vertical="center"/>
    </xf>
    <xf numFmtId="0" fontId="9" fillId="0" borderId="280" xfId="0" applyFont="1" applyBorder="1" applyAlignment="1">
      <alignment horizontal="left" vertical="center"/>
    </xf>
    <xf numFmtId="0" fontId="9" fillId="0" borderId="193" xfId="0" applyFont="1" applyBorder="1" applyAlignment="1">
      <alignment horizontal="left" vertical="center"/>
    </xf>
    <xf numFmtId="2" fontId="9" fillId="0" borderId="184" xfId="0" applyNumberFormat="1" applyFont="1" applyBorder="1" applyAlignment="1" applyProtection="1">
      <alignment horizontal="center" vertical="center"/>
      <protection locked="0"/>
    </xf>
    <xf numFmtId="2" fontId="9" fillId="0" borderId="185" xfId="0" applyNumberFormat="1" applyFont="1" applyBorder="1" applyAlignment="1" applyProtection="1">
      <alignment horizontal="center" vertical="center"/>
      <protection locked="0"/>
    </xf>
    <xf numFmtId="2" fontId="9" fillId="0" borderId="181" xfId="0" applyNumberFormat="1" applyFont="1" applyBorder="1" applyAlignment="1" applyProtection="1">
      <alignment horizontal="center" vertical="center"/>
      <protection locked="0"/>
    </xf>
    <xf numFmtId="2" fontId="9" fillId="0" borderId="182" xfId="0" applyNumberFormat="1" applyFont="1" applyBorder="1" applyAlignment="1" applyProtection="1">
      <alignment horizontal="center" vertical="center"/>
      <protection locked="0"/>
    </xf>
    <xf numFmtId="1" fontId="10" fillId="0" borderId="0" xfId="0" applyNumberFormat="1" applyFont="1" applyFill="1" applyBorder="1" applyAlignment="1" applyProtection="1">
      <alignment horizontal="center" vertical="center"/>
      <protection locked="0"/>
    </xf>
    <xf numFmtId="0" fontId="10" fillId="0" borderId="60" xfId="0" applyFont="1" applyFill="1" applyBorder="1" applyAlignment="1">
      <alignment vertical="center"/>
    </xf>
    <xf numFmtId="0" fontId="10" fillId="0" borderId="9" xfId="0" applyFont="1" applyFill="1" applyBorder="1" applyAlignment="1">
      <alignment vertical="center"/>
    </xf>
    <xf numFmtId="0" fontId="10" fillId="0" borderId="61" xfId="0" applyFont="1" applyFill="1" applyBorder="1" applyAlignment="1">
      <alignment vertical="center"/>
    </xf>
    <xf numFmtId="0" fontId="9" fillId="0" borderId="46" xfId="0" applyFont="1" applyBorder="1" applyAlignment="1" applyProtection="1">
      <alignment horizontal="left" vertical="center"/>
      <protection hidden="1"/>
    </xf>
    <xf numFmtId="0" fontId="9" fillId="0" borderId="47" xfId="0" applyFont="1" applyBorder="1" applyAlignment="1" applyProtection="1">
      <alignment horizontal="left" vertical="center"/>
      <protection hidden="1"/>
    </xf>
    <xf numFmtId="0" fontId="9" fillId="0" borderId="48" xfId="0" applyFont="1" applyBorder="1" applyAlignment="1" applyProtection="1">
      <alignment horizontal="left" vertical="center"/>
      <protection hidden="1"/>
    </xf>
    <xf numFmtId="2" fontId="9" fillId="0" borderId="6" xfId="0" applyNumberFormat="1" applyFont="1" applyBorder="1" applyAlignment="1" applyProtection="1">
      <alignment horizontal="left" vertical="center"/>
      <protection hidden="1"/>
    </xf>
    <xf numFmtId="0" fontId="0" fillId="0" borderId="327" xfId="0" applyBorder="1" applyAlignment="1">
      <alignment horizontal="center"/>
    </xf>
    <xf numFmtId="0" fontId="0" fillId="0" borderId="328" xfId="0" applyBorder="1" applyAlignment="1">
      <alignment horizontal="center"/>
    </xf>
    <xf numFmtId="0" fontId="0" fillId="0" borderId="329" xfId="0" applyBorder="1" applyAlignment="1">
      <alignment horizontal="center"/>
    </xf>
    <xf numFmtId="0" fontId="9" fillId="0" borderId="179" xfId="0" applyFont="1" applyBorder="1" applyAlignment="1" applyProtection="1">
      <alignment horizontal="left" vertical="center"/>
      <protection hidden="1"/>
    </xf>
    <xf numFmtId="0" fontId="9" fillId="0" borderId="524" xfId="0" applyFont="1" applyBorder="1" applyAlignment="1" applyProtection="1">
      <alignment horizontal="left" vertical="center"/>
      <protection hidden="1"/>
    </xf>
    <xf numFmtId="0" fontId="9" fillId="0" borderId="525" xfId="0" applyFont="1" applyBorder="1" applyAlignment="1" applyProtection="1">
      <alignment horizontal="center" vertical="center"/>
      <protection hidden="1"/>
    </xf>
    <xf numFmtId="0" fontId="9" fillId="0" borderId="179" xfId="0" applyFont="1" applyBorder="1" applyAlignment="1" applyProtection="1">
      <alignment horizontal="center" vertical="center"/>
      <protection hidden="1"/>
    </xf>
    <xf numFmtId="0" fontId="9" fillId="0" borderId="180" xfId="0" applyFont="1" applyBorder="1" applyAlignment="1" applyProtection="1">
      <alignment horizontal="left" vertical="center"/>
      <protection hidden="1"/>
    </xf>
    <xf numFmtId="169" fontId="9" fillId="0" borderId="72" xfId="0" applyNumberFormat="1" applyFont="1" applyBorder="1" applyAlignment="1" applyProtection="1">
      <alignment horizontal="center" vertical="center"/>
      <protection locked="0"/>
    </xf>
    <xf numFmtId="169" fontId="9" fillId="0" borderId="7" xfId="0" applyNumberFormat="1" applyFont="1" applyBorder="1" applyAlignment="1" applyProtection="1">
      <alignment horizontal="center" vertical="center"/>
      <protection locked="0"/>
    </xf>
    <xf numFmtId="169" fontId="9" fillId="0" borderId="83" xfId="0" applyNumberFormat="1" applyFont="1" applyBorder="1" applyAlignment="1" applyProtection="1">
      <alignment horizontal="center" vertical="center"/>
      <protection locked="0"/>
    </xf>
    <xf numFmtId="0" fontId="10" fillId="0" borderId="78" xfId="0" applyFont="1" applyFill="1" applyBorder="1" applyAlignment="1">
      <alignment vertical="center"/>
    </xf>
    <xf numFmtId="0" fontId="10" fillId="0" borderId="31" xfId="0" applyFont="1" applyFill="1" applyBorder="1" applyAlignment="1">
      <alignment vertical="center"/>
    </xf>
    <xf numFmtId="0" fontId="10" fillId="0" borderId="79" xfId="0" applyFont="1" applyFill="1" applyBorder="1" applyAlignment="1">
      <alignment vertical="center"/>
    </xf>
    <xf numFmtId="2" fontId="9" fillId="0" borderId="144" xfId="0" applyNumberFormat="1" applyFont="1" applyBorder="1" applyAlignment="1" applyProtection="1">
      <alignment horizontal="left" vertical="center"/>
      <protection hidden="1"/>
    </xf>
    <xf numFmtId="2" fontId="9" fillId="0" borderId="134" xfId="0" applyNumberFormat="1" applyFont="1" applyBorder="1" applyAlignment="1" applyProtection="1">
      <alignment horizontal="left" vertical="center"/>
      <protection hidden="1"/>
    </xf>
    <xf numFmtId="0" fontId="9" fillId="0" borderId="146" xfId="0" applyFont="1" applyBorder="1" applyAlignment="1">
      <alignment horizontal="center" vertical="center"/>
    </xf>
    <xf numFmtId="0" fontId="9" fillId="0" borderId="143" xfId="0" applyFont="1" applyBorder="1" applyAlignment="1">
      <alignment horizontal="center" vertical="center"/>
    </xf>
    <xf numFmtId="0" fontId="9" fillId="0" borderId="4" xfId="0" applyFont="1" applyBorder="1" applyAlignment="1">
      <alignment horizontal="center" vertical="center"/>
    </xf>
    <xf numFmtId="0" fontId="9" fillId="0" borderId="23" xfId="0" applyFont="1" applyBorder="1" applyAlignment="1">
      <alignment horizontal="center" vertical="center"/>
    </xf>
    <xf numFmtId="0" fontId="9" fillId="0" borderId="207" xfId="0" applyFont="1" applyBorder="1" applyAlignment="1" applyProtection="1">
      <alignment horizontal="center" vertical="center"/>
      <protection locked="0"/>
    </xf>
    <xf numFmtId="0" fontId="9" fillId="0" borderId="165" xfId="0" applyFont="1" applyBorder="1" applyAlignment="1" applyProtection="1">
      <alignment horizontal="center" vertical="center"/>
      <protection locked="0"/>
    </xf>
    <xf numFmtId="0" fontId="9" fillId="0" borderId="166" xfId="0" applyFont="1" applyBorder="1" applyAlignment="1" applyProtection="1">
      <alignment horizontal="center" vertical="center"/>
      <protection locked="0"/>
    </xf>
    <xf numFmtId="0" fontId="9" fillId="6" borderId="204" xfId="0" applyFont="1" applyFill="1" applyBorder="1" applyAlignment="1" applyProtection="1">
      <alignment horizontal="center" vertical="center"/>
      <protection hidden="1"/>
    </xf>
    <xf numFmtId="0" fontId="9" fillId="6" borderId="205" xfId="0" applyFont="1" applyFill="1" applyBorder="1" applyAlignment="1" applyProtection="1">
      <alignment horizontal="center" vertical="center"/>
      <protection hidden="1"/>
    </xf>
    <xf numFmtId="0" fontId="9" fillId="6" borderId="206" xfId="0" applyFont="1" applyFill="1" applyBorder="1" applyAlignment="1" applyProtection="1">
      <alignment horizontal="center" vertical="center"/>
      <protection hidden="1"/>
    </xf>
    <xf numFmtId="0" fontId="32" fillId="0" borderId="179" xfId="0" applyFont="1" applyBorder="1" applyAlignment="1" applyProtection="1">
      <alignment horizontal="right" vertical="center"/>
      <protection hidden="1"/>
    </xf>
    <xf numFmtId="0" fontId="32" fillId="0" borderId="208" xfId="0" applyFont="1" applyBorder="1" applyAlignment="1" applyProtection="1">
      <alignment horizontal="right" vertical="center"/>
      <protection hidden="1"/>
    </xf>
    <xf numFmtId="0" fontId="4" fillId="0" borderId="209" xfId="0" applyNumberFormat="1" applyFont="1" applyFill="1" applyBorder="1" applyAlignment="1" applyProtection="1">
      <alignment horizontal="left" vertical="center"/>
      <protection locked="0"/>
    </xf>
    <xf numFmtId="0" fontId="10" fillId="0" borderId="179" xfId="0" applyNumberFormat="1" applyFont="1" applyFill="1" applyBorder="1" applyAlignment="1" applyProtection="1">
      <alignment horizontal="left" vertical="center"/>
      <protection locked="0"/>
    </xf>
    <xf numFmtId="0" fontId="10" fillId="0" borderId="213" xfId="0" applyNumberFormat="1" applyFont="1" applyFill="1" applyBorder="1" applyAlignment="1" applyProtection="1">
      <alignment horizontal="left" vertical="center"/>
      <protection locked="0"/>
    </xf>
    <xf numFmtId="0" fontId="32" fillId="0" borderId="197" xfId="0" applyFont="1" applyBorder="1" applyAlignment="1" applyProtection="1">
      <alignment horizontal="right" vertical="center"/>
      <protection hidden="1"/>
    </xf>
    <xf numFmtId="0" fontId="32" fillId="0" borderId="212" xfId="0" applyFont="1" applyBorder="1" applyAlignment="1" applyProtection="1">
      <alignment horizontal="right" vertical="center"/>
      <protection hidden="1"/>
    </xf>
    <xf numFmtId="0" fontId="9" fillId="0" borderId="3" xfId="0" applyFont="1" applyBorder="1" applyAlignment="1">
      <alignment vertical="center" wrapText="1"/>
    </xf>
    <xf numFmtId="0" fontId="14" fillId="0" borderId="3" xfId="0" applyFont="1" applyBorder="1" applyAlignment="1">
      <alignment vertical="center" wrapText="1"/>
    </xf>
    <xf numFmtId="0" fontId="14" fillId="0" borderId="4" xfId="0" applyFont="1" applyBorder="1" applyAlignment="1">
      <alignment vertical="center" wrapText="1"/>
    </xf>
    <xf numFmtId="0" fontId="11" fillId="2" borderId="141" xfId="0" applyFont="1" applyFill="1" applyBorder="1" applyAlignment="1">
      <alignment horizontal="left" vertical="center"/>
    </xf>
    <xf numFmtId="0" fontId="11" fillId="2" borderId="142" xfId="0" applyFont="1" applyFill="1" applyBorder="1" applyAlignment="1">
      <alignment horizontal="left" vertical="center"/>
    </xf>
    <xf numFmtId="0" fontId="9" fillId="0" borderId="197" xfId="0" applyFont="1" applyBorder="1" applyAlignment="1">
      <alignment vertical="center" wrapText="1"/>
    </xf>
    <xf numFmtId="0" fontId="14" fillId="0" borderId="197" xfId="0" applyFont="1" applyBorder="1" applyAlignment="1">
      <alignment vertical="center" wrapText="1"/>
    </xf>
    <xf numFmtId="0" fontId="14" fillId="0" borderId="198" xfId="0" applyFont="1" applyBorder="1" applyAlignment="1">
      <alignment vertical="center" wrapText="1"/>
    </xf>
    <xf numFmtId="0" fontId="9" fillId="0" borderId="196" xfId="0" applyFont="1" applyBorder="1" applyAlignment="1">
      <alignment horizontal="center" vertical="center"/>
    </xf>
    <xf numFmtId="0" fontId="9" fillId="0" borderId="197" xfId="0" applyFont="1" applyBorder="1" applyAlignment="1">
      <alignment horizontal="center" vertical="center"/>
    </xf>
    <xf numFmtId="0" fontId="9" fillId="0" borderId="198" xfId="0" applyFont="1" applyBorder="1" applyAlignment="1">
      <alignment horizontal="center" vertical="center"/>
    </xf>
    <xf numFmtId="0" fontId="9" fillId="0" borderId="201" xfId="0" applyFont="1" applyBorder="1" applyAlignment="1">
      <alignment horizontal="center" vertical="center"/>
    </xf>
    <xf numFmtId="0" fontId="13" fillId="2" borderId="41" xfId="0" applyFont="1" applyFill="1" applyBorder="1" applyAlignment="1">
      <alignment horizontal="left" vertical="top"/>
    </xf>
    <xf numFmtId="0" fontId="13" fillId="2" borderId="30" xfId="0" applyFont="1" applyFill="1" applyBorder="1" applyAlignment="1">
      <alignment horizontal="left" vertical="top"/>
    </xf>
    <xf numFmtId="0" fontId="13" fillId="2" borderId="42" xfId="0" applyFont="1" applyFill="1" applyBorder="1" applyAlignment="1">
      <alignment horizontal="left" vertical="top"/>
    </xf>
    <xf numFmtId="0" fontId="10" fillId="0" borderId="283" xfId="0" applyFont="1" applyFill="1" applyBorder="1" applyAlignment="1">
      <alignment horizontal="right" vertical="center"/>
    </xf>
    <xf numFmtId="0" fontId="10" fillId="0" borderId="275" xfId="0" applyFont="1" applyFill="1" applyBorder="1" applyAlignment="1">
      <alignment horizontal="right" vertical="center"/>
    </xf>
    <xf numFmtId="14" fontId="10" fillId="0" borderId="721" xfId="0" applyNumberFormat="1" applyFont="1" applyFill="1" applyBorder="1" applyAlignment="1" applyProtection="1">
      <alignment horizontal="center" vertical="center"/>
    </xf>
    <xf numFmtId="14" fontId="10" fillId="0" borderId="256" xfId="0" applyNumberFormat="1" applyFont="1" applyFill="1" applyBorder="1" applyAlignment="1" applyProtection="1">
      <alignment horizontal="center" vertical="center"/>
    </xf>
    <xf numFmtId="14" fontId="10" fillId="0" borderId="526" xfId="0" applyNumberFormat="1" applyFont="1" applyFill="1" applyBorder="1" applyAlignment="1" applyProtection="1">
      <alignment horizontal="center" vertical="center"/>
    </xf>
    <xf numFmtId="0" fontId="10" fillId="0" borderId="722" xfId="0" applyFont="1" applyFill="1" applyBorder="1" applyAlignment="1">
      <alignment horizontal="center" vertical="center"/>
    </xf>
    <xf numFmtId="0" fontId="10" fillId="0" borderId="276" xfId="0" applyFont="1" applyFill="1" applyBorder="1" applyAlignment="1">
      <alignment horizontal="center" vertical="center"/>
    </xf>
    <xf numFmtId="0" fontId="10" fillId="6" borderId="27"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45" xfId="0" applyFont="1" applyFill="1" applyBorder="1" applyAlignment="1">
      <alignment horizontal="center" vertical="center"/>
    </xf>
    <xf numFmtId="165" fontId="9" fillId="0" borderId="17" xfId="0" applyNumberFormat="1" applyFont="1" applyFill="1" applyBorder="1" applyAlignment="1" applyProtection="1">
      <alignment horizontal="center" vertical="center"/>
    </xf>
    <xf numFmtId="165" fontId="9" fillId="0" borderId="66" xfId="0" applyNumberFormat="1" applyFont="1" applyFill="1" applyBorder="1" applyAlignment="1" applyProtection="1">
      <alignment horizontal="center" vertical="center"/>
    </xf>
    <xf numFmtId="0" fontId="9" fillId="0" borderId="65" xfId="0" applyFont="1" applyBorder="1" applyAlignment="1">
      <alignment horizontal="center" vertical="center"/>
    </xf>
    <xf numFmtId="0" fontId="0" fillId="0" borderId="103" xfId="0" applyBorder="1" applyAlignment="1">
      <alignment vertical="center"/>
    </xf>
    <xf numFmtId="0" fontId="0" fillId="0" borderId="195" xfId="0" applyBorder="1" applyAlignment="1">
      <alignment vertical="center"/>
    </xf>
    <xf numFmtId="49" fontId="9" fillId="0" borderId="195" xfId="0" applyNumberFormat="1" applyFont="1" applyBorder="1" applyAlignment="1" applyProtection="1">
      <alignment horizontal="center" vertical="center"/>
    </xf>
    <xf numFmtId="0" fontId="0" fillId="0" borderId="195" xfId="0" applyNumberFormat="1" applyBorder="1" applyAlignment="1" applyProtection="1">
      <alignment horizontal="center" vertical="center"/>
    </xf>
    <xf numFmtId="166" fontId="0" fillId="0" borderId="195" xfId="0" applyNumberFormat="1" applyBorder="1" applyAlignment="1" applyProtection="1">
      <alignment horizontal="center" vertical="center"/>
    </xf>
    <xf numFmtId="0" fontId="9" fillId="0" borderId="195" xfId="0" applyFont="1" applyBorder="1" applyAlignment="1" applyProtection="1">
      <alignment horizontal="left" vertical="center"/>
    </xf>
    <xf numFmtId="0" fontId="0" fillId="0" borderId="195" xfId="0" applyBorder="1" applyAlignment="1" applyProtection="1">
      <alignment horizontal="left" vertical="center"/>
    </xf>
    <xf numFmtId="0" fontId="0" fillId="0" borderId="211" xfId="0" applyBorder="1" applyAlignment="1" applyProtection="1">
      <alignment horizontal="left" vertic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231" xfId="0" applyBorder="1" applyAlignment="1">
      <alignment vertical="center"/>
    </xf>
    <xf numFmtId="0" fontId="0" fillId="0" borderId="231" xfId="0" applyNumberFormat="1" applyBorder="1" applyAlignment="1" applyProtection="1">
      <alignment horizontal="left" vertical="center"/>
    </xf>
    <xf numFmtId="164" fontId="0" fillId="0" borderId="231" xfId="0" applyNumberFormat="1" applyBorder="1" applyAlignment="1" applyProtection="1">
      <alignment horizontal="center" vertical="center"/>
    </xf>
    <xf numFmtId="0" fontId="0" fillId="0" borderId="231" xfId="0" applyBorder="1" applyAlignment="1" applyProtection="1">
      <alignment horizontal="left" vertical="center"/>
    </xf>
    <xf numFmtId="0" fontId="0" fillId="0" borderId="240" xfId="0" applyBorder="1" applyAlignment="1" applyProtection="1">
      <alignment horizontal="left" vertical="center"/>
    </xf>
    <xf numFmtId="0" fontId="9" fillId="0" borderId="147" xfId="0" applyFont="1" applyBorder="1" applyAlignment="1">
      <alignment horizontal="center" vertical="center"/>
    </xf>
    <xf numFmtId="0" fontId="10" fillId="0" borderId="218" xfId="0" applyFont="1" applyBorder="1" applyAlignment="1" applyProtection="1">
      <alignment horizontal="left" vertical="center"/>
      <protection locked="0"/>
    </xf>
    <xf numFmtId="0" fontId="10" fillId="0" borderId="216" xfId="0" applyFont="1" applyBorder="1" applyAlignment="1" applyProtection="1">
      <alignment horizontal="left" vertical="center"/>
      <protection locked="0"/>
    </xf>
    <xf numFmtId="0" fontId="10" fillId="0" borderId="287" xfId="0" applyFont="1" applyBorder="1" applyAlignment="1" applyProtection="1">
      <alignment horizontal="left" vertical="center"/>
      <protection locked="0"/>
    </xf>
    <xf numFmtId="0" fontId="9" fillId="0" borderId="135" xfId="0" applyFont="1" applyBorder="1" applyAlignment="1">
      <alignment vertical="center" wrapText="1"/>
    </xf>
    <xf numFmtId="0" fontId="14" fillId="0" borderId="135" xfId="0" applyFont="1" applyBorder="1" applyAlignment="1">
      <alignment vertical="center" wrapText="1"/>
    </xf>
    <xf numFmtId="0" fontId="14" fillId="0" borderId="158" xfId="0" applyFont="1" applyBorder="1" applyAlignment="1">
      <alignment vertical="center" wrapText="1"/>
    </xf>
    <xf numFmtId="0" fontId="9" fillId="0" borderId="158" xfId="0" applyFont="1" applyBorder="1" applyAlignment="1">
      <alignment horizontal="center" vertical="center"/>
    </xf>
    <xf numFmtId="0" fontId="9" fillId="0" borderId="199" xfId="0" applyFont="1" applyBorder="1" applyAlignment="1">
      <alignment horizontal="center" vertical="center"/>
    </xf>
    <xf numFmtId="0" fontId="9" fillId="0" borderId="200" xfId="0" applyFont="1" applyBorder="1" applyAlignment="1">
      <alignment horizontal="center" vertical="center"/>
    </xf>
    <xf numFmtId="0" fontId="9" fillId="0" borderId="203" xfId="0" applyFont="1" applyBorder="1" applyAlignment="1">
      <alignment horizontal="center" vertical="center"/>
    </xf>
    <xf numFmtId="0" fontId="0" fillId="0" borderId="22" xfId="0" applyBorder="1" applyAlignment="1">
      <alignment vertical="justify"/>
    </xf>
    <xf numFmtId="0" fontId="0" fillId="0" borderId="288" xfId="0" applyBorder="1" applyAlignment="1">
      <alignment vertical="justify"/>
    </xf>
    <xf numFmtId="0" fontId="0" fillId="0" borderId="289" xfId="0" applyBorder="1" applyAlignment="1">
      <alignment vertical="justify"/>
    </xf>
    <xf numFmtId="0" fontId="10" fillId="0" borderId="204" xfId="0" applyFont="1" applyBorder="1" applyAlignment="1" applyProtection="1">
      <alignment horizontal="left" vertical="center"/>
      <protection locked="0"/>
    </xf>
    <xf numFmtId="0" fontId="10" fillId="0" borderId="205" xfId="0" applyFont="1" applyBorder="1" applyAlignment="1" applyProtection="1">
      <alignment horizontal="left" vertical="center"/>
      <protection locked="0"/>
    </xf>
    <xf numFmtId="0" fontId="10" fillId="0" borderId="206" xfId="0" applyFont="1" applyBorder="1" applyAlignment="1" applyProtection="1">
      <alignment horizontal="left" vertical="center"/>
      <protection locked="0"/>
    </xf>
    <xf numFmtId="0" fontId="10" fillId="0" borderId="3" xfId="0" applyFont="1" applyBorder="1" applyAlignment="1">
      <alignment horizontal="left"/>
    </xf>
    <xf numFmtId="0" fontId="9" fillId="0" borderId="147" xfId="0" applyFont="1" applyBorder="1" applyAlignment="1">
      <alignment vertical="center" wrapText="1"/>
    </xf>
    <xf numFmtId="0" fontId="14" fillId="0" borderId="147" xfId="0" applyFont="1" applyBorder="1" applyAlignment="1">
      <alignment vertical="center" wrapText="1"/>
    </xf>
    <xf numFmtId="0" fontId="10" fillId="0" borderId="469" xfId="0" applyNumberFormat="1" applyFont="1" applyFill="1" applyBorder="1" applyAlignment="1" applyProtection="1">
      <alignment horizontal="left" vertical="center"/>
      <protection hidden="1"/>
    </xf>
    <xf numFmtId="0" fontId="10" fillId="0" borderId="420" xfId="0" applyNumberFormat="1" applyFont="1" applyFill="1" applyBorder="1" applyAlignment="1" applyProtection="1">
      <alignment horizontal="left" vertical="center"/>
      <protection hidden="1"/>
    </xf>
    <xf numFmtId="0" fontId="10" fillId="0" borderId="421" xfId="0" applyNumberFormat="1" applyFont="1" applyFill="1" applyBorder="1" applyAlignment="1" applyProtection="1">
      <alignment horizontal="left" vertical="center"/>
      <protection hidden="1"/>
    </xf>
    <xf numFmtId="165" fontId="9" fillId="0" borderId="197" xfId="0" applyNumberFormat="1" applyFont="1" applyFill="1" applyBorder="1" applyAlignment="1" applyProtection="1">
      <alignment horizontal="center" vertical="center"/>
    </xf>
    <xf numFmtId="165" fontId="9" fillId="0" borderId="198" xfId="0" applyNumberFormat="1" applyFont="1" applyFill="1" applyBorder="1" applyAlignment="1" applyProtection="1">
      <alignment horizontal="center" vertical="center"/>
    </xf>
    <xf numFmtId="0" fontId="10" fillId="6" borderId="197" xfId="0" applyFont="1" applyFill="1" applyBorder="1" applyAlignment="1">
      <alignment horizontal="center" vertical="center"/>
    </xf>
    <xf numFmtId="0" fontId="10" fillId="6" borderId="212" xfId="0" applyFont="1" applyFill="1" applyBorder="1" applyAlignment="1">
      <alignment horizontal="center" vertical="center"/>
    </xf>
    <xf numFmtId="0" fontId="0" fillId="9" borderId="214" xfId="0" applyNumberFormat="1" applyFill="1" applyBorder="1" applyAlignment="1" applyProtection="1">
      <alignment horizontal="left" vertical="center"/>
    </xf>
    <xf numFmtId="0" fontId="0" fillId="9" borderId="387" xfId="0" applyFill="1" applyBorder="1" applyAlignment="1">
      <alignment vertical="center"/>
    </xf>
    <xf numFmtId="0" fontId="0" fillId="9" borderId="214" xfId="0" applyFill="1" applyBorder="1" applyAlignment="1" applyProtection="1">
      <alignment horizontal="left" vertical="center"/>
    </xf>
    <xf numFmtId="0" fontId="0" fillId="9" borderId="215" xfId="0" applyFill="1" applyBorder="1" applyAlignment="1" applyProtection="1">
      <alignment horizontal="left" vertical="center"/>
    </xf>
    <xf numFmtId="164" fontId="0" fillId="9" borderId="214" xfId="0" applyNumberFormat="1" applyFill="1" applyBorder="1" applyAlignment="1" applyProtection="1">
      <alignment horizontal="center" vertical="center"/>
    </xf>
    <xf numFmtId="0" fontId="0" fillId="0" borderId="11" xfId="0" applyBorder="1" applyAlignment="1" applyProtection="1">
      <alignment horizontal="center" vertical="center"/>
    </xf>
    <xf numFmtId="0" fontId="0" fillId="0" borderId="17" xfId="0" applyBorder="1" applyAlignment="1" applyProtection="1">
      <alignment horizontal="center" vertical="center"/>
    </xf>
    <xf numFmtId="0" fontId="0" fillId="0" borderId="65" xfId="0" applyBorder="1" applyAlignment="1" applyProtection="1">
      <alignment horizontal="center" vertical="center"/>
    </xf>
    <xf numFmtId="0" fontId="9" fillId="0" borderId="306" xfId="0" applyFont="1" applyBorder="1" applyAlignment="1">
      <alignment vertical="center" wrapText="1"/>
    </xf>
    <xf numFmtId="0" fontId="9" fillId="0" borderId="307" xfId="0" applyFont="1" applyBorder="1" applyAlignment="1">
      <alignment vertical="center" wrapText="1"/>
    </xf>
    <xf numFmtId="0" fontId="0" fillId="0" borderId="196" xfId="0" applyBorder="1" applyAlignment="1" applyProtection="1">
      <alignment horizontal="center" vertical="center"/>
    </xf>
    <xf numFmtId="0" fontId="0" fillId="0" borderId="306" xfId="0" applyBorder="1" applyAlignment="1" applyProtection="1">
      <alignment horizontal="center" vertical="center"/>
    </xf>
    <xf numFmtId="0" fontId="0" fillId="0" borderId="307" xfId="0" applyBorder="1" applyAlignment="1" applyProtection="1">
      <alignment horizontal="center" vertical="center"/>
    </xf>
    <xf numFmtId="0" fontId="0" fillId="0" borderId="201" xfId="0" applyBorder="1" applyAlignment="1" applyProtection="1">
      <alignment horizontal="center" vertical="center"/>
    </xf>
    <xf numFmtId="0" fontId="10" fillId="0" borderId="322" xfId="0" applyFont="1" applyBorder="1" applyAlignment="1" applyProtection="1">
      <alignment vertical="center"/>
      <protection locked="0"/>
    </xf>
    <xf numFmtId="0" fontId="10" fillId="0" borderId="314" xfId="0" applyFont="1" applyBorder="1" applyAlignment="1" applyProtection="1">
      <alignment vertical="center"/>
      <protection locked="0"/>
    </xf>
    <xf numFmtId="0" fontId="10" fillId="0" borderId="317" xfId="0" applyFont="1" applyBorder="1" applyAlignment="1" applyProtection="1">
      <alignment vertical="center"/>
      <protection locked="0"/>
    </xf>
    <xf numFmtId="0" fontId="9" fillId="0" borderId="3" xfId="0" applyFont="1" applyBorder="1" applyAlignment="1">
      <alignment vertical="top" wrapText="1"/>
    </xf>
    <xf numFmtId="0" fontId="9" fillId="0" borderId="4" xfId="0" applyFont="1" applyBorder="1" applyAlignment="1">
      <alignment vertical="top" wrapText="1"/>
    </xf>
    <xf numFmtId="0" fontId="9" fillId="0" borderId="17" xfId="0" applyFont="1" applyBorder="1" applyAlignment="1">
      <alignment vertical="center" wrapText="1"/>
    </xf>
    <xf numFmtId="0" fontId="9" fillId="0" borderId="66" xfId="0" applyFont="1" applyBorder="1" applyAlignment="1">
      <alignment vertical="center" wrapText="1"/>
    </xf>
    <xf numFmtId="0" fontId="0" fillId="0" borderId="18"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23"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0" fillId="0" borderId="76" xfId="0" applyBorder="1" applyAlignment="1" applyProtection="1">
      <alignment horizontal="center" vertical="center"/>
    </xf>
    <xf numFmtId="0" fontId="13" fillId="0" borderId="313" xfId="0" applyFont="1" applyBorder="1" applyAlignment="1">
      <alignment vertical="center"/>
    </xf>
    <xf numFmtId="0" fontId="13" fillId="0" borderId="314" xfId="0" applyFont="1" applyBorder="1" applyAlignment="1">
      <alignment vertical="center"/>
    </xf>
    <xf numFmtId="0" fontId="13" fillId="0" borderId="321" xfId="0" applyFont="1" applyBorder="1" applyAlignment="1">
      <alignment vertical="center"/>
    </xf>
    <xf numFmtId="0" fontId="13" fillId="2" borderId="15" xfId="0" applyFont="1" applyFill="1" applyBorder="1" applyAlignment="1">
      <alignment horizontal="left"/>
    </xf>
    <xf numFmtId="0" fontId="13" fillId="2" borderId="0" xfId="0" applyFont="1" applyFill="1" applyBorder="1" applyAlignment="1">
      <alignment horizontal="left"/>
    </xf>
    <xf numFmtId="0" fontId="13" fillId="2" borderId="39" xfId="0" applyFont="1" applyFill="1" applyBorder="1" applyAlignment="1">
      <alignment horizontal="left"/>
    </xf>
    <xf numFmtId="14" fontId="10" fillId="0" borderId="719" xfId="0" applyNumberFormat="1" applyFont="1" applyFill="1" applyBorder="1" applyAlignment="1" applyProtection="1">
      <alignment horizontal="center" vertical="center"/>
    </xf>
    <xf numFmtId="14" fontId="10" fillId="0" borderId="273" xfId="0" applyNumberFormat="1" applyFont="1" applyFill="1" applyBorder="1" applyAlignment="1" applyProtection="1">
      <alignment horizontal="center" vertical="center"/>
    </xf>
    <xf numFmtId="14" fontId="10" fillId="0" borderId="720" xfId="0" applyNumberFormat="1" applyFont="1" applyFill="1" applyBorder="1" applyAlignment="1" applyProtection="1">
      <alignment horizontal="center" vertical="center"/>
    </xf>
    <xf numFmtId="0" fontId="10" fillId="0" borderId="1675" xfId="0" applyFont="1" applyFill="1" applyBorder="1" applyAlignment="1">
      <alignment horizontal="center" vertical="center"/>
    </xf>
    <xf numFmtId="0" fontId="10" fillId="0" borderId="1676" xfId="0" applyFont="1" applyFill="1" applyBorder="1" applyAlignment="1">
      <alignment horizontal="center" vertical="center"/>
    </xf>
    <xf numFmtId="0" fontId="0" fillId="0" borderId="58" xfId="0" applyBorder="1" applyAlignment="1">
      <alignment vertical="center"/>
    </xf>
    <xf numFmtId="0" fontId="0" fillId="0" borderId="7" xfId="0" applyBorder="1" applyAlignment="1">
      <alignment vertical="center"/>
    </xf>
    <xf numFmtId="0" fontId="0" fillId="0" borderId="59" xfId="0" applyBorder="1" applyAlignment="1">
      <alignment vertical="center"/>
    </xf>
    <xf numFmtId="0" fontId="13" fillId="2" borderId="19" xfId="0" applyFont="1" applyFill="1" applyBorder="1" applyAlignment="1">
      <alignment vertical="top"/>
    </xf>
    <xf numFmtId="0" fontId="10" fillId="2" borderId="20" xfId="0" applyFont="1" applyFill="1" applyBorder="1" applyAlignment="1">
      <alignment vertical="top"/>
    </xf>
    <xf numFmtId="0" fontId="10" fillId="2" borderId="36" xfId="0" applyFont="1" applyFill="1" applyBorder="1" applyAlignment="1">
      <alignment vertical="top"/>
    </xf>
    <xf numFmtId="49" fontId="9" fillId="9" borderId="195" xfId="0" applyNumberFormat="1" applyFont="1" applyFill="1" applyBorder="1" applyAlignment="1" applyProtection="1">
      <alignment horizontal="center" vertical="center"/>
      <protection hidden="1"/>
    </xf>
    <xf numFmtId="0" fontId="0" fillId="9" borderId="195" xfId="0" applyNumberFormat="1" applyFill="1" applyBorder="1" applyAlignment="1" applyProtection="1">
      <alignment horizontal="center" vertical="center"/>
      <protection hidden="1"/>
    </xf>
    <xf numFmtId="0" fontId="10" fillId="0" borderId="271" xfId="0" applyFont="1" applyFill="1" applyBorder="1" applyAlignment="1">
      <alignment horizontal="right" vertical="center"/>
    </xf>
    <xf numFmtId="0" fontId="10" fillId="0" borderId="272" xfId="0" applyFont="1" applyFill="1" applyBorder="1" applyAlignment="1">
      <alignment horizontal="right" vertical="center"/>
    </xf>
    <xf numFmtId="166" fontId="0" fillId="9" borderId="195" xfId="0" applyNumberFormat="1" applyFill="1" applyBorder="1" applyAlignment="1" applyProtection="1">
      <alignment horizontal="center" vertical="center"/>
      <protection hidden="1"/>
    </xf>
    <xf numFmtId="0" fontId="9" fillId="9" borderId="195" xfId="0" applyFont="1" applyFill="1" applyBorder="1" applyAlignment="1" applyProtection="1">
      <alignment horizontal="left" vertical="center"/>
      <protection hidden="1"/>
    </xf>
    <xf numFmtId="0" fontId="0" fillId="9" borderId="195" xfId="0" applyFill="1" applyBorder="1" applyAlignment="1" applyProtection="1">
      <alignment horizontal="left" vertical="center"/>
      <protection hidden="1"/>
    </xf>
    <xf numFmtId="0" fontId="0" fillId="9" borderId="211" xfId="0" applyFill="1" applyBorder="1" applyAlignment="1" applyProtection="1">
      <alignment horizontal="left" vertical="center"/>
      <protection hidden="1"/>
    </xf>
    <xf numFmtId="165" fontId="0" fillId="0" borderId="1676" xfId="0" applyNumberFormat="1" applyFill="1" applyBorder="1" applyAlignment="1" applyProtection="1">
      <alignment horizontal="right" vertical="center"/>
      <protection hidden="1"/>
    </xf>
    <xf numFmtId="165" fontId="0" fillId="0" borderId="1677" xfId="0" applyNumberFormat="1" applyFill="1" applyBorder="1" applyAlignment="1" applyProtection="1">
      <alignment horizontal="right" vertical="center"/>
      <protection hidden="1"/>
    </xf>
    <xf numFmtId="0" fontId="0" fillId="0" borderId="411" xfId="0" applyBorder="1" applyAlignment="1">
      <alignment horizontal="center"/>
    </xf>
    <xf numFmtId="0" fontId="0" fillId="0" borderId="475" xfId="0" applyBorder="1" applyAlignment="1">
      <alignment horizontal="center"/>
    </xf>
    <xf numFmtId="0" fontId="9" fillId="0" borderId="468" xfId="0" applyFont="1" applyBorder="1" applyAlignment="1">
      <alignment vertical="center"/>
    </xf>
    <xf numFmtId="0" fontId="0" fillId="0" borderId="468" xfId="0" applyBorder="1" applyAlignment="1">
      <alignment vertical="center"/>
    </xf>
    <xf numFmtId="0" fontId="9" fillId="0" borderId="452" xfId="0" applyFont="1" applyBorder="1" applyAlignment="1" applyProtection="1">
      <alignment horizontal="center" vertical="center"/>
      <protection hidden="1"/>
    </xf>
    <xf numFmtId="0" fontId="9" fillId="0" borderId="44" xfId="0" applyFont="1" applyBorder="1" applyAlignment="1">
      <alignment wrapText="1"/>
    </xf>
    <xf numFmtId="0" fontId="9" fillId="0" borderId="45" xfId="0" applyFont="1" applyBorder="1" applyAlignment="1">
      <alignment wrapText="1"/>
    </xf>
    <xf numFmtId="0" fontId="11" fillId="2" borderId="861" xfId="0" applyFont="1" applyFill="1" applyBorder="1" applyAlignment="1">
      <alignment horizontal="left" vertical="center"/>
    </xf>
    <xf numFmtId="0" fontId="11" fillId="2" borderId="858" xfId="0" applyFont="1" applyFill="1" applyBorder="1" applyAlignment="1">
      <alignment horizontal="left" vertical="center"/>
    </xf>
    <xf numFmtId="0" fontId="23" fillId="4" borderId="41" xfId="0" applyFont="1" applyFill="1" applyBorder="1" applyAlignment="1">
      <alignment vertical="top"/>
    </xf>
    <xf numFmtId="0" fontId="23" fillId="4" borderId="30" xfId="0" applyFont="1" applyFill="1" applyBorder="1" applyAlignment="1">
      <alignment vertical="top"/>
    </xf>
    <xf numFmtId="0" fontId="23" fillId="4" borderId="42" xfId="0" applyFont="1" applyFill="1" applyBorder="1" applyAlignment="1">
      <alignment vertical="top"/>
    </xf>
    <xf numFmtId="14" fontId="10" fillId="0" borderId="275" xfId="0" applyNumberFormat="1" applyFont="1" applyFill="1" applyBorder="1" applyAlignment="1" applyProtection="1">
      <alignment horizontal="center" vertical="center"/>
    </xf>
    <xf numFmtId="14" fontId="10" fillId="0" borderId="284" xfId="0" applyNumberFormat="1" applyFont="1" applyFill="1" applyBorder="1" applyAlignment="1" applyProtection="1">
      <alignment horizontal="center" vertical="center"/>
    </xf>
    <xf numFmtId="0" fontId="10" fillId="0" borderId="1672" xfId="0" applyFont="1" applyFill="1" applyBorder="1" applyAlignment="1">
      <alignment horizontal="right" vertical="center"/>
    </xf>
    <xf numFmtId="0" fontId="10" fillId="0" borderId="1673" xfId="0" applyFont="1" applyFill="1" applyBorder="1" applyAlignment="1">
      <alignment horizontal="right" vertical="center"/>
    </xf>
    <xf numFmtId="165" fontId="0" fillId="0" borderId="1673" xfId="0" applyNumberFormat="1" applyFill="1" applyBorder="1" applyAlignment="1" applyProtection="1">
      <alignment horizontal="right" vertical="center"/>
      <protection hidden="1"/>
    </xf>
    <xf numFmtId="165" fontId="0" fillId="0" borderId="1674" xfId="0" applyNumberFormat="1" applyFill="1" applyBorder="1" applyAlignment="1" applyProtection="1">
      <alignment horizontal="right" vertical="center"/>
      <protection hidden="1"/>
    </xf>
    <xf numFmtId="0" fontId="13" fillId="0" borderId="342" xfId="0" applyFont="1" applyBorder="1" applyAlignment="1">
      <alignment horizontal="left" vertical="center"/>
    </xf>
    <xf numFmtId="0" fontId="13" fillId="0" borderId="343" xfId="0" applyFont="1" applyBorder="1" applyAlignment="1">
      <alignment horizontal="left" vertical="center"/>
    </xf>
    <xf numFmtId="0" fontId="13" fillId="0" borderId="344" xfId="0" applyFont="1" applyBorder="1" applyAlignment="1">
      <alignment horizontal="left" vertical="center"/>
    </xf>
    <xf numFmtId="0" fontId="0" fillId="0" borderId="532" xfId="0" applyBorder="1" applyAlignment="1">
      <alignment vertical="center"/>
    </xf>
    <xf numFmtId="0" fontId="10" fillId="0" borderId="532" xfId="0" applyNumberFormat="1" applyFont="1" applyFill="1" applyBorder="1" applyAlignment="1" applyProtection="1">
      <alignment vertical="center"/>
    </xf>
    <xf numFmtId="49" fontId="10" fillId="0" borderId="532" xfId="0" applyNumberFormat="1" applyFont="1" applyFill="1" applyBorder="1" applyAlignment="1" applyProtection="1">
      <alignment horizontal="center" vertical="center"/>
      <protection locked="0"/>
    </xf>
    <xf numFmtId="0" fontId="13" fillId="0" borderId="243" xfId="0" applyFont="1" applyBorder="1" applyAlignment="1">
      <alignment horizontal="left" vertical="center"/>
    </xf>
    <xf numFmtId="0" fontId="13" fillId="0" borderId="244" xfId="0" applyFont="1" applyBorder="1" applyAlignment="1">
      <alignment horizontal="left" vertical="center"/>
    </xf>
    <xf numFmtId="0" fontId="0" fillId="0" borderId="494" xfId="0" applyBorder="1" applyAlignment="1">
      <alignment vertical="center"/>
    </xf>
    <xf numFmtId="0" fontId="0" fillId="0" borderId="494" xfId="0" applyBorder="1" applyAlignment="1" applyProtection="1">
      <alignment horizontal="left" vertical="center"/>
    </xf>
    <xf numFmtId="0" fontId="0" fillId="0" borderId="533" xfId="0" applyBorder="1" applyAlignment="1" applyProtection="1">
      <alignment horizontal="lef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60" xfId="0" applyBorder="1" applyAlignment="1">
      <alignment vertical="center"/>
    </xf>
    <xf numFmtId="0" fontId="0" fillId="0" borderId="9" xfId="0" applyBorder="1" applyAlignment="1">
      <alignment vertical="center"/>
    </xf>
    <xf numFmtId="0" fontId="0" fillId="0" borderId="61" xfId="0" applyBorder="1" applyAlignment="1">
      <alignment vertical="center"/>
    </xf>
    <xf numFmtId="0" fontId="0" fillId="0" borderId="9" xfId="0" applyBorder="1" applyAlignment="1" applyProtection="1">
      <alignment horizontal="left" vertical="center"/>
    </xf>
    <xf numFmtId="164" fontId="0" fillId="0" borderId="9" xfId="0" applyNumberFormat="1" applyBorder="1" applyAlignment="1" applyProtection="1">
      <alignment horizontal="center" vertical="center"/>
    </xf>
    <xf numFmtId="0" fontId="0" fillId="0" borderId="73" xfId="0" applyBorder="1" applyAlignment="1" applyProtection="1">
      <alignment horizontal="left" vertical="center"/>
    </xf>
    <xf numFmtId="0" fontId="0" fillId="0" borderId="243" xfId="0" applyBorder="1" applyAlignment="1">
      <alignment horizontal="center"/>
    </xf>
    <xf numFmtId="0" fontId="0" fillId="0" borderId="244" xfId="0" applyBorder="1" applyAlignment="1">
      <alignment horizontal="center"/>
    </xf>
    <xf numFmtId="0" fontId="0" fillId="0" borderId="453" xfId="0" applyBorder="1" applyAlignment="1">
      <alignment vertical="center"/>
    </xf>
    <xf numFmtId="0" fontId="9" fillId="0" borderId="453" xfId="0" applyNumberFormat="1" applyFont="1" applyBorder="1" applyAlignment="1" applyProtection="1">
      <alignment horizontal="center" vertical="center"/>
    </xf>
    <xf numFmtId="0" fontId="0" fillId="0" borderId="453" xfId="0" applyNumberFormat="1" applyBorder="1" applyAlignment="1" applyProtection="1">
      <alignment horizontal="center" vertical="center"/>
    </xf>
    <xf numFmtId="166" fontId="0" fillId="0" borderId="453" xfId="0" applyNumberFormat="1" applyBorder="1" applyAlignment="1">
      <alignment horizontal="center" vertical="center"/>
    </xf>
    <xf numFmtId="0" fontId="0" fillId="0" borderId="453" xfId="0" applyBorder="1" applyAlignment="1">
      <alignment horizontal="center"/>
    </xf>
    <xf numFmtId="0" fontId="9" fillId="0" borderId="453" xfId="0" applyFont="1" applyBorder="1" applyAlignment="1">
      <alignment vertical="center"/>
    </xf>
    <xf numFmtId="0" fontId="0" fillId="0" borderId="467" xfId="0" applyBorder="1" applyAlignment="1">
      <alignment vertical="center"/>
    </xf>
    <xf numFmtId="0" fontId="13" fillId="5" borderId="342" xfId="0" applyFont="1" applyFill="1" applyBorder="1" applyAlignment="1">
      <alignment vertical="center"/>
    </xf>
    <xf numFmtId="0" fontId="13" fillId="5" borderId="343" xfId="0" applyFont="1" applyFill="1" applyBorder="1" applyAlignment="1">
      <alignment vertical="center"/>
    </xf>
    <xf numFmtId="0" fontId="13" fillId="5" borderId="529" xfId="0" applyFont="1" applyFill="1" applyBorder="1" applyAlignment="1">
      <alignment vertical="center"/>
    </xf>
    <xf numFmtId="0" fontId="13" fillId="5" borderId="530" xfId="0" applyFont="1" applyFill="1" applyBorder="1" applyAlignment="1">
      <alignment vertical="center"/>
    </xf>
    <xf numFmtId="0" fontId="25" fillId="0" borderId="58" xfId="0" applyFont="1" applyFill="1" applyBorder="1" applyAlignment="1">
      <alignment horizontal="center" vertical="center"/>
    </xf>
    <xf numFmtId="0" fontId="25" fillId="0" borderId="7" xfId="0" applyFont="1" applyFill="1" applyBorder="1" applyAlignment="1">
      <alignment horizontal="center" vertical="center"/>
    </xf>
    <xf numFmtId="0" fontId="25" fillId="0" borderId="59" xfId="0" applyFont="1" applyFill="1" applyBorder="1" applyAlignment="1">
      <alignment horizontal="center" vertical="center"/>
    </xf>
    <xf numFmtId="0" fontId="10" fillId="6" borderId="37" xfId="0" applyFont="1" applyFill="1" applyBorder="1" applyAlignment="1">
      <alignment vertical="center"/>
    </xf>
    <xf numFmtId="0" fontId="10" fillId="6" borderId="88" xfId="0" applyFont="1" applyFill="1" applyBorder="1" applyAlignment="1">
      <alignment vertical="center"/>
    </xf>
    <xf numFmtId="0" fontId="10" fillId="0" borderId="544" xfId="0" applyFont="1" applyFill="1" applyBorder="1" applyAlignment="1">
      <alignment vertical="center"/>
    </xf>
    <xf numFmtId="0" fontId="10" fillId="0" borderId="545" xfId="0" applyFont="1" applyFill="1" applyBorder="1" applyAlignment="1">
      <alignment vertical="center"/>
    </xf>
    <xf numFmtId="0" fontId="10" fillId="0" borderId="546" xfId="0" applyFont="1" applyFill="1" applyBorder="1" applyAlignment="1">
      <alignment vertical="center"/>
    </xf>
    <xf numFmtId="49" fontId="10" fillId="0" borderId="1371" xfId="0" applyNumberFormat="1" applyFont="1" applyFill="1" applyBorder="1" applyAlignment="1" applyProtection="1">
      <alignment horizontal="center" vertical="center"/>
      <protection locked="0"/>
    </xf>
    <xf numFmtId="49" fontId="10" fillId="0" borderId="1372" xfId="0" applyNumberFormat="1" applyFont="1" applyFill="1" applyBorder="1" applyAlignment="1" applyProtection="1">
      <alignment horizontal="center" vertical="center"/>
      <protection locked="0"/>
    </xf>
    <xf numFmtId="49" fontId="10" fillId="0" borderId="1374" xfId="0" applyNumberFormat="1" applyFont="1" applyFill="1" applyBorder="1" applyAlignment="1" applyProtection="1">
      <alignment horizontal="center" vertical="center"/>
      <protection locked="0"/>
    </xf>
    <xf numFmtId="0" fontId="10" fillId="6" borderId="24" xfId="0" applyFont="1" applyFill="1" applyBorder="1" applyAlignment="1">
      <alignment vertical="center"/>
    </xf>
    <xf numFmtId="0" fontId="10" fillId="6" borderId="16" xfId="0" applyFont="1" applyFill="1" applyBorder="1" applyAlignment="1">
      <alignment vertical="center"/>
    </xf>
    <xf numFmtId="1" fontId="10" fillId="0" borderId="83" xfId="0" applyNumberFormat="1" applyFont="1" applyFill="1" applyBorder="1" applyAlignment="1" applyProtection="1">
      <alignment horizontal="center" vertical="center"/>
      <protection locked="0"/>
    </xf>
    <xf numFmtId="1" fontId="10" fillId="0" borderId="72"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0" fontId="13" fillId="0" borderId="7" xfId="0" applyFont="1" applyFill="1" applyBorder="1" applyAlignment="1">
      <alignment horizontal="center" vertical="center"/>
    </xf>
    <xf numFmtId="0" fontId="13" fillId="0" borderId="83" xfId="0" applyFont="1" applyFill="1" applyBorder="1" applyAlignment="1">
      <alignment horizontal="center" vertical="center"/>
    </xf>
    <xf numFmtId="1" fontId="10" fillId="0" borderId="72" xfId="0" applyNumberFormat="1" applyFont="1" applyFill="1" applyBorder="1" applyAlignment="1" applyProtection="1">
      <alignment horizontal="center" vertical="center"/>
      <protection locked="0"/>
    </xf>
    <xf numFmtId="169" fontId="10" fillId="6" borderId="55" xfId="0" applyNumberFormat="1" applyFont="1" applyFill="1" applyBorder="1" applyAlignment="1" applyProtection="1">
      <alignment horizontal="center" vertical="center"/>
    </xf>
    <xf numFmtId="169" fontId="10" fillId="6" borderId="56" xfId="0" applyNumberFormat="1" applyFont="1" applyFill="1" applyBorder="1" applyAlignment="1" applyProtection="1">
      <alignment horizontal="center" vertical="center"/>
    </xf>
    <xf numFmtId="0" fontId="10" fillId="0" borderId="90" xfId="0" applyFont="1" applyFill="1" applyBorder="1" applyAlignment="1">
      <alignment vertical="center"/>
    </xf>
    <xf numFmtId="169" fontId="10" fillId="0" borderId="7" xfId="0" applyNumberFormat="1" applyFont="1" applyFill="1" applyBorder="1" applyAlignment="1" applyProtection="1">
      <alignment horizontal="center" vertical="center"/>
      <protection locked="0"/>
    </xf>
    <xf numFmtId="169" fontId="10" fillId="0" borderId="83" xfId="0" applyNumberFormat="1" applyFont="1" applyFill="1" applyBorder="1" applyAlignment="1" applyProtection="1">
      <alignment horizontal="center" vertical="center"/>
      <protection locked="0"/>
    </xf>
    <xf numFmtId="49" fontId="10" fillId="0" borderId="86" xfId="0" applyNumberFormat="1" applyFont="1" applyFill="1" applyBorder="1" applyAlignment="1" applyProtection="1">
      <alignment vertical="center"/>
      <protection hidden="1"/>
    </xf>
    <xf numFmtId="49" fontId="10" fillId="0" borderId="87" xfId="0" applyNumberFormat="1" applyFont="1" applyFill="1" applyBorder="1" applyAlignment="1" applyProtection="1">
      <alignment vertical="center"/>
      <protection hidden="1"/>
    </xf>
    <xf numFmtId="169" fontId="10" fillId="6" borderId="53" xfId="0" applyNumberFormat="1" applyFont="1" applyFill="1" applyBorder="1" applyAlignment="1" applyProtection="1">
      <alignment vertical="center"/>
      <protection hidden="1"/>
    </xf>
    <xf numFmtId="169" fontId="10" fillId="6" borderId="37" xfId="0" applyNumberFormat="1" applyFont="1" applyFill="1" applyBorder="1" applyAlignment="1" applyProtection="1">
      <alignment vertical="center"/>
      <protection hidden="1"/>
    </xf>
    <xf numFmtId="169" fontId="10" fillId="6" borderId="0" xfId="0" applyNumberFormat="1" applyFont="1" applyFill="1" applyBorder="1" applyAlignment="1" applyProtection="1">
      <alignment vertical="center"/>
      <protection hidden="1"/>
    </xf>
    <xf numFmtId="169" fontId="10" fillId="6" borderId="16" xfId="0" applyNumberFormat="1" applyFont="1" applyFill="1" applyBorder="1" applyAlignment="1" applyProtection="1">
      <alignment vertical="center"/>
      <protection hidden="1"/>
    </xf>
    <xf numFmtId="169" fontId="10" fillId="6" borderId="55" xfId="0" applyNumberFormat="1" applyFont="1" applyFill="1" applyBorder="1" applyAlignment="1" applyProtection="1">
      <alignment vertical="center"/>
      <protection hidden="1"/>
    </xf>
    <xf numFmtId="169" fontId="10" fillId="6" borderId="24" xfId="0" applyNumberFormat="1" applyFont="1" applyFill="1" applyBorder="1" applyAlignment="1" applyProtection="1">
      <alignment vertical="center"/>
      <protection hidden="1"/>
    </xf>
    <xf numFmtId="1" fontId="10" fillId="0" borderId="72" xfId="0" applyNumberFormat="1" applyFont="1" applyFill="1" applyBorder="1" applyAlignment="1">
      <alignment vertical="center"/>
    </xf>
    <xf numFmtId="1" fontId="10" fillId="0" borderId="7" xfId="0" applyNumberFormat="1" applyFont="1" applyFill="1" applyBorder="1" applyAlignment="1">
      <alignment vertical="center"/>
    </xf>
    <xf numFmtId="169" fontId="10" fillId="0" borderId="72" xfId="0" applyNumberFormat="1" applyFont="1" applyFill="1" applyBorder="1" applyAlignment="1" applyProtection="1">
      <alignment horizontal="center" vertical="center"/>
      <protection hidden="1"/>
    </xf>
    <xf numFmtId="169" fontId="10" fillId="0" borderId="7" xfId="0" applyNumberFormat="1" applyFont="1" applyFill="1" applyBorder="1" applyAlignment="1" applyProtection="1">
      <alignment horizontal="center" vertical="center"/>
      <protection hidden="1"/>
    </xf>
    <xf numFmtId="169" fontId="10" fillId="0" borderId="83" xfId="0" applyNumberFormat="1" applyFont="1" applyFill="1" applyBorder="1" applyAlignment="1" applyProtection="1">
      <alignment horizontal="center" vertical="center"/>
      <protection hidden="1"/>
    </xf>
    <xf numFmtId="0" fontId="10" fillId="0" borderId="86" xfId="0" applyFont="1" applyFill="1" applyBorder="1" applyAlignment="1" applyProtection="1">
      <alignment horizontal="center" vertical="center"/>
      <protection hidden="1"/>
    </xf>
    <xf numFmtId="0" fontId="10" fillId="0" borderId="87" xfId="0" applyFont="1" applyFill="1" applyBorder="1" applyAlignment="1" applyProtection="1">
      <alignment horizontal="center" vertical="center"/>
      <protection hidden="1"/>
    </xf>
    <xf numFmtId="0" fontId="10" fillId="0" borderId="537" xfId="0" applyFont="1" applyFill="1" applyBorder="1" applyAlignment="1">
      <alignment vertical="center"/>
    </xf>
    <xf numFmtId="0" fontId="10" fillId="0" borderId="538" xfId="0" applyFont="1" applyFill="1" applyBorder="1" applyAlignment="1">
      <alignment vertical="center"/>
    </xf>
    <xf numFmtId="0" fontId="10" fillId="0" borderId="539" xfId="0" applyFont="1" applyFill="1" applyBorder="1" applyAlignment="1">
      <alignment vertical="center"/>
    </xf>
    <xf numFmtId="49" fontId="10" fillId="0" borderId="541" xfId="0" applyNumberFormat="1" applyFont="1" applyFill="1" applyBorder="1" applyAlignment="1" applyProtection="1">
      <alignment horizontal="center" vertical="center"/>
      <protection locked="0"/>
    </xf>
    <xf numFmtId="49" fontId="10" fillId="6" borderId="541" xfId="0" applyNumberFormat="1" applyFont="1" applyFill="1" applyBorder="1" applyAlignment="1" applyProtection="1">
      <alignment horizontal="center" vertical="center"/>
      <protection hidden="1"/>
    </xf>
    <xf numFmtId="49" fontId="10" fillId="6" borderId="542" xfId="0" applyNumberFormat="1" applyFont="1" applyFill="1" applyBorder="1" applyAlignment="1" applyProtection="1">
      <alignment horizontal="center" vertical="center"/>
      <protection hidden="1"/>
    </xf>
    <xf numFmtId="49" fontId="10" fillId="6" borderId="328" xfId="0" applyNumberFormat="1" applyFont="1" applyFill="1" applyBorder="1" applyAlignment="1" applyProtection="1">
      <alignment vertical="center"/>
      <protection hidden="1"/>
    </xf>
    <xf numFmtId="49" fontId="10" fillId="6" borderId="329" xfId="0" applyNumberFormat="1" applyFont="1" applyFill="1" applyBorder="1" applyAlignment="1" applyProtection="1">
      <alignment vertical="center"/>
      <protection hidden="1"/>
    </xf>
    <xf numFmtId="0" fontId="10" fillId="0" borderId="89" xfId="0" applyFont="1" applyFill="1" applyBorder="1" applyAlignment="1">
      <alignment vertical="center"/>
    </xf>
    <xf numFmtId="0" fontId="10" fillId="0" borderId="58" xfId="0" applyFont="1" applyFill="1" applyBorder="1" applyAlignment="1">
      <alignment horizontal="right" vertical="center"/>
    </xf>
    <xf numFmtId="0" fontId="10" fillId="0" borderId="7" xfId="0" applyFont="1" applyFill="1" applyBorder="1" applyAlignment="1">
      <alignment horizontal="right" vertical="center"/>
    </xf>
    <xf numFmtId="0" fontId="10" fillId="0" borderId="59" xfId="0" applyFont="1" applyFill="1" applyBorder="1" applyAlignment="1">
      <alignment horizontal="right" vertical="center"/>
    </xf>
    <xf numFmtId="49" fontId="10" fillId="6" borderId="404" xfId="0" applyNumberFormat="1" applyFont="1" applyFill="1" applyBorder="1" applyAlignment="1" applyProtection="1">
      <alignment vertical="center"/>
      <protection hidden="1"/>
    </xf>
    <xf numFmtId="0" fontId="9" fillId="5" borderId="785" xfId="0" applyFont="1" applyFill="1" applyBorder="1" applyAlignment="1" applyProtection="1">
      <alignment horizontal="center" vertical="center"/>
      <protection hidden="1"/>
    </xf>
    <xf numFmtId="0" fontId="9" fillId="5" borderId="785" xfId="0" applyFont="1" applyFill="1" applyBorder="1" applyAlignment="1" applyProtection="1">
      <alignment horizontal="left" vertical="center"/>
      <protection hidden="1"/>
    </xf>
    <xf numFmtId="49" fontId="10" fillId="6" borderId="541" xfId="0" applyNumberFormat="1" applyFont="1" applyFill="1" applyBorder="1" applyAlignment="1" applyProtection="1">
      <alignment vertical="center"/>
      <protection hidden="1"/>
    </xf>
    <xf numFmtId="49" fontId="10" fillId="6" borderId="542" xfId="0" applyNumberFormat="1" applyFont="1" applyFill="1" applyBorder="1" applyAlignment="1" applyProtection="1">
      <alignment vertical="center"/>
      <protection hidden="1"/>
    </xf>
    <xf numFmtId="0" fontId="9" fillId="5" borderId="785" xfId="0" applyFont="1" applyFill="1" applyBorder="1" applyAlignment="1" applyProtection="1">
      <alignment vertical="center"/>
      <protection hidden="1"/>
    </xf>
    <xf numFmtId="0" fontId="9" fillId="5" borderId="787" xfId="0" applyFont="1" applyFill="1" applyBorder="1" applyAlignment="1" applyProtection="1">
      <alignment vertical="center"/>
      <protection hidden="1"/>
    </xf>
    <xf numFmtId="1" fontId="10" fillId="0" borderId="538" xfId="0" applyNumberFormat="1" applyFont="1" applyFill="1" applyBorder="1" applyAlignment="1" applyProtection="1">
      <alignment horizontal="center" vertical="center"/>
      <protection locked="0"/>
    </xf>
    <xf numFmtId="1" fontId="10" fillId="0" borderId="547" xfId="0" applyNumberFormat="1" applyFont="1" applyFill="1" applyBorder="1" applyAlignment="1" applyProtection="1">
      <alignment horizontal="center" vertical="center"/>
      <protection locked="0"/>
    </xf>
    <xf numFmtId="1" fontId="10" fillId="0" borderId="548" xfId="0" applyNumberFormat="1" applyFont="1" applyFill="1" applyBorder="1" applyAlignment="1">
      <alignment horizontal="center" vertical="center"/>
    </xf>
    <xf numFmtId="1" fontId="10" fillId="0" borderId="538" xfId="0" applyNumberFormat="1" applyFont="1" applyFill="1" applyBorder="1" applyAlignment="1">
      <alignment horizontal="center" vertical="center"/>
    </xf>
    <xf numFmtId="0" fontId="10" fillId="0" borderId="548" xfId="0" applyFont="1" applyFill="1" applyBorder="1" applyAlignment="1" applyProtection="1">
      <alignment horizontal="center" vertical="center"/>
      <protection locked="0"/>
    </xf>
    <xf numFmtId="0" fontId="10" fillId="0" borderId="538" xfId="0" applyFont="1" applyFill="1" applyBorder="1" applyAlignment="1" applyProtection="1">
      <alignment horizontal="center" vertical="center"/>
      <protection locked="0"/>
    </xf>
    <xf numFmtId="0" fontId="13" fillId="6" borderId="335" xfId="0" applyFont="1" applyFill="1" applyBorder="1" applyAlignment="1">
      <alignment horizontal="center" vertical="center"/>
    </xf>
    <xf numFmtId="0" fontId="13" fillId="6" borderId="328" xfId="0" applyFont="1" applyFill="1" applyBorder="1" applyAlignment="1">
      <alignment horizontal="center" vertical="center"/>
    </xf>
    <xf numFmtId="0" fontId="13" fillId="6" borderId="404" xfId="0" applyFont="1" applyFill="1" applyBorder="1" applyAlignment="1">
      <alignment horizontal="center" vertical="center"/>
    </xf>
    <xf numFmtId="0" fontId="0" fillId="0" borderId="333" xfId="0" applyFill="1" applyBorder="1" applyAlignment="1">
      <alignment horizontal="center" vertical="center"/>
    </xf>
    <xf numFmtId="0" fontId="0" fillId="0" borderId="334" xfId="0" applyFill="1" applyBorder="1" applyAlignment="1">
      <alignment horizontal="center" vertical="center"/>
    </xf>
    <xf numFmtId="0" fontId="9" fillId="0" borderId="331" xfId="0" applyFont="1" applyBorder="1" applyAlignment="1" applyProtection="1">
      <alignment horizontal="left" vertical="center"/>
    </xf>
    <xf numFmtId="0" fontId="0" fillId="0" borderId="331" xfId="0" applyBorder="1" applyAlignment="1" applyProtection="1">
      <alignment horizontal="left" vertical="center"/>
    </xf>
    <xf numFmtId="0" fontId="0" fillId="6" borderId="335" xfId="0" applyFill="1" applyBorder="1" applyAlignment="1" applyProtection="1">
      <alignment horizontal="center" vertical="center"/>
    </xf>
    <xf numFmtId="0" fontId="0" fillId="6" borderId="336" xfId="0" applyFill="1" applyBorder="1" applyAlignment="1" applyProtection="1">
      <alignment horizontal="center" vertical="center"/>
    </xf>
    <xf numFmtId="1" fontId="0" fillId="0" borderId="220" xfId="0" applyNumberFormat="1" applyBorder="1" applyAlignment="1" applyProtection="1">
      <alignment horizontal="center" vertical="center"/>
      <protection hidden="1"/>
    </xf>
    <xf numFmtId="1" fontId="0" fillId="0" borderId="221" xfId="0" applyNumberFormat="1" applyBorder="1" applyAlignment="1" applyProtection="1">
      <alignment horizontal="center" vertical="center"/>
      <protection hidden="1"/>
    </xf>
    <xf numFmtId="0" fontId="0" fillId="6" borderId="199" xfId="0" applyFill="1" applyBorder="1" applyAlignment="1" applyProtection="1">
      <alignment horizontal="center" vertical="center"/>
    </xf>
    <xf numFmtId="0" fontId="0" fillId="6" borderId="203" xfId="0" applyFill="1" applyBorder="1" applyAlignment="1" applyProtection="1">
      <alignment horizontal="center" vertical="center"/>
    </xf>
    <xf numFmtId="1" fontId="0" fillId="0" borderId="220" xfId="0" applyNumberFormat="1" applyBorder="1" applyAlignment="1" applyProtection="1">
      <alignment horizontal="center" vertical="center"/>
      <protection locked="0"/>
    </xf>
    <xf numFmtId="1" fontId="0" fillId="0" borderId="221" xfId="0" applyNumberFormat="1" applyBorder="1" applyAlignment="1" applyProtection="1">
      <alignment horizontal="center" vertical="center"/>
      <protection locked="0"/>
    </xf>
    <xf numFmtId="0" fontId="9" fillId="0" borderId="191" xfId="0" applyFont="1" applyFill="1" applyBorder="1" applyAlignment="1" applyProtection="1">
      <alignment horizontal="right" vertical="center"/>
      <protection hidden="1"/>
    </xf>
    <xf numFmtId="0" fontId="9" fillId="0" borderId="216" xfId="0" applyFont="1" applyFill="1" applyBorder="1" applyAlignment="1" applyProtection="1">
      <alignment horizontal="right" vertical="center"/>
      <protection hidden="1"/>
    </xf>
    <xf numFmtId="0" fontId="9" fillId="0" borderId="223" xfId="0" applyFont="1" applyBorder="1" applyAlignment="1" applyProtection="1">
      <alignment horizontal="right" vertical="center"/>
    </xf>
    <xf numFmtId="0" fontId="9" fillId="0" borderId="216" xfId="0" applyFont="1" applyBorder="1" applyAlignment="1" applyProtection="1">
      <alignment horizontal="right" vertical="center"/>
    </xf>
    <xf numFmtId="0" fontId="9" fillId="0" borderId="224" xfId="0" applyFont="1" applyBorder="1" applyAlignment="1" applyProtection="1">
      <alignment horizontal="right" vertical="center"/>
    </xf>
    <xf numFmtId="0" fontId="0" fillId="0" borderId="204" xfId="0" applyFill="1" applyBorder="1" applyAlignment="1">
      <alignment horizontal="center" vertical="center"/>
    </xf>
    <xf numFmtId="0" fontId="0" fillId="0" borderId="205" xfId="0" applyFill="1" applyBorder="1" applyAlignment="1">
      <alignment horizontal="center" vertical="center"/>
    </xf>
    <xf numFmtId="0" fontId="9" fillId="0" borderId="205" xfId="0" applyFont="1" applyBorder="1" applyAlignment="1">
      <alignment horizontal="left" vertical="center"/>
    </xf>
    <xf numFmtId="0" fontId="9" fillId="0" borderId="225" xfId="0" applyFont="1" applyBorder="1" applyAlignment="1">
      <alignment horizontal="left" vertical="center"/>
    </xf>
    <xf numFmtId="0" fontId="0" fillId="0" borderId="253" xfId="0" applyBorder="1" applyAlignment="1" applyProtection="1">
      <alignment horizontal="left" vertical="center"/>
    </xf>
    <xf numFmtId="164" fontId="0" fillId="0" borderId="253" xfId="0" applyNumberFormat="1" applyBorder="1" applyAlignment="1" applyProtection="1">
      <alignment horizontal="center" vertical="center"/>
    </xf>
    <xf numFmtId="0" fontId="0" fillId="0" borderId="325" xfId="0" applyBorder="1" applyAlignment="1" applyProtection="1">
      <alignment horizontal="left" vertical="center"/>
    </xf>
    <xf numFmtId="0" fontId="0" fillId="0" borderId="326" xfId="0" applyBorder="1" applyAlignment="1" applyProtection="1">
      <alignment horizontal="left" vertical="center"/>
    </xf>
    <xf numFmtId="166" fontId="0" fillId="9" borderId="245" xfId="0" applyNumberFormat="1" applyFill="1" applyBorder="1" applyAlignment="1" applyProtection="1">
      <alignment horizontal="center" vertical="center"/>
      <protection hidden="1"/>
    </xf>
    <xf numFmtId="0" fontId="0" fillId="9" borderId="245" xfId="0" applyFill="1" applyBorder="1" applyAlignment="1" applyProtection="1">
      <alignment horizontal="center"/>
      <protection hidden="1"/>
    </xf>
    <xf numFmtId="0" fontId="9" fillId="9" borderId="245" xfId="0" applyFont="1" applyFill="1" applyBorder="1" applyAlignment="1" applyProtection="1">
      <alignment vertical="center"/>
      <protection hidden="1"/>
    </xf>
    <xf numFmtId="0" fontId="0" fillId="9" borderId="245" xfId="0" applyFill="1" applyBorder="1" applyAlignment="1" applyProtection="1">
      <alignment vertical="center"/>
      <protection hidden="1"/>
    </xf>
    <xf numFmtId="0" fontId="0" fillId="9" borderId="246" xfId="0" applyFill="1" applyBorder="1" applyAlignment="1" applyProtection="1">
      <alignment vertical="center"/>
      <protection hidden="1"/>
    </xf>
    <xf numFmtId="0" fontId="0" fillId="0" borderId="254" xfId="0" applyBorder="1" applyAlignment="1" applyProtection="1">
      <alignment horizontal="left" vertical="center"/>
    </xf>
    <xf numFmtId="0" fontId="0" fillId="0" borderId="245" xfId="0" applyBorder="1" applyAlignment="1">
      <alignment vertical="center"/>
    </xf>
    <xf numFmtId="0" fontId="0" fillId="0" borderId="253" xfId="0" applyBorder="1" applyAlignment="1">
      <alignment vertical="center"/>
    </xf>
    <xf numFmtId="0" fontId="13" fillId="0" borderId="323" xfId="0" applyFont="1" applyBorder="1" applyAlignment="1">
      <alignment horizontal="left" vertical="center"/>
    </xf>
    <xf numFmtId="0" fontId="13" fillId="0" borderId="324" xfId="0" applyFont="1" applyBorder="1" applyAlignment="1">
      <alignment horizontal="left" vertical="center"/>
    </xf>
    <xf numFmtId="0" fontId="0" fillId="0" borderId="325" xfId="0" applyBorder="1" applyAlignment="1">
      <alignment vertical="center"/>
    </xf>
    <xf numFmtId="0" fontId="9" fillId="9" borderId="245" xfId="0" applyNumberFormat="1" applyFont="1" applyFill="1" applyBorder="1" applyAlignment="1" applyProtection="1">
      <alignment horizontal="center" vertical="center"/>
      <protection hidden="1"/>
    </xf>
    <xf numFmtId="0" fontId="0" fillId="9" borderId="245" xfId="0" applyNumberFormat="1" applyFill="1" applyBorder="1" applyAlignment="1" applyProtection="1">
      <alignment horizontal="center" vertical="center"/>
      <protection hidden="1"/>
    </xf>
    <xf numFmtId="0" fontId="13" fillId="0" borderId="342" xfId="0" applyFont="1" applyBorder="1" applyAlignment="1">
      <alignment vertical="center"/>
    </xf>
    <xf numFmtId="0" fontId="13" fillId="0" borderId="343" xfId="0" applyFont="1" applyBorder="1" applyAlignment="1">
      <alignment vertical="center"/>
    </xf>
    <xf numFmtId="0" fontId="13" fillId="0" borderId="344" xfId="0" applyFont="1" applyBorder="1" applyAlignment="1">
      <alignment vertical="center"/>
    </xf>
    <xf numFmtId="0" fontId="14" fillId="0" borderId="350" xfId="0" applyFont="1" applyBorder="1" applyAlignment="1">
      <alignment vertical="center" wrapText="1"/>
    </xf>
    <xf numFmtId="0" fontId="14" fillId="0" borderId="355" xfId="0" applyFont="1" applyBorder="1" applyAlignment="1">
      <alignment vertical="center" wrapText="1"/>
    </xf>
    <xf numFmtId="0" fontId="14" fillId="0" borderId="14" xfId="0" applyFont="1" applyBorder="1" applyAlignment="1">
      <alignment vertical="center"/>
    </xf>
    <xf numFmtId="0" fontId="14" fillId="0" borderId="0" xfId="0" applyFont="1" applyBorder="1" applyAlignment="1">
      <alignment vertical="center"/>
    </xf>
    <xf numFmtId="0" fontId="14" fillId="0" borderId="16" xfId="0" applyFont="1" applyBorder="1" applyAlignment="1">
      <alignment vertical="center"/>
    </xf>
    <xf numFmtId="0" fontId="14" fillId="0" borderId="67" xfId="0" applyFont="1" applyBorder="1" applyAlignment="1">
      <alignment vertical="center"/>
    </xf>
    <xf numFmtId="0" fontId="14" fillId="0" borderId="20" xfId="0" applyFont="1" applyBorder="1" applyAlignment="1">
      <alignment vertical="center"/>
    </xf>
    <xf numFmtId="0" fontId="14" fillId="0" borderId="21" xfId="0" applyFont="1" applyBorder="1" applyAlignment="1">
      <alignment vertical="center"/>
    </xf>
    <xf numFmtId="0" fontId="0" fillId="0" borderId="349" xfId="0" applyBorder="1" applyAlignment="1">
      <alignment vertical="center"/>
    </xf>
    <xf numFmtId="0" fontId="0" fillId="0" borderId="354" xfId="0" applyBorder="1" applyAlignment="1">
      <alignment vertical="center"/>
    </xf>
    <xf numFmtId="0" fontId="14" fillId="0" borderId="33" xfId="0" applyFont="1" applyFill="1" applyBorder="1" applyAlignment="1">
      <alignment horizontal="center" vertical="center"/>
    </xf>
    <xf numFmtId="0" fontId="0" fillId="0" borderId="359" xfId="0" applyBorder="1" applyAlignment="1" applyProtection="1">
      <alignment vertical="center"/>
    </xf>
    <xf numFmtId="0" fontId="0" fillId="0" borderId="356" xfId="0" applyBorder="1" applyAlignment="1" applyProtection="1">
      <alignment vertical="center"/>
    </xf>
    <xf numFmtId="0" fontId="0" fillId="0" borderId="24" xfId="0" applyFill="1" applyBorder="1" applyAlignment="1">
      <alignment vertical="top"/>
    </xf>
    <xf numFmtId="0" fontId="0" fillId="0" borderId="0" xfId="0" applyFill="1" applyBorder="1" applyAlignment="1">
      <alignment vertical="top"/>
    </xf>
    <xf numFmtId="0" fontId="0" fillId="0" borderId="39" xfId="0" applyFill="1" applyBorder="1" applyAlignment="1">
      <alignment vertical="top"/>
    </xf>
    <xf numFmtId="0" fontId="0" fillId="0" borderId="288" xfId="0" applyFill="1" applyBorder="1" applyAlignment="1" applyProtection="1">
      <alignment horizontal="center"/>
      <protection locked="0"/>
    </xf>
    <xf numFmtId="0" fontId="0" fillId="0" borderId="288" xfId="0" applyFill="1" applyBorder="1" applyAlignment="1">
      <alignment horizontal="center"/>
    </xf>
    <xf numFmtId="0" fontId="14" fillId="0" borderId="350" xfId="0" applyFont="1" applyFill="1" applyBorder="1" applyAlignment="1">
      <alignment horizontal="center" vertical="center"/>
    </xf>
    <xf numFmtId="0" fontId="13" fillId="0" borderId="327" xfId="0" applyFont="1" applyBorder="1" applyAlignment="1">
      <alignment vertical="top"/>
    </xf>
    <xf numFmtId="0" fontId="13" fillId="0" borderId="328" xfId="0" applyFont="1" applyBorder="1" applyAlignment="1">
      <alignment vertical="top"/>
    </xf>
    <xf numFmtId="0" fontId="13" fillId="0" borderId="329" xfId="0" applyFont="1" applyBorder="1" applyAlignment="1">
      <alignment vertical="top"/>
    </xf>
    <xf numFmtId="0" fontId="13" fillId="0" borderId="337" xfId="0" applyFont="1" applyBorder="1" applyAlignment="1">
      <alignment vertical="top"/>
    </xf>
    <xf numFmtId="0" fontId="13" fillId="0" borderId="338" xfId="0" applyFont="1" applyBorder="1" applyAlignment="1">
      <alignment vertical="top"/>
    </xf>
    <xf numFmtId="0" fontId="13" fillId="0" borderId="339" xfId="0" applyFont="1" applyBorder="1" applyAlignment="1">
      <alignment vertical="top"/>
    </xf>
    <xf numFmtId="0" fontId="0" fillId="0" borderId="255" xfId="0" applyFill="1" applyBorder="1" applyAlignment="1" applyProtection="1">
      <alignment horizontal="center"/>
      <protection locked="0"/>
    </xf>
    <xf numFmtId="0" fontId="14" fillId="0" borderId="266" xfId="0" applyFont="1" applyFill="1" applyBorder="1" applyAlignment="1">
      <alignment horizontal="center" vertical="center"/>
    </xf>
    <xf numFmtId="0" fontId="10" fillId="0" borderId="354" xfId="0" applyFont="1" applyBorder="1" applyAlignment="1" applyProtection="1">
      <alignment horizontal="left" vertical="center"/>
      <protection locked="0"/>
    </xf>
    <xf numFmtId="0" fontId="10" fillId="0" borderId="355" xfId="0" applyFont="1" applyBorder="1" applyAlignment="1" applyProtection="1">
      <alignment horizontal="left" vertical="center"/>
      <protection locked="0"/>
    </xf>
    <xf numFmtId="0" fontId="10" fillId="0" borderId="356" xfId="0" applyFont="1" applyBorder="1" applyAlignment="1" applyProtection="1">
      <alignment horizontal="left" vertical="center"/>
      <protection locked="0"/>
    </xf>
    <xf numFmtId="0" fontId="0" fillId="0" borderId="357" xfId="0" applyFill="1" applyBorder="1" applyAlignment="1">
      <alignment horizontal="center" vertical="top"/>
    </xf>
    <xf numFmtId="0" fontId="14" fillId="0" borderId="229" xfId="0" applyFont="1" applyFill="1" applyBorder="1" applyAlignment="1">
      <alignment horizontal="center" vertical="top"/>
    </xf>
    <xf numFmtId="0" fontId="0" fillId="0" borderId="9" xfId="0" applyFill="1" applyBorder="1" applyAlignment="1" applyProtection="1">
      <alignment horizontal="center"/>
      <protection locked="0"/>
    </xf>
    <xf numFmtId="0" fontId="0" fillId="0" borderId="9" xfId="0" applyFill="1" applyBorder="1" applyAlignment="1">
      <alignment horizontal="center"/>
    </xf>
    <xf numFmtId="0" fontId="10" fillId="0" borderId="347" xfId="0" applyFont="1" applyBorder="1" applyAlignment="1" applyProtection="1">
      <alignment horizontal="left" vertical="center"/>
      <protection locked="0"/>
    </xf>
    <xf numFmtId="0" fontId="10" fillId="0" borderId="348" xfId="0" applyFont="1" applyBorder="1" applyAlignment="1" applyProtection="1">
      <alignment horizontal="left" vertical="center"/>
      <protection locked="0"/>
    </xf>
    <xf numFmtId="0" fontId="10" fillId="0" borderId="358" xfId="0" applyFont="1" applyBorder="1" applyAlignment="1" applyProtection="1">
      <alignment horizontal="left" vertical="center"/>
      <protection locked="0"/>
    </xf>
    <xf numFmtId="0" fontId="10" fillId="0" borderId="255" xfId="0" applyFont="1" applyFill="1" applyBorder="1" applyAlignment="1" applyProtection="1">
      <alignment horizontal="center"/>
      <protection locked="0"/>
    </xf>
    <xf numFmtId="0" fontId="0" fillId="0" borderId="255" xfId="0" applyFill="1" applyBorder="1" applyAlignment="1">
      <alignment horizontal="center"/>
    </xf>
    <xf numFmtId="0" fontId="13" fillId="0" borderId="337" xfId="0" applyFont="1" applyFill="1" applyBorder="1" applyAlignment="1">
      <alignment horizontal="left" vertical="center"/>
    </xf>
    <xf numFmtId="0" fontId="13" fillId="0" borderId="338" xfId="0" applyFont="1" applyFill="1" applyBorder="1" applyAlignment="1">
      <alignment horizontal="left" vertical="center"/>
    </xf>
    <xf numFmtId="0" fontId="13" fillId="0" borderId="339" xfId="0" applyFont="1" applyFill="1" applyBorder="1" applyAlignment="1">
      <alignment horizontal="left" vertical="center"/>
    </xf>
    <xf numFmtId="0" fontId="14" fillId="0" borderId="345" xfId="0" applyFont="1" applyBorder="1" applyAlignment="1"/>
    <xf numFmtId="0" fontId="14" fillId="0" borderId="343" xfId="0" applyFont="1" applyBorder="1" applyAlignment="1"/>
    <xf numFmtId="0" fontId="14" fillId="0" borderId="346" xfId="0" applyFont="1" applyBorder="1" applyAlignment="1"/>
    <xf numFmtId="0" fontId="9" fillId="0" borderId="340" xfId="0" applyFont="1" applyFill="1" applyBorder="1" applyAlignment="1">
      <alignment horizontal="left" vertical="center"/>
    </xf>
    <xf numFmtId="0" fontId="0" fillId="0" borderId="338" xfId="0" applyFill="1" applyBorder="1" applyAlignment="1">
      <alignment horizontal="left" vertical="center"/>
    </xf>
    <xf numFmtId="0" fontId="0" fillId="0" borderId="341" xfId="0" applyFill="1" applyBorder="1" applyAlignment="1">
      <alignment horizontal="left" vertical="center"/>
    </xf>
    <xf numFmtId="0" fontId="24" fillId="0" borderId="204" xfId="0" applyFont="1" applyBorder="1" applyAlignment="1">
      <alignment horizontal="center" vertical="center"/>
    </xf>
    <xf numFmtId="0" fontId="24" fillId="0" borderId="205" xfId="0" applyFont="1" applyBorder="1" applyAlignment="1">
      <alignment horizontal="center" vertical="center"/>
    </xf>
    <xf numFmtId="0" fontId="24" fillId="0" borderId="225" xfId="0" applyFont="1" applyBorder="1" applyAlignment="1">
      <alignment horizontal="center" vertical="center"/>
    </xf>
    <xf numFmtId="0" fontId="0" fillId="0" borderId="249" xfId="0" applyFill="1" applyBorder="1" applyAlignment="1">
      <alignment horizontal="center" vertical="center"/>
    </xf>
    <xf numFmtId="0" fontId="0" fillId="0" borderId="250" xfId="0" applyFill="1" applyBorder="1" applyAlignment="1">
      <alignment horizontal="center" vertical="center"/>
    </xf>
    <xf numFmtId="0" fontId="14" fillId="0" borderId="15" xfId="0" applyFont="1" applyBorder="1" applyAlignment="1">
      <alignment horizontal="right" vertical="center"/>
    </xf>
    <xf numFmtId="0" fontId="14" fillId="0" borderId="0" xfId="0" applyFont="1" applyBorder="1" applyAlignment="1">
      <alignment horizontal="right" vertical="center"/>
    </xf>
    <xf numFmtId="0" fontId="14" fillId="0" borderId="16" xfId="0" applyFont="1" applyBorder="1" applyAlignment="1">
      <alignment horizontal="right" vertical="center"/>
    </xf>
    <xf numFmtId="0" fontId="9" fillId="0" borderId="250" xfId="0" applyFont="1" applyFill="1" applyBorder="1" applyAlignment="1">
      <alignment horizontal="left" vertical="center"/>
    </xf>
    <xf numFmtId="0" fontId="0" fillId="0" borderId="250" xfId="0" applyFill="1" applyBorder="1" applyAlignment="1">
      <alignment horizontal="left" vertical="center"/>
    </xf>
    <xf numFmtId="0" fontId="0" fillId="0" borderId="251" xfId="0" applyFill="1" applyBorder="1" applyAlignment="1">
      <alignment horizontal="left" vertical="center"/>
    </xf>
    <xf numFmtId="0" fontId="9" fillId="0" borderId="205" xfId="0" applyFont="1" applyBorder="1" applyAlignment="1" applyProtection="1">
      <alignment horizontal="left" vertical="center"/>
    </xf>
    <xf numFmtId="0" fontId="0" fillId="0" borderId="205" xfId="0" applyBorder="1" applyAlignment="1" applyProtection="1">
      <alignment horizontal="left" vertical="center"/>
    </xf>
    <xf numFmtId="0" fontId="0" fillId="0" borderId="219" xfId="0" applyBorder="1" applyAlignment="1" applyProtection="1">
      <alignment horizontal="left" vertical="center"/>
    </xf>
    <xf numFmtId="0" fontId="0" fillId="0" borderId="330" xfId="0" applyFill="1" applyBorder="1" applyAlignment="1">
      <alignment horizontal="center" vertical="center"/>
    </xf>
    <xf numFmtId="0" fontId="0" fillId="0" borderId="331" xfId="0" applyFill="1" applyBorder="1" applyAlignment="1">
      <alignment horizontal="center" vertical="center"/>
    </xf>
    <xf numFmtId="0" fontId="9" fillId="0" borderId="332" xfId="0" applyFont="1" applyBorder="1" applyAlignment="1">
      <alignment horizontal="left" vertical="center"/>
    </xf>
    <xf numFmtId="0" fontId="0" fillId="0" borderId="333" xfId="0" applyBorder="1" applyAlignment="1">
      <alignment horizontal="left" vertical="center"/>
    </xf>
    <xf numFmtId="0" fontId="9" fillId="0" borderId="249" xfId="0" applyFont="1" applyFill="1" applyBorder="1" applyAlignment="1" applyProtection="1">
      <alignment vertical="center"/>
    </xf>
    <xf numFmtId="0" fontId="0" fillId="0" borderId="250" xfId="0" applyFill="1" applyBorder="1" applyAlignment="1" applyProtection="1">
      <alignment vertical="center"/>
    </xf>
    <xf numFmtId="0" fontId="0" fillId="0" borderId="252" xfId="0" applyFill="1" applyBorder="1" applyAlignment="1" applyProtection="1">
      <alignment vertical="center"/>
    </xf>
    <xf numFmtId="0" fontId="9" fillId="0" borderId="0" xfId="0" applyFont="1" applyBorder="1" applyAlignment="1">
      <alignment horizontal="left" vertical="top"/>
    </xf>
    <xf numFmtId="0" fontId="9" fillId="0" borderId="16" xfId="0" applyFont="1" applyBorder="1" applyAlignment="1">
      <alignment horizontal="left" vertical="top"/>
    </xf>
    <xf numFmtId="0" fontId="9" fillId="0" borderId="24" xfId="0" applyFont="1" applyFill="1" applyBorder="1" applyAlignment="1">
      <alignment horizontal="right" vertical="center" wrapText="1"/>
    </xf>
    <xf numFmtId="0" fontId="0" fillId="0" borderId="0" xfId="0" applyFill="1" applyBorder="1" applyAlignment="1">
      <alignment horizontal="right" vertical="center" wrapText="1"/>
    </xf>
    <xf numFmtId="0" fontId="0" fillId="0" borderId="40" xfId="0" applyFill="1" applyBorder="1" applyAlignment="1">
      <alignment horizontal="right" vertical="center" wrapText="1"/>
    </xf>
    <xf numFmtId="0" fontId="0" fillId="0" borderId="10" xfId="0" applyFill="1" applyBorder="1" applyAlignment="1" applyProtection="1">
      <alignment horizontal="left" vertical="center" wrapText="1"/>
      <protection locked="0"/>
    </xf>
    <xf numFmtId="0" fontId="0" fillId="0" borderId="77" xfId="0" applyFill="1" applyBorder="1" applyAlignment="1" applyProtection="1">
      <alignment horizontal="left" vertical="center" wrapText="1"/>
      <protection locked="0"/>
    </xf>
    <xf numFmtId="0" fontId="0" fillId="0" borderId="470" xfId="0" applyBorder="1" applyAlignment="1">
      <alignment horizontal="center"/>
    </xf>
    <xf numFmtId="0" fontId="0" fillId="0" borderId="471" xfId="0" applyBorder="1" applyAlignment="1">
      <alignment horizontal="center"/>
    </xf>
    <xf numFmtId="0" fontId="9" fillId="0" borderId="401" xfId="0" applyFont="1" applyBorder="1" applyAlignment="1">
      <alignment vertical="center"/>
    </xf>
    <xf numFmtId="0" fontId="0" fillId="0" borderId="401" xfId="0" applyBorder="1" applyAlignment="1">
      <alignment vertical="center"/>
    </xf>
    <xf numFmtId="0" fontId="9" fillId="0" borderId="416" xfId="0" applyFont="1" applyBorder="1" applyAlignment="1" applyProtection="1">
      <alignment horizontal="center" vertical="center"/>
      <protection hidden="1"/>
    </xf>
    <xf numFmtId="0" fontId="9" fillId="0" borderId="340" xfId="0" applyFont="1" applyFill="1" applyBorder="1" applyAlignment="1">
      <alignment horizontal="left" vertical="center" wrapText="1"/>
    </xf>
    <xf numFmtId="0" fontId="0" fillId="0" borderId="338" xfId="0" applyFill="1" applyBorder="1" applyAlignment="1">
      <alignment horizontal="left" vertical="center" wrapText="1"/>
    </xf>
    <xf numFmtId="0" fontId="0" fillId="0" borderId="341" xfId="0" applyFill="1" applyBorder="1" applyAlignment="1">
      <alignment horizontal="left" vertical="center" wrapText="1"/>
    </xf>
    <xf numFmtId="0" fontId="9" fillId="0" borderId="327" xfId="0" applyFont="1" applyBorder="1" applyAlignment="1" applyProtection="1">
      <alignment horizontal="left" vertical="center"/>
      <protection hidden="1"/>
    </xf>
    <xf numFmtId="0" fontId="9" fillId="0" borderId="328" xfId="0" applyFont="1" applyBorder="1" applyAlignment="1" applyProtection="1">
      <alignment horizontal="left" vertical="center"/>
      <protection hidden="1"/>
    </xf>
    <xf numFmtId="0" fontId="9" fillId="0" borderId="329" xfId="0" applyFont="1" applyBorder="1" applyAlignment="1" applyProtection="1">
      <alignment horizontal="left" vertical="center"/>
      <protection hidden="1"/>
    </xf>
    <xf numFmtId="0" fontId="13" fillId="0" borderId="327" xfId="0" applyFont="1" applyBorder="1" applyAlignment="1">
      <alignment horizontal="left" vertical="top"/>
    </xf>
    <xf numFmtId="0" fontId="13" fillId="0" borderId="328" xfId="0" applyFont="1" applyBorder="1" applyAlignment="1">
      <alignment horizontal="left" vertical="top"/>
    </xf>
    <xf numFmtId="0" fontId="13" fillId="0" borderId="329" xfId="0" applyFont="1" applyBorder="1" applyAlignment="1">
      <alignment horizontal="left" vertical="top"/>
    </xf>
    <xf numFmtId="0" fontId="13" fillId="0" borderId="337" xfId="0" applyFont="1" applyBorder="1" applyAlignment="1">
      <alignment horizontal="left" vertical="top"/>
    </xf>
    <xf numFmtId="0" fontId="13" fillId="0" borderId="338" xfId="0" applyFont="1" applyBorder="1" applyAlignment="1">
      <alignment horizontal="left" vertical="top"/>
    </xf>
    <xf numFmtId="0" fontId="13" fillId="0" borderId="339" xfId="0" applyFont="1" applyBorder="1" applyAlignment="1">
      <alignment horizontal="left" vertical="top"/>
    </xf>
    <xf numFmtId="0" fontId="0" fillId="0" borderId="255" xfId="0" applyFill="1" applyBorder="1" applyAlignment="1">
      <alignment horizontal="center" vertical="center"/>
    </xf>
    <xf numFmtId="0" fontId="0" fillId="0" borderId="350" xfId="0" applyFill="1" applyBorder="1" applyAlignment="1">
      <alignment horizontal="center" vertical="center"/>
    </xf>
    <xf numFmtId="0" fontId="10" fillId="0" borderId="472" xfId="0" applyNumberFormat="1" applyFont="1" applyFill="1" applyBorder="1" applyAlignment="1" applyProtection="1">
      <alignment horizontal="left" vertical="center"/>
      <protection hidden="1"/>
    </xf>
    <xf numFmtId="0" fontId="10" fillId="0" borderId="473" xfId="0" applyNumberFormat="1" applyFont="1" applyFill="1" applyBorder="1" applyAlignment="1" applyProtection="1">
      <alignment horizontal="left" vertical="center"/>
      <protection hidden="1"/>
    </xf>
    <xf numFmtId="0" fontId="10" fillId="0" borderId="451" xfId="0" applyNumberFormat="1" applyFont="1" applyFill="1" applyBorder="1" applyAlignment="1" applyProtection="1">
      <alignment horizontal="left" vertical="center"/>
      <protection hidden="1"/>
    </xf>
    <xf numFmtId="0" fontId="13" fillId="0" borderId="342" xfId="0" applyFont="1" applyBorder="1" applyAlignment="1">
      <alignment horizontal="left"/>
    </xf>
    <xf numFmtId="0" fontId="0" fillId="0" borderId="343" xfId="0" applyBorder="1" applyAlignment="1"/>
    <xf numFmtId="0" fontId="0" fillId="0" borderId="344" xfId="0" applyBorder="1" applyAlignment="1"/>
    <xf numFmtId="0" fontId="13" fillId="0" borderId="0" xfId="0" applyFont="1" applyAlignment="1">
      <alignment vertical="top"/>
    </xf>
    <xf numFmtId="0" fontId="13" fillId="0" borderId="15" xfId="0" applyFont="1" applyBorder="1" applyAlignment="1">
      <alignment horizontal="left" vertical="top" wrapText="1"/>
    </xf>
    <xf numFmtId="0" fontId="13" fillId="0" borderId="0" xfId="0" applyFont="1" applyBorder="1" applyAlignment="1">
      <alignment horizontal="left" vertical="top" wrapText="1"/>
    </xf>
    <xf numFmtId="0" fontId="13" fillId="0" borderId="16" xfId="0" applyFont="1" applyBorder="1" applyAlignment="1">
      <alignment horizontal="left" vertical="top" wrapText="1"/>
    </xf>
    <xf numFmtId="0" fontId="14" fillId="0" borderId="265" xfId="0" applyFont="1" applyBorder="1" applyAlignment="1"/>
    <xf numFmtId="0" fontId="14" fillId="0" borderId="266" xfId="0" applyFont="1" applyBorder="1" applyAlignment="1"/>
    <xf numFmtId="0" fontId="14" fillId="0" borderId="305" xfId="0" applyFont="1" applyBorder="1" applyAlignment="1"/>
    <xf numFmtId="0" fontId="14" fillId="0" borderId="327" xfId="0" applyFont="1" applyBorder="1" applyAlignment="1">
      <alignment horizontal="right" vertical="center"/>
    </xf>
    <xf numFmtId="0" fontId="14" fillId="0" borderId="328" xfId="0" applyFont="1" applyBorder="1" applyAlignment="1">
      <alignment horizontal="right" vertical="center"/>
    </xf>
    <xf numFmtId="0" fontId="14" fillId="0" borderId="329" xfId="0" applyFont="1" applyBorder="1" applyAlignment="1">
      <alignment horizontal="right" vertical="center"/>
    </xf>
    <xf numFmtId="0" fontId="9" fillId="0" borderId="345" xfId="0" applyFont="1" applyFill="1" applyBorder="1" applyAlignment="1">
      <alignment horizontal="left" vertical="center"/>
    </xf>
    <xf numFmtId="0" fontId="0" fillId="0" borderId="343" xfId="0" applyFill="1" applyBorder="1" applyAlignment="1">
      <alignment horizontal="left" vertical="center"/>
    </xf>
    <xf numFmtId="0" fontId="0" fillId="0" borderId="346" xfId="0" applyFill="1" applyBorder="1" applyAlignment="1">
      <alignment horizontal="left" vertical="center"/>
    </xf>
    <xf numFmtId="0" fontId="9" fillId="0" borderId="245" xfId="0" applyFont="1" applyBorder="1" applyAlignment="1">
      <alignment vertical="center"/>
    </xf>
    <xf numFmtId="0" fontId="0" fillId="0" borderId="246" xfId="0" applyBorder="1" applyAlignment="1">
      <alignment vertical="center"/>
    </xf>
    <xf numFmtId="0" fontId="9" fillId="0" borderId="245" xfId="0" applyNumberFormat="1" applyFont="1" applyBorder="1" applyAlignment="1" applyProtection="1">
      <alignment horizontal="center" vertical="center"/>
    </xf>
    <xf numFmtId="0" fontId="0" fillId="0" borderId="245" xfId="0" applyNumberFormat="1" applyBorder="1" applyAlignment="1" applyProtection="1">
      <alignment horizontal="center" vertical="center"/>
    </xf>
    <xf numFmtId="166" fontId="0" fillId="0" borderId="245" xfId="0" applyNumberFormat="1" applyBorder="1" applyAlignment="1">
      <alignment horizontal="center" vertical="center"/>
    </xf>
    <xf numFmtId="0" fontId="0" fillId="0" borderId="245" xfId="0" applyBorder="1" applyAlignment="1">
      <alignment horizontal="center"/>
    </xf>
    <xf numFmtId="0" fontId="13" fillId="0" borderId="15" xfId="0" applyFont="1" applyBorder="1" applyAlignment="1">
      <alignment vertical="center"/>
    </xf>
    <xf numFmtId="0" fontId="13" fillId="0" borderId="0" xfId="0" applyFont="1" applyBorder="1" applyAlignment="1">
      <alignment vertical="center"/>
    </xf>
    <xf numFmtId="0" fontId="13" fillId="0" borderId="16" xfId="0" applyFont="1" applyBorder="1" applyAlignment="1">
      <alignment vertical="center"/>
    </xf>
    <xf numFmtId="0" fontId="9" fillId="0" borderId="0" xfId="0" applyFont="1" applyFill="1" applyBorder="1" applyAlignment="1" applyProtection="1">
      <alignment horizontal="center" vertical="center" wrapText="1"/>
      <protection hidden="1"/>
    </xf>
    <xf numFmtId="0" fontId="9" fillId="0" borderId="260" xfId="0" applyFont="1" applyBorder="1" applyAlignment="1" applyProtection="1">
      <alignment horizontal="right" vertical="center"/>
      <protection hidden="1"/>
    </xf>
    <xf numFmtId="0" fontId="13" fillId="0" borderId="342" xfId="0" applyFont="1" applyFill="1" applyBorder="1" applyAlignment="1" applyProtection="1">
      <alignment vertical="center"/>
    </xf>
    <xf numFmtId="0" fontId="13" fillId="0" borderId="343" xfId="0" applyFont="1" applyFill="1" applyBorder="1" applyAlignment="1" applyProtection="1">
      <alignment vertical="center"/>
    </xf>
    <xf numFmtId="0" fontId="13" fillId="0" borderId="346" xfId="0" applyFont="1" applyFill="1" applyBorder="1" applyAlignment="1" applyProtection="1">
      <alignment vertical="center"/>
    </xf>
    <xf numFmtId="0" fontId="9" fillId="0" borderId="402" xfId="0" applyFont="1" applyFill="1" applyBorder="1" applyAlignment="1">
      <alignment horizontal="right" vertical="center"/>
    </xf>
    <xf numFmtId="0" fontId="9" fillId="9" borderId="402" xfId="0" applyFont="1" applyFill="1" applyBorder="1" applyAlignment="1">
      <alignment horizontal="right" vertical="center"/>
    </xf>
    <xf numFmtId="0" fontId="9" fillId="9" borderId="324" xfId="0" applyFont="1" applyFill="1" applyBorder="1" applyAlignment="1">
      <alignment horizontal="right" vertical="center"/>
    </xf>
    <xf numFmtId="0" fontId="9" fillId="11" borderId="416" xfId="0" applyFont="1" applyFill="1" applyBorder="1" applyAlignment="1">
      <alignment horizontal="right" vertical="center"/>
    </xf>
    <xf numFmtId="0" fontId="9" fillId="11" borderId="417" xfId="0" applyFont="1" applyFill="1" applyBorder="1" applyAlignment="1">
      <alignment horizontal="right" vertical="center"/>
    </xf>
    <xf numFmtId="169" fontId="9" fillId="11" borderId="396" xfId="0" applyNumberFormat="1" applyFont="1" applyFill="1" applyBorder="1" applyAlignment="1" applyProtection="1">
      <alignment horizontal="center" vertical="center"/>
      <protection locked="0"/>
    </xf>
    <xf numFmtId="0" fontId="20" fillId="11" borderId="396" xfId="0" applyFont="1" applyFill="1" applyBorder="1" applyAlignment="1" applyProtection="1">
      <alignment horizontal="center" vertical="center"/>
    </xf>
    <xf numFmtId="0" fontId="20" fillId="11" borderId="397" xfId="0" applyFont="1" applyFill="1" applyBorder="1" applyAlignment="1" applyProtection="1">
      <alignment horizontal="center" vertical="center"/>
    </xf>
    <xf numFmtId="0" fontId="0" fillId="0" borderId="325" xfId="0" applyFill="1" applyBorder="1" applyAlignment="1">
      <alignment horizontal="center" vertical="center"/>
    </xf>
    <xf numFmtId="0" fontId="0" fillId="0" borderId="370" xfId="0" applyFill="1" applyBorder="1" applyAlignment="1">
      <alignment horizontal="center" vertical="center"/>
    </xf>
    <xf numFmtId="0" fontId="9" fillId="0" borderId="368" xfId="0" applyFont="1" applyBorder="1" applyAlignment="1">
      <alignment horizontal="left" vertical="center"/>
    </xf>
    <xf numFmtId="0" fontId="0" fillId="0" borderId="367" xfId="0" applyFill="1" applyBorder="1" applyAlignment="1">
      <alignment horizontal="center" vertical="center"/>
    </xf>
    <xf numFmtId="0" fontId="0" fillId="0" borderId="368" xfId="0" applyFill="1" applyBorder="1" applyAlignment="1">
      <alignment horizontal="center" vertical="center"/>
    </xf>
    <xf numFmtId="0" fontId="9" fillId="0" borderId="369" xfId="0" applyFont="1" applyBorder="1" applyAlignment="1">
      <alignment horizontal="left" vertical="center"/>
    </xf>
    <xf numFmtId="0" fontId="0" fillId="0" borderId="325" xfId="0" applyBorder="1" applyAlignment="1">
      <alignment horizontal="left" vertical="center"/>
    </xf>
    <xf numFmtId="0" fontId="10" fillId="0" borderId="261" xfId="0" applyNumberFormat="1" applyFont="1" applyFill="1" applyBorder="1" applyAlignment="1" applyProtection="1">
      <alignment horizontal="left" vertical="center"/>
      <protection hidden="1"/>
    </xf>
    <xf numFmtId="0" fontId="10" fillId="0" borderId="258" xfId="0" applyNumberFormat="1" applyFont="1" applyFill="1" applyBorder="1" applyAlignment="1" applyProtection="1">
      <alignment horizontal="left" vertical="center"/>
      <protection hidden="1"/>
    </xf>
    <xf numFmtId="0" fontId="10" fillId="0" borderId="268" xfId="0" applyNumberFormat="1" applyFont="1" applyFill="1" applyBorder="1" applyAlignment="1" applyProtection="1">
      <alignment horizontal="left" vertical="center"/>
      <protection hidden="1"/>
    </xf>
    <xf numFmtId="0" fontId="13" fillId="0" borderId="361" xfId="0" applyFont="1" applyBorder="1" applyAlignment="1">
      <alignment horizontal="left" vertical="center"/>
    </xf>
    <xf numFmtId="0" fontId="13" fillId="0" borderId="362" xfId="0" applyFont="1" applyBorder="1" applyAlignment="1">
      <alignment horizontal="left" vertical="center"/>
    </xf>
    <xf numFmtId="0" fontId="0" fillId="0" borderId="363" xfId="0" applyFill="1" applyBorder="1" applyAlignment="1">
      <alignment horizontal="center" vertical="center"/>
    </xf>
    <xf numFmtId="0" fontId="0" fillId="0" borderId="364" xfId="0" applyFill="1" applyBorder="1" applyAlignment="1">
      <alignment horizontal="center" vertical="center"/>
    </xf>
    <xf numFmtId="0" fontId="0" fillId="0" borderId="362" xfId="0" applyFill="1" applyBorder="1" applyAlignment="1">
      <alignment horizontal="center" vertical="center"/>
    </xf>
    <xf numFmtId="0" fontId="0" fillId="0" borderId="365" xfId="0" applyFill="1" applyBorder="1" applyAlignment="1">
      <alignment horizontal="center" vertical="center"/>
    </xf>
    <xf numFmtId="0" fontId="9" fillId="0" borderId="364" xfId="0" applyFont="1" applyBorder="1" applyAlignment="1">
      <alignment horizontal="left" vertical="center"/>
    </xf>
    <xf numFmtId="0" fontId="9" fillId="0" borderId="366" xfId="0" applyFont="1" applyBorder="1" applyAlignment="1">
      <alignment horizontal="left" vertical="center"/>
    </xf>
    <xf numFmtId="0" fontId="9" fillId="12" borderId="391" xfId="0" applyFont="1" applyFill="1" applyBorder="1" applyAlignment="1" applyProtection="1">
      <alignment horizontal="right" vertical="center"/>
    </xf>
    <xf numFmtId="0" fontId="9" fillId="12" borderId="392" xfId="0" applyFont="1" applyFill="1" applyBorder="1" applyAlignment="1" applyProtection="1">
      <alignment horizontal="right" vertical="center"/>
    </xf>
    <xf numFmtId="0" fontId="20" fillId="12" borderId="392" xfId="0" applyFont="1" applyFill="1" applyBorder="1" applyAlignment="1" applyProtection="1">
      <alignment horizontal="center" vertical="center"/>
    </xf>
    <xf numFmtId="0" fontId="20" fillId="12" borderId="393" xfId="0" applyFont="1" applyFill="1" applyBorder="1" applyAlignment="1" applyProtection="1">
      <alignment horizontal="center" vertical="center"/>
    </xf>
    <xf numFmtId="0" fontId="9" fillId="6" borderId="381" xfId="0" applyFont="1" applyFill="1" applyBorder="1" applyAlignment="1" applyProtection="1">
      <alignment horizontal="center" vertical="center"/>
      <protection hidden="1"/>
    </xf>
    <xf numFmtId="0" fontId="9" fillId="6" borderId="179" xfId="0" applyFont="1" applyFill="1" applyBorder="1" applyAlignment="1" applyProtection="1">
      <alignment horizontal="center" vertical="center"/>
      <protection hidden="1"/>
    </xf>
    <xf numFmtId="169" fontId="33" fillId="12" borderId="392" xfId="0" applyNumberFormat="1" applyFont="1" applyFill="1" applyBorder="1" applyAlignment="1" applyProtection="1">
      <alignment horizontal="center" vertical="center"/>
      <protection hidden="1"/>
    </xf>
    <xf numFmtId="0" fontId="0" fillId="9" borderId="15" xfId="0" applyFill="1" applyBorder="1" applyAlignment="1">
      <alignment horizontal="center"/>
    </xf>
    <xf numFmtId="0" fontId="0" fillId="9" borderId="0" xfId="0" applyFill="1" applyBorder="1" applyAlignment="1">
      <alignment horizontal="center"/>
    </xf>
    <xf numFmtId="0" fontId="0" fillId="9" borderId="16" xfId="0" applyFill="1" applyBorder="1" applyAlignment="1">
      <alignment horizontal="center"/>
    </xf>
    <xf numFmtId="0" fontId="9" fillId="9" borderId="268" xfId="0" applyFont="1" applyFill="1" applyBorder="1" applyAlignment="1" applyProtection="1">
      <alignment horizontal="right" vertical="center"/>
      <protection hidden="1"/>
    </xf>
    <xf numFmtId="0" fontId="9" fillId="9" borderId="269" xfId="0" applyFont="1" applyFill="1" applyBorder="1" applyAlignment="1" applyProtection="1">
      <alignment horizontal="right" vertical="center"/>
      <protection hidden="1"/>
    </xf>
    <xf numFmtId="0" fontId="13" fillId="0" borderId="383" xfId="0" applyFont="1" applyBorder="1" applyAlignment="1">
      <alignment horizontal="left" vertical="center"/>
    </xf>
    <xf numFmtId="0" fontId="9" fillId="9" borderId="448" xfId="0" applyFont="1" applyFill="1" applyBorder="1" applyAlignment="1" applyProtection="1">
      <alignment horizontal="right" vertical="center"/>
      <protection hidden="1"/>
    </xf>
    <xf numFmtId="0" fontId="9" fillId="9" borderId="449" xfId="0" applyFont="1" applyFill="1" applyBorder="1" applyAlignment="1" applyProtection="1">
      <alignment horizontal="right" vertical="center"/>
      <protection hidden="1"/>
    </xf>
    <xf numFmtId="0" fontId="9" fillId="6" borderId="377" xfId="0" applyFont="1" applyFill="1" applyBorder="1" applyAlignment="1" applyProtection="1">
      <alignment horizontal="right" vertical="center"/>
      <protection hidden="1"/>
    </xf>
    <xf numFmtId="1" fontId="9" fillId="6" borderId="377" xfId="0" applyNumberFormat="1" applyFont="1" applyFill="1" applyBorder="1" applyAlignment="1" applyProtection="1">
      <alignment horizontal="center" vertical="center"/>
      <protection hidden="1"/>
    </xf>
    <xf numFmtId="0" fontId="9" fillId="6" borderId="395" xfId="0" applyFont="1" applyFill="1" applyBorder="1" applyAlignment="1" applyProtection="1">
      <alignment horizontal="left" vertical="center"/>
      <protection hidden="1"/>
    </xf>
    <xf numFmtId="0" fontId="9" fillId="6" borderId="380" xfId="0" applyFont="1" applyFill="1" applyBorder="1" applyAlignment="1" applyProtection="1">
      <alignment horizontal="left" vertical="center"/>
      <protection hidden="1"/>
    </xf>
    <xf numFmtId="0" fontId="9" fillId="6" borderId="394" xfId="0" applyFont="1" applyFill="1" applyBorder="1" applyAlignment="1" applyProtection="1">
      <alignment horizontal="right" vertical="center"/>
      <protection hidden="1"/>
    </xf>
    <xf numFmtId="0" fontId="9" fillId="11" borderId="408" xfId="0" applyFont="1" applyFill="1" applyBorder="1" applyAlignment="1" applyProtection="1">
      <alignment horizontal="right" vertical="center"/>
    </xf>
    <xf numFmtId="0" fontId="9" fillId="11" borderId="376" xfId="0" applyFont="1" applyFill="1" applyBorder="1" applyAlignment="1" applyProtection="1">
      <alignment horizontal="right" vertical="center"/>
    </xf>
    <xf numFmtId="0" fontId="20" fillId="11" borderId="410" xfId="0" applyFont="1" applyFill="1" applyBorder="1" applyAlignment="1" applyProtection="1">
      <alignment horizontal="center" vertical="center"/>
    </xf>
    <xf numFmtId="0" fontId="20" fillId="11" borderId="379" xfId="0" applyFont="1" applyFill="1" applyBorder="1" applyAlignment="1" applyProtection="1">
      <alignment horizontal="center" vertical="center"/>
    </xf>
    <xf numFmtId="2" fontId="33" fillId="11" borderId="410" xfId="0" applyNumberFormat="1" applyFont="1" applyFill="1" applyBorder="1" applyAlignment="1" applyProtection="1">
      <alignment horizontal="center" vertical="center"/>
      <protection hidden="1"/>
    </xf>
    <xf numFmtId="0" fontId="9" fillId="0" borderId="388" xfId="0" applyFont="1" applyFill="1" applyBorder="1" applyAlignment="1" applyProtection="1">
      <alignment horizontal="right" vertical="center"/>
      <protection hidden="1"/>
    </xf>
    <xf numFmtId="0" fontId="9" fillId="0" borderId="378" xfId="0" applyFont="1" applyFill="1" applyBorder="1" applyAlignment="1" applyProtection="1">
      <alignment horizontal="right" vertical="center"/>
      <protection hidden="1"/>
    </xf>
    <xf numFmtId="0" fontId="0" fillId="0" borderId="409" xfId="0" applyBorder="1" applyAlignment="1" applyProtection="1">
      <alignment horizontal="center" vertical="center"/>
      <protection locked="0"/>
    </xf>
    <xf numFmtId="0" fontId="0" fillId="0" borderId="386" xfId="0" applyBorder="1" applyAlignment="1" applyProtection="1">
      <alignment horizontal="center" vertical="center"/>
      <protection locked="0"/>
    </xf>
    <xf numFmtId="0" fontId="0" fillId="0" borderId="269" xfId="0" applyBorder="1" applyAlignment="1" applyProtection="1">
      <alignment horizontal="left" vertical="center"/>
      <protection locked="0"/>
    </xf>
    <xf numFmtId="0" fontId="0" fillId="0" borderId="415" xfId="0" applyBorder="1" applyAlignment="1" applyProtection="1">
      <alignment horizontal="left" vertical="center"/>
      <protection locked="0"/>
    </xf>
    <xf numFmtId="0" fontId="0" fillId="0" borderId="452" xfId="0" applyBorder="1" applyAlignment="1" applyProtection="1">
      <alignment horizontal="left" vertical="center"/>
      <protection locked="0"/>
    </xf>
    <xf numFmtId="0" fontId="0" fillId="9" borderId="15" xfId="0" applyFill="1" applyBorder="1" applyAlignment="1">
      <alignment horizontal="left"/>
    </xf>
    <xf numFmtId="0" fontId="0" fillId="9" borderId="0" xfId="0" applyFill="1" applyBorder="1" applyAlignment="1">
      <alignment horizontal="left"/>
    </xf>
    <xf numFmtId="0" fontId="0" fillId="9" borderId="327" xfId="0" applyFill="1" applyBorder="1" applyAlignment="1">
      <alignment horizontal="left"/>
    </xf>
    <xf numFmtId="0" fontId="0" fillId="9" borderId="328" xfId="0" applyFill="1" applyBorder="1" applyAlignment="1">
      <alignment horizontal="left"/>
    </xf>
    <xf numFmtId="14" fontId="9" fillId="9" borderId="402" xfId="0" applyNumberFormat="1" applyFont="1" applyFill="1" applyBorder="1" applyAlignment="1" applyProtection="1">
      <alignment horizontal="center" vertical="center"/>
      <protection locked="0"/>
    </xf>
    <xf numFmtId="171" fontId="9" fillId="0" borderId="244" xfId="0" applyNumberFormat="1" applyFont="1" applyFill="1" applyBorder="1" applyAlignment="1" applyProtection="1">
      <alignment horizontal="center" vertical="center"/>
      <protection locked="0"/>
    </xf>
    <xf numFmtId="171" fontId="9" fillId="0" borderId="447" xfId="0" applyNumberFormat="1" applyFont="1" applyFill="1" applyBorder="1" applyAlignment="1" applyProtection="1">
      <alignment horizontal="center" vertical="center"/>
      <protection locked="0"/>
    </xf>
    <xf numFmtId="0" fontId="9" fillId="11" borderId="257" xfId="0" applyFont="1" applyFill="1" applyBorder="1" applyAlignment="1" applyProtection="1">
      <alignment horizontal="left" vertical="center" wrapText="1"/>
      <protection hidden="1"/>
    </xf>
    <xf numFmtId="0" fontId="9" fillId="11" borderId="258" xfId="0" applyFont="1" applyFill="1" applyBorder="1" applyAlignment="1" applyProtection="1">
      <alignment horizontal="left" vertical="center"/>
      <protection hidden="1"/>
    </xf>
    <xf numFmtId="0" fontId="9" fillId="11" borderId="375" xfId="0" applyFont="1" applyFill="1" applyBorder="1" applyAlignment="1" applyProtection="1">
      <alignment horizontal="left" vertical="center"/>
      <protection hidden="1"/>
    </xf>
    <xf numFmtId="0" fontId="9" fillId="11" borderId="373" xfId="0" applyFont="1" applyFill="1" applyBorder="1" applyAlignment="1" applyProtection="1">
      <alignment horizontal="left" vertical="center"/>
      <protection hidden="1"/>
    </xf>
    <xf numFmtId="0" fontId="9" fillId="12" borderId="374" xfId="0" applyFont="1" applyFill="1" applyBorder="1" applyAlignment="1" applyProtection="1">
      <alignment horizontal="left" vertical="center" wrapText="1"/>
      <protection hidden="1"/>
    </xf>
    <xf numFmtId="0" fontId="9" fillId="12" borderId="360" xfId="0" applyFont="1" applyFill="1" applyBorder="1" applyAlignment="1" applyProtection="1">
      <alignment horizontal="left" vertical="center"/>
      <protection hidden="1"/>
    </xf>
    <xf numFmtId="0" fontId="9" fillId="12" borderId="261" xfId="0" applyFont="1" applyFill="1" applyBorder="1" applyAlignment="1" applyProtection="1">
      <alignment horizontal="left" vertical="center"/>
      <protection hidden="1"/>
    </xf>
    <xf numFmtId="0" fontId="9" fillId="12" borderId="258" xfId="0" applyFont="1" applyFill="1" applyBorder="1" applyAlignment="1" applyProtection="1">
      <alignment horizontal="left" vertical="center"/>
      <protection hidden="1"/>
    </xf>
    <xf numFmtId="0" fontId="9" fillId="9" borderId="451" xfId="0" applyFont="1" applyFill="1" applyBorder="1" applyAlignment="1" applyProtection="1">
      <alignment horizontal="right" vertical="center"/>
      <protection hidden="1"/>
    </xf>
    <xf numFmtId="0" fontId="9" fillId="9" borderId="416" xfId="0" applyFont="1" applyFill="1" applyBorder="1" applyAlignment="1" applyProtection="1">
      <alignment horizontal="right" vertical="center"/>
      <protection hidden="1"/>
    </xf>
    <xf numFmtId="0" fontId="0" fillId="0" borderId="416" xfId="0" applyBorder="1" applyAlignment="1" applyProtection="1">
      <alignment horizontal="left" vertical="center"/>
      <protection locked="0"/>
    </xf>
    <xf numFmtId="0" fontId="9" fillId="0" borderId="269" xfId="0" applyFont="1" applyBorder="1" applyAlignment="1" applyProtection="1">
      <alignment horizontal="center" vertical="center"/>
      <protection hidden="1"/>
    </xf>
    <xf numFmtId="0" fontId="0" fillId="0" borderId="269" xfId="0" applyBorder="1" applyAlignment="1" applyProtection="1">
      <alignment horizontal="center" vertical="center"/>
      <protection hidden="1"/>
    </xf>
    <xf numFmtId="0" fontId="0" fillId="0" borderId="416" xfId="0" applyBorder="1" applyAlignment="1" applyProtection="1">
      <alignment horizontal="center" vertical="center"/>
      <protection hidden="1"/>
    </xf>
    <xf numFmtId="0" fontId="11" fillId="2" borderId="227" xfId="0" applyFont="1" applyFill="1" applyBorder="1" applyAlignment="1">
      <alignment vertical="center"/>
    </xf>
    <xf numFmtId="0" fontId="11" fillId="2" borderId="142" xfId="0" applyFont="1" applyFill="1" applyBorder="1" applyAlignment="1">
      <alignment vertical="center"/>
    </xf>
    <xf numFmtId="0" fontId="12" fillId="0" borderId="327" xfId="0" applyFont="1" applyFill="1" applyBorder="1" applyAlignment="1" applyProtection="1">
      <alignment horizontal="left" vertical="top" wrapText="1"/>
    </xf>
    <xf numFmtId="0" fontId="12" fillId="0" borderId="328" xfId="0" applyFont="1" applyFill="1" applyBorder="1" applyAlignment="1" applyProtection="1">
      <alignment horizontal="left" vertical="top" wrapText="1"/>
    </xf>
    <xf numFmtId="0" fontId="12" fillId="0" borderId="404" xfId="0" applyFont="1" applyFill="1" applyBorder="1" applyAlignment="1" applyProtection="1">
      <alignment horizontal="left" vertical="top" wrapText="1"/>
    </xf>
    <xf numFmtId="0" fontId="12" fillId="0" borderId="337" xfId="0" applyFont="1" applyFill="1" applyBorder="1" applyAlignment="1" applyProtection="1">
      <alignment horizontal="left" vertical="top" wrapText="1"/>
    </xf>
    <xf numFmtId="0" fontId="12" fillId="0" borderId="338" xfId="0" applyFont="1" applyFill="1" applyBorder="1" applyAlignment="1" applyProtection="1">
      <alignment horizontal="left" vertical="top" wrapText="1"/>
    </xf>
    <xf numFmtId="0" fontId="12" fillId="0" borderId="341" xfId="0" applyFont="1" applyFill="1" applyBorder="1" applyAlignment="1" applyProtection="1">
      <alignment horizontal="left" vertical="top" wrapText="1"/>
    </xf>
    <xf numFmtId="0" fontId="12" fillId="0" borderId="405" xfId="0" applyFont="1" applyFill="1" applyBorder="1" applyAlignment="1" applyProtection="1">
      <alignment horizontal="center" vertical="top" wrapText="1"/>
    </xf>
    <xf numFmtId="0" fontId="12" fillId="0" borderId="406" xfId="0" applyFont="1" applyFill="1" applyBorder="1" applyAlignment="1" applyProtection="1">
      <alignment horizontal="center" vertical="top" wrapText="1"/>
    </xf>
    <xf numFmtId="0" fontId="12" fillId="0" borderId="407" xfId="0" applyFont="1" applyFill="1" applyBorder="1" applyAlignment="1" applyProtection="1">
      <alignment horizontal="center" vertical="top" wrapText="1"/>
    </xf>
    <xf numFmtId="0" fontId="23" fillId="4" borderId="41" xfId="0" applyFont="1" applyFill="1" applyBorder="1" applyAlignment="1">
      <alignment horizontal="left" vertical="top"/>
    </xf>
    <xf numFmtId="0" fontId="23" fillId="4" borderId="30" xfId="0" applyFont="1" applyFill="1" applyBorder="1" applyAlignment="1">
      <alignment horizontal="left" vertical="top"/>
    </xf>
    <xf numFmtId="0" fontId="23" fillId="4" borderId="414" xfId="0" applyFont="1" applyFill="1" applyBorder="1" applyAlignment="1">
      <alignment horizontal="left" vertical="top"/>
    </xf>
    <xf numFmtId="0" fontId="13" fillId="4" borderId="1678" xfId="0" applyFont="1" applyFill="1" applyBorder="1" applyAlignment="1" applyProtection="1">
      <alignment horizontal="right" vertical="center"/>
      <protection hidden="1"/>
    </xf>
    <xf numFmtId="0" fontId="13" fillId="4" borderId="1679" xfId="0" applyFont="1" applyFill="1" applyBorder="1" applyAlignment="1" applyProtection="1">
      <alignment horizontal="right" vertical="center"/>
      <protection hidden="1"/>
    </xf>
    <xf numFmtId="49" fontId="9" fillId="0" borderId="1679" xfId="0" applyNumberFormat="1" applyFont="1" applyFill="1" applyBorder="1" applyAlignment="1" applyProtection="1">
      <alignment horizontal="center" vertical="center"/>
      <protection hidden="1"/>
    </xf>
    <xf numFmtId="49" fontId="9" fillId="0" borderId="1680" xfId="0" applyNumberFormat="1" applyFont="1" applyFill="1" applyBorder="1" applyAlignment="1" applyProtection="1">
      <alignment horizontal="center" vertical="center"/>
      <protection hidden="1"/>
    </xf>
    <xf numFmtId="0" fontId="13" fillId="0" borderId="418" xfId="0" applyFont="1" applyBorder="1" applyAlignment="1">
      <alignment vertical="center"/>
    </xf>
    <xf numFmtId="0" fontId="13" fillId="0" borderId="419" xfId="0" applyFont="1" applyBorder="1" applyAlignment="1">
      <alignment vertical="center"/>
    </xf>
    <xf numFmtId="0" fontId="9" fillId="0" borderId="258" xfId="0" applyFont="1" applyBorder="1" applyAlignment="1">
      <alignment horizontal="right" vertical="center"/>
    </xf>
    <xf numFmtId="0" fontId="9" fillId="0" borderId="259" xfId="0" applyFont="1" applyBorder="1" applyAlignment="1">
      <alignment horizontal="right" vertical="center"/>
    </xf>
    <xf numFmtId="0" fontId="25" fillId="9" borderId="387" xfId="0" applyFont="1" applyFill="1" applyBorder="1" applyAlignment="1" applyProtection="1">
      <alignment horizontal="center" vertical="center"/>
    </xf>
    <xf numFmtId="0" fontId="9" fillId="0" borderId="269" xfId="0" applyFont="1" applyBorder="1" applyAlignment="1">
      <alignment horizontal="right" vertical="center"/>
    </xf>
    <xf numFmtId="0" fontId="9" fillId="0" borderId="415" xfId="0" applyFont="1" applyBorder="1" applyAlignment="1">
      <alignment horizontal="right" vertical="center"/>
    </xf>
    <xf numFmtId="0" fontId="9" fillId="9" borderId="398" xfId="0" applyFont="1" applyFill="1" applyBorder="1" applyAlignment="1" applyProtection="1">
      <alignment horizontal="right" vertical="center"/>
    </xf>
    <xf numFmtId="0" fontId="9" fillId="9" borderId="399" xfId="0" applyFont="1" applyFill="1" applyBorder="1" applyAlignment="1" applyProtection="1">
      <alignment horizontal="right" vertical="center"/>
    </xf>
    <xf numFmtId="0" fontId="9" fillId="9" borderId="400" xfId="0" applyFont="1" applyFill="1" applyBorder="1" applyAlignment="1" applyProtection="1">
      <alignment horizontal="right" vertical="center"/>
    </xf>
    <xf numFmtId="0" fontId="0" fillId="9" borderId="398" xfId="0" applyFill="1" applyBorder="1" applyAlignment="1" applyProtection="1">
      <alignment horizontal="center" vertical="center"/>
    </xf>
    <xf numFmtId="0" fontId="0" fillId="9" borderId="399" xfId="0" applyFill="1" applyBorder="1" applyAlignment="1" applyProtection="1">
      <alignment horizontal="center" vertical="center"/>
    </xf>
    <xf numFmtId="49" fontId="3" fillId="12" borderId="387" xfId="0" applyNumberFormat="1" applyFont="1" applyFill="1" applyBorder="1" applyAlignment="1" applyProtection="1">
      <alignment horizontal="center" vertical="center"/>
      <protection locked="0"/>
    </xf>
    <xf numFmtId="2" fontId="3" fillId="12" borderId="353" xfId="0" applyNumberFormat="1" applyFont="1" applyFill="1" applyBorder="1" applyAlignment="1" applyProtection="1">
      <alignment horizontal="center" vertical="center"/>
      <protection locked="0"/>
    </xf>
    <xf numFmtId="2" fontId="3" fillId="12" borderId="319" xfId="0" applyNumberFormat="1" applyFont="1" applyFill="1" applyBorder="1" applyAlignment="1" applyProtection="1">
      <alignment horizontal="center" vertical="center"/>
      <protection locked="0"/>
    </xf>
    <xf numFmtId="2" fontId="3" fillId="12" borderId="385" xfId="0" applyNumberFormat="1" applyFont="1" applyFill="1" applyBorder="1" applyAlignment="1" applyProtection="1">
      <alignment horizontal="center" vertical="center"/>
      <protection locked="0"/>
    </xf>
    <xf numFmtId="2" fontId="25" fillId="12" borderId="353" xfId="0" applyNumberFormat="1" applyFont="1" applyFill="1" applyBorder="1" applyAlignment="1" applyProtection="1">
      <alignment horizontal="center" vertical="center"/>
      <protection locked="0"/>
    </xf>
    <xf numFmtId="2" fontId="25" fillId="12" borderId="319" xfId="0" applyNumberFormat="1" applyFont="1" applyFill="1" applyBorder="1" applyAlignment="1" applyProtection="1">
      <alignment horizontal="center" vertical="center"/>
      <protection locked="0"/>
    </xf>
    <xf numFmtId="2" fontId="25" fillId="12" borderId="385" xfId="0" applyNumberFormat="1" applyFont="1" applyFill="1" applyBorder="1" applyAlignment="1" applyProtection="1">
      <alignment horizontal="center" vertical="center"/>
      <protection locked="0"/>
    </xf>
    <xf numFmtId="0" fontId="13" fillId="0" borderId="243" xfId="0" applyFont="1" applyBorder="1" applyAlignment="1">
      <alignment vertical="center"/>
    </xf>
    <xf numFmtId="0" fontId="13" fillId="0" borderId="244" xfId="0" applyFont="1" applyBorder="1" applyAlignment="1">
      <alignment vertical="center"/>
    </xf>
    <xf numFmtId="0" fontId="9" fillId="0" borderId="381" xfId="0" applyNumberFormat="1" applyFont="1" applyFill="1" applyBorder="1" applyAlignment="1" applyProtection="1">
      <alignment horizontal="left" vertical="center"/>
      <protection locked="0"/>
    </xf>
    <xf numFmtId="0" fontId="9" fillId="0" borderId="179" xfId="0" applyNumberFormat="1" applyFont="1" applyFill="1" applyBorder="1" applyAlignment="1" applyProtection="1">
      <alignment horizontal="left" vertical="center"/>
      <protection locked="0"/>
    </xf>
    <xf numFmtId="0" fontId="9" fillId="0" borderId="213" xfId="0" applyNumberFormat="1" applyFont="1" applyFill="1" applyBorder="1" applyAlignment="1" applyProtection="1">
      <alignment horizontal="left" vertical="center"/>
      <protection locked="0"/>
    </xf>
    <xf numFmtId="49" fontId="9" fillId="0" borderId="1679" xfId="0" applyNumberFormat="1" applyFont="1" applyFill="1" applyBorder="1" applyAlignment="1" applyProtection="1">
      <alignment horizontal="center" vertical="center"/>
      <protection locked="0"/>
    </xf>
    <xf numFmtId="49" fontId="9" fillId="0" borderId="1680" xfId="0" applyNumberFormat="1" applyFont="1" applyFill="1" applyBorder="1" applyAlignment="1" applyProtection="1">
      <alignment horizontal="center" vertical="center"/>
      <protection locked="0"/>
    </xf>
    <xf numFmtId="0" fontId="9" fillId="0" borderId="253" xfId="0" applyFont="1" applyBorder="1" applyAlignment="1">
      <alignment vertical="center"/>
    </xf>
    <xf numFmtId="0" fontId="0" fillId="0" borderId="372" xfId="0" applyBorder="1" applyAlignment="1">
      <alignment horizontal="center"/>
    </xf>
    <xf numFmtId="0" fontId="9" fillId="0" borderId="412" xfId="0" applyFont="1" applyBorder="1" applyAlignment="1">
      <alignment vertical="center"/>
    </xf>
    <xf numFmtId="0" fontId="0" fillId="0" borderId="412" xfId="0" applyBorder="1" applyAlignment="1">
      <alignment vertical="center"/>
    </xf>
    <xf numFmtId="0" fontId="9" fillId="9" borderId="400" xfId="0" applyFont="1" applyFill="1" applyBorder="1" applyAlignment="1" applyProtection="1">
      <alignment horizontal="left" vertical="center"/>
    </xf>
    <xf numFmtId="0" fontId="9" fillId="9" borderId="401" xfId="0" applyFont="1" applyFill="1" applyBorder="1" applyAlignment="1" applyProtection="1">
      <alignment horizontal="left" vertical="center"/>
    </xf>
    <xf numFmtId="0" fontId="9" fillId="9" borderId="399" xfId="0" applyFont="1" applyFill="1" applyBorder="1" applyAlignment="1" applyProtection="1">
      <alignment horizontal="left" vertical="center"/>
    </xf>
    <xf numFmtId="0" fontId="9" fillId="6" borderId="402" xfId="0" applyFont="1" applyFill="1" applyBorder="1" applyAlignment="1" applyProtection="1">
      <alignment horizontal="center" vertical="center"/>
      <protection hidden="1"/>
    </xf>
    <xf numFmtId="0" fontId="0" fillId="6" borderId="322" xfId="0" applyFill="1" applyBorder="1" applyAlignment="1" applyProtection="1">
      <alignment horizontal="center"/>
      <protection hidden="1"/>
    </xf>
    <xf numFmtId="0" fontId="0" fillId="6" borderId="314" xfId="0" applyFill="1" applyBorder="1" applyAlignment="1" applyProtection="1">
      <alignment horizontal="center"/>
      <protection hidden="1"/>
    </xf>
    <xf numFmtId="0" fontId="0" fillId="6" borderId="317" xfId="0" applyFill="1" applyBorder="1" applyAlignment="1" applyProtection="1">
      <alignment horizontal="center"/>
      <protection hidden="1"/>
    </xf>
    <xf numFmtId="0" fontId="0" fillId="0" borderId="387" xfId="0" applyFill="1" applyBorder="1" applyAlignment="1" applyProtection="1">
      <alignment horizontal="center" vertical="center"/>
      <protection hidden="1"/>
    </xf>
    <xf numFmtId="0" fontId="0" fillId="0" borderId="353" xfId="0" applyFill="1" applyBorder="1" applyAlignment="1" applyProtection="1">
      <alignment horizontal="center" vertical="center"/>
      <protection hidden="1"/>
    </xf>
    <xf numFmtId="0" fontId="9" fillId="0" borderId="385" xfId="0" applyFont="1" applyFill="1" applyBorder="1" applyAlignment="1" applyProtection="1">
      <alignment horizontal="left" vertical="center"/>
      <protection hidden="1"/>
    </xf>
    <xf numFmtId="0" fontId="0" fillId="0" borderId="387" xfId="0" applyFill="1" applyBorder="1" applyAlignment="1" applyProtection="1">
      <alignment horizontal="left" vertical="center"/>
      <protection hidden="1"/>
    </xf>
    <xf numFmtId="0" fontId="0" fillId="9" borderId="387" xfId="0" applyFill="1" applyBorder="1" applyAlignment="1" applyProtection="1">
      <alignment horizontal="center" vertical="center"/>
      <protection hidden="1"/>
    </xf>
    <xf numFmtId="0" fontId="0" fillId="9" borderId="353" xfId="0" applyFill="1" applyBorder="1" applyAlignment="1" applyProtection="1">
      <alignment horizontal="center" vertical="center"/>
      <protection hidden="1"/>
    </xf>
    <xf numFmtId="0" fontId="9" fillId="9" borderId="440" xfId="0" applyFont="1" applyFill="1" applyBorder="1" applyAlignment="1" applyProtection="1">
      <alignment horizontal="left" vertical="center"/>
      <protection hidden="1"/>
    </xf>
    <xf numFmtId="0" fontId="0" fillId="9" borderId="453" xfId="0" applyFill="1" applyBorder="1" applyAlignment="1" applyProtection="1">
      <alignment horizontal="left" vertical="center"/>
      <protection hidden="1"/>
    </xf>
    <xf numFmtId="0" fontId="9" fillId="9" borderId="385" xfId="0" applyFont="1" applyFill="1" applyBorder="1" applyAlignment="1" applyProtection="1">
      <alignment horizontal="left" vertical="center"/>
      <protection hidden="1"/>
    </xf>
    <xf numFmtId="0" fontId="0" fillId="9" borderId="387" xfId="0" applyFill="1" applyBorder="1" applyAlignment="1" applyProtection="1">
      <alignment horizontal="left" vertical="center"/>
      <protection hidden="1"/>
    </xf>
    <xf numFmtId="0" fontId="0" fillId="0" borderId="364" xfId="0" applyBorder="1" applyAlignment="1" applyProtection="1">
      <alignment horizontal="left" vertical="center"/>
      <protection locked="0"/>
    </xf>
    <xf numFmtId="0" fontId="0" fillId="0" borderId="366" xfId="0" applyBorder="1" applyAlignment="1" applyProtection="1">
      <alignment horizontal="left" vertical="center"/>
      <protection locked="0"/>
    </xf>
    <xf numFmtId="0" fontId="9" fillId="0" borderId="369" xfId="0" applyFont="1" applyBorder="1" applyAlignment="1" applyProtection="1">
      <alignment horizontal="left" vertical="center"/>
    </xf>
    <xf numFmtId="0" fontId="9" fillId="0" borderId="325" xfId="0" applyFont="1" applyBorder="1" applyAlignment="1" applyProtection="1">
      <alignment horizontal="left" vertical="center"/>
    </xf>
    <xf numFmtId="0" fontId="0" fillId="0" borderId="449" xfId="0" applyBorder="1" applyAlignment="1" applyProtection="1">
      <alignment horizontal="left" vertical="center"/>
      <protection locked="0"/>
    </xf>
    <xf numFmtId="0" fontId="0" fillId="0" borderId="450" xfId="0" applyBorder="1" applyAlignment="1" applyProtection="1">
      <alignment horizontal="left" vertical="center"/>
      <protection locked="0"/>
    </xf>
    <xf numFmtId="0" fontId="9" fillId="12" borderId="269" xfId="0" applyFont="1" applyFill="1" applyBorder="1" applyAlignment="1">
      <alignment horizontal="right" vertical="center"/>
    </xf>
    <xf numFmtId="0" fontId="9" fillId="12" borderId="415" xfId="0" applyFont="1" applyFill="1" applyBorder="1" applyAlignment="1">
      <alignment horizontal="right" vertical="center"/>
    </xf>
    <xf numFmtId="0" fontId="0" fillId="9" borderId="387" xfId="0" applyFill="1" applyBorder="1" applyAlignment="1" applyProtection="1">
      <alignment horizontal="left" vertical="center"/>
      <protection locked="0"/>
    </xf>
    <xf numFmtId="0" fontId="14" fillId="0" borderId="433" xfId="0" applyFont="1" applyFill="1" applyBorder="1" applyAlignment="1">
      <alignment horizontal="center" vertical="center"/>
    </xf>
    <xf numFmtId="0" fontId="14" fillId="0" borderId="434" xfId="0" applyFont="1" applyFill="1" applyBorder="1" applyAlignment="1">
      <alignment horizontal="center" vertical="center"/>
    </xf>
    <xf numFmtId="2" fontId="14" fillId="0" borderId="434" xfId="0" applyNumberFormat="1" applyFont="1" applyFill="1" applyBorder="1" applyAlignment="1" applyProtection="1">
      <alignment horizontal="center" vertical="center"/>
      <protection hidden="1"/>
    </xf>
    <xf numFmtId="2" fontId="14" fillId="0" borderId="435" xfId="0" applyNumberFormat="1" applyFont="1" applyFill="1" applyBorder="1" applyAlignment="1" applyProtection="1">
      <alignment horizontal="center" vertical="center"/>
      <protection hidden="1"/>
    </xf>
    <xf numFmtId="0" fontId="14" fillId="0" borderId="227" xfId="0" applyFont="1" applyFill="1" applyBorder="1" applyAlignment="1" applyProtection="1">
      <alignment horizontal="center" vertical="center"/>
      <protection hidden="1"/>
    </xf>
    <xf numFmtId="0" fontId="14" fillId="0" borderId="142" xfId="0" applyFont="1" applyFill="1" applyBorder="1" applyAlignment="1" applyProtection="1">
      <alignment horizontal="center" vertical="center"/>
      <protection hidden="1"/>
    </xf>
    <xf numFmtId="0" fontId="14" fillId="0" borderId="424" xfId="0" applyFont="1" applyFill="1" applyBorder="1" applyAlignment="1" applyProtection="1">
      <alignment horizontal="center" vertical="center"/>
      <protection hidden="1"/>
    </xf>
    <xf numFmtId="0" fontId="14" fillId="0" borderId="422" xfId="0" applyFont="1" applyFill="1" applyBorder="1" applyAlignment="1" applyProtection="1">
      <alignment horizontal="center" vertical="center"/>
      <protection hidden="1"/>
    </xf>
    <xf numFmtId="0" fontId="14" fillId="0" borderId="255" xfId="0" applyFont="1" applyFill="1" applyBorder="1" applyAlignment="1" applyProtection="1">
      <alignment horizontal="center" vertical="center"/>
      <protection hidden="1"/>
    </xf>
    <xf numFmtId="0" fontId="14" fillId="0" borderId="425" xfId="0" applyFont="1" applyFill="1" applyBorder="1" applyAlignment="1" applyProtection="1">
      <alignment horizontal="center" vertical="center"/>
      <protection hidden="1"/>
    </xf>
    <xf numFmtId="0" fontId="14" fillId="0" borderId="431" xfId="0" applyFont="1" applyFill="1" applyBorder="1" applyAlignment="1" applyProtection="1">
      <alignment horizontal="center" vertical="top"/>
      <protection hidden="1"/>
    </xf>
    <xf numFmtId="0" fontId="14" fillId="0" borderId="228" xfId="0" applyFont="1" applyFill="1" applyBorder="1" applyAlignment="1" applyProtection="1">
      <alignment horizontal="center" vertical="top"/>
      <protection hidden="1"/>
    </xf>
    <xf numFmtId="0" fontId="14" fillId="0" borderId="424" xfId="0" applyFont="1" applyFill="1" applyBorder="1" applyAlignment="1" applyProtection="1">
      <alignment horizontal="center" vertical="top"/>
      <protection hidden="1"/>
    </xf>
    <xf numFmtId="0" fontId="14" fillId="0" borderId="432" xfId="0" applyFont="1" applyFill="1" applyBorder="1" applyAlignment="1" applyProtection="1">
      <alignment horizontal="center" vertical="center"/>
      <protection hidden="1"/>
    </xf>
    <xf numFmtId="49" fontId="14" fillId="0" borderId="429" xfId="0" applyNumberFormat="1" applyFont="1" applyFill="1" applyBorder="1" applyAlignment="1" applyProtection="1">
      <alignment horizontal="center" vertical="center"/>
      <protection hidden="1"/>
    </xf>
    <xf numFmtId="49" fontId="14" fillId="0" borderId="264" xfId="0" applyNumberFormat="1" applyFont="1" applyFill="1" applyBorder="1" applyAlignment="1" applyProtection="1">
      <alignment horizontal="center" vertical="center"/>
      <protection hidden="1"/>
    </xf>
    <xf numFmtId="49" fontId="35" fillId="0" borderId="427" xfId="0" applyNumberFormat="1" applyFont="1" applyFill="1" applyBorder="1" applyAlignment="1" applyProtection="1">
      <alignment horizontal="center" vertical="center"/>
      <protection hidden="1"/>
    </xf>
    <xf numFmtId="49" fontId="14" fillId="0" borderId="427" xfId="0" applyNumberFormat="1" applyFont="1" applyFill="1" applyBorder="1" applyAlignment="1" applyProtection="1">
      <alignment horizontal="center" vertical="center"/>
      <protection hidden="1"/>
    </xf>
    <xf numFmtId="49" fontId="14" fillId="0" borderId="428" xfId="0" applyNumberFormat="1" applyFont="1" applyFill="1" applyBorder="1" applyAlignment="1" applyProtection="1">
      <alignment horizontal="center" vertical="center"/>
      <protection hidden="1"/>
    </xf>
    <xf numFmtId="0" fontId="14" fillId="0" borderId="426" xfId="0" applyFont="1" applyFill="1" applyBorder="1" applyAlignment="1" applyProtection="1">
      <alignment horizontal="center" vertical="center"/>
      <protection hidden="1"/>
    </xf>
    <xf numFmtId="0" fontId="35" fillId="0" borderId="427" xfId="0" applyFont="1" applyFill="1" applyBorder="1" applyAlignment="1" applyProtection="1">
      <alignment horizontal="center" vertical="center"/>
      <protection hidden="1"/>
    </xf>
    <xf numFmtId="0" fontId="9" fillId="0" borderId="440" xfId="0" applyFont="1" applyFill="1" applyBorder="1" applyAlignment="1" applyProtection="1">
      <alignment horizontal="right" vertical="center"/>
      <protection hidden="1"/>
    </xf>
    <xf numFmtId="0" fontId="9" fillId="0" borderId="453" xfId="0" applyFont="1" applyFill="1" applyBorder="1" applyAlignment="1" applyProtection="1">
      <alignment horizontal="right" vertical="center"/>
      <protection hidden="1"/>
    </xf>
    <xf numFmtId="0" fontId="0" fillId="0" borderId="387" xfId="0" applyFill="1" applyBorder="1" applyAlignment="1" applyProtection="1">
      <alignment horizontal="center" vertical="top"/>
      <protection hidden="1"/>
    </xf>
    <xf numFmtId="0" fontId="0" fillId="0" borderId="353" xfId="0" applyFill="1" applyBorder="1" applyAlignment="1" applyProtection="1">
      <alignment horizontal="center" vertical="top"/>
      <protection hidden="1"/>
    </xf>
    <xf numFmtId="0" fontId="9" fillId="0" borderId="319" xfId="0" applyFont="1" applyFill="1" applyBorder="1" applyAlignment="1" applyProtection="1">
      <alignment horizontal="left" vertical="center"/>
      <protection hidden="1"/>
    </xf>
    <xf numFmtId="0" fontId="0" fillId="0" borderId="319" xfId="0" applyFill="1" applyBorder="1" applyAlignment="1" applyProtection="1">
      <alignment horizontal="left" vertical="center"/>
      <protection hidden="1"/>
    </xf>
    <xf numFmtId="0" fontId="0" fillId="0" borderId="385" xfId="0" applyFill="1" applyBorder="1" applyAlignment="1" applyProtection="1">
      <alignment horizontal="left" vertical="center"/>
      <protection hidden="1"/>
    </xf>
    <xf numFmtId="0" fontId="0" fillId="0" borderId="445" xfId="0" applyBorder="1" applyAlignment="1" applyProtection="1">
      <alignment horizontal="center"/>
      <protection hidden="1"/>
    </xf>
    <xf numFmtId="0" fontId="0" fillId="0" borderId="446" xfId="0" applyBorder="1" applyAlignment="1" applyProtection="1">
      <alignment horizontal="center"/>
      <protection hidden="1"/>
    </xf>
    <xf numFmtId="0" fontId="9" fillId="0" borderId="442" xfId="0" applyFont="1" applyBorder="1" applyAlignment="1" applyProtection="1">
      <alignment horizontal="left" vertical="center"/>
      <protection hidden="1"/>
    </xf>
    <xf numFmtId="0" fontId="0" fillId="0" borderId="443" xfId="0" applyBorder="1" applyAlignment="1" applyProtection="1">
      <alignment horizontal="left" vertical="center"/>
      <protection hidden="1"/>
    </xf>
    <xf numFmtId="0" fontId="0" fillId="0" borderId="443" xfId="0" applyFill="1" applyBorder="1" applyAlignment="1" applyProtection="1">
      <alignment horizontal="center" vertical="top"/>
      <protection hidden="1"/>
    </xf>
    <xf numFmtId="0" fontId="0" fillId="0" borderId="441" xfId="0" applyFill="1" applyBorder="1" applyAlignment="1" applyProtection="1">
      <alignment horizontal="center" vertical="top"/>
      <protection hidden="1"/>
    </xf>
    <xf numFmtId="0" fontId="9" fillId="0" borderId="444" xfId="0" applyFont="1" applyFill="1" applyBorder="1" applyAlignment="1" applyProtection="1">
      <alignment horizontal="left" vertical="center"/>
      <protection hidden="1"/>
    </xf>
    <xf numFmtId="0" fontId="0" fillId="0" borderId="445" xfId="0" applyFill="1" applyBorder="1" applyAlignment="1" applyProtection="1">
      <alignment horizontal="left" vertical="center"/>
      <protection hidden="1"/>
    </xf>
    <xf numFmtId="0" fontId="13" fillId="0" borderId="15" xfId="0" applyFont="1" applyFill="1" applyBorder="1" applyAlignment="1" applyProtection="1">
      <alignment horizontal="left" vertical="center" wrapText="1"/>
      <protection hidden="1"/>
    </xf>
    <xf numFmtId="0" fontId="13" fillId="0" borderId="0" xfId="0" applyFont="1" applyFill="1" applyBorder="1" applyAlignment="1" applyProtection="1">
      <alignment horizontal="left" vertical="center" wrapText="1"/>
      <protection hidden="1"/>
    </xf>
    <xf numFmtId="0" fontId="24" fillId="0" borderId="0" xfId="0" applyFont="1" applyFill="1" applyBorder="1" applyAlignment="1" applyProtection="1">
      <alignment horizontal="center" vertical="center"/>
      <protection hidden="1"/>
    </xf>
    <xf numFmtId="0" fontId="24" fillId="0" borderId="39" xfId="0"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wrapText="1"/>
      <protection hidden="1"/>
    </xf>
    <xf numFmtId="0" fontId="14" fillId="0" borderId="15" xfId="0" applyFont="1" applyFill="1" applyBorder="1" applyAlignment="1" applyProtection="1">
      <alignment horizontal="left" vertical="center"/>
      <protection hidden="1"/>
    </xf>
    <xf numFmtId="0" fontId="14" fillId="0" borderId="0" xfId="0" applyFont="1" applyFill="1" applyBorder="1" applyAlignment="1" applyProtection="1">
      <alignment horizontal="left" vertical="center"/>
      <protection hidden="1"/>
    </xf>
    <xf numFmtId="0" fontId="9" fillId="0" borderId="457" xfId="0" applyFont="1" applyFill="1" applyBorder="1" applyAlignment="1" applyProtection="1">
      <alignment horizontal="center"/>
      <protection locked="0"/>
    </xf>
    <xf numFmtId="0" fontId="9" fillId="0" borderId="456" xfId="0" applyFont="1" applyFill="1" applyBorder="1" applyAlignment="1" applyProtection="1">
      <alignment horizontal="center"/>
      <protection locked="0"/>
    </xf>
    <xf numFmtId="2" fontId="14" fillId="0" borderId="437" xfId="0" applyNumberFormat="1" applyFont="1" applyFill="1" applyBorder="1" applyAlignment="1" applyProtection="1">
      <alignment horizontal="center" vertical="center"/>
      <protection hidden="1"/>
    </xf>
    <xf numFmtId="2" fontId="14" fillId="0" borderId="438" xfId="0" applyNumberFormat="1" applyFont="1" applyFill="1" applyBorder="1" applyAlignment="1" applyProtection="1">
      <alignment horizontal="center" vertical="center"/>
      <protection hidden="1"/>
    </xf>
    <xf numFmtId="0" fontId="13" fillId="0" borderId="342" xfId="0" applyFont="1" applyFill="1" applyBorder="1" applyAlignment="1">
      <alignment horizontal="center" vertical="center"/>
    </xf>
    <xf numFmtId="0" fontId="13" fillId="0" borderId="343" xfId="0" applyFont="1" applyFill="1" applyBorder="1" applyAlignment="1">
      <alignment horizontal="center" vertical="center"/>
    </xf>
    <xf numFmtId="0" fontId="13" fillId="0" borderId="346" xfId="0" applyFont="1" applyFill="1" applyBorder="1" applyAlignment="1">
      <alignment horizontal="center" vertical="center"/>
    </xf>
    <xf numFmtId="0" fontId="14" fillId="0" borderId="436" xfId="0" applyFont="1" applyFill="1" applyBorder="1" applyAlignment="1">
      <alignment horizontal="center" vertical="center"/>
    </xf>
    <xf numFmtId="0" fontId="14" fillId="0" borderId="437" xfId="0" applyFont="1" applyFill="1" applyBorder="1" applyAlignment="1">
      <alignment horizontal="center" vertical="center"/>
    </xf>
    <xf numFmtId="0" fontId="9" fillId="0" borderId="420" xfId="0" applyFont="1" applyFill="1" applyBorder="1" applyAlignment="1" applyProtection="1">
      <alignment horizontal="center"/>
      <protection locked="0"/>
    </xf>
    <xf numFmtId="0" fontId="9" fillId="0" borderId="455" xfId="0" applyFont="1" applyFill="1" applyBorder="1" applyAlignment="1" applyProtection="1">
      <alignment horizontal="center"/>
      <protection locked="0"/>
    </xf>
    <xf numFmtId="0" fontId="13" fillId="0" borderId="15" xfId="0" applyFont="1" applyFill="1" applyBorder="1" applyAlignment="1" applyProtection="1">
      <alignment horizontal="left" vertical="center"/>
      <protection hidden="1"/>
    </xf>
    <xf numFmtId="0" fontId="13" fillId="0" borderId="0" xfId="0" applyFont="1" applyFill="1" applyBorder="1" applyAlignment="1" applyProtection="1">
      <alignment horizontal="left" vertical="center"/>
      <protection hidden="1"/>
    </xf>
    <xf numFmtId="0" fontId="9" fillId="0" borderId="314" xfId="0" applyFont="1" applyFill="1" applyBorder="1" applyAlignment="1" applyProtection="1">
      <alignment horizontal="center"/>
      <protection locked="0"/>
    </xf>
    <xf numFmtId="0" fontId="9" fillId="0" borderId="454" xfId="0" applyFont="1" applyFill="1" applyBorder="1" applyAlignment="1" applyProtection="1">
      <alignment horizontal="center"/>
      <protection locked="0"/>
    </xf>
    <xf numFmtId="0" fontId="14" fillId="0" borderId="15" xfId="0" applyFont="1" applyFill="1" applyBorder="1" applyAlignment="1" applyProtection="1">
      <alignment horizontal="left" vertical="center" wrapText="1"/>
      <protection hidden="1"/>
    </xf>
    <xf numFmtId="0" fontId="14" fillId="0" borderId="0" xfId="0" applyFont="1" applyFill="1" applyBorder="1" applyAlignment="1" applyProtection="1">
      <alignment horizontal="left" vertical="center" wrapText="1"/>
      <protection hidden="1"/>
    </xf>
    <xf numFmtId="0" fontId="14" fillId="0" borderId="457" xfId="0" applyFont="1" applyFill="1" applyBorder="1" applyAlignment="1" applyProtection="1">
      <alignment horizontal="left" vertical="center"/>
      <protection locked="0"/>
    </xf>
    <xf numFmtId="0" fontId="13" fillId="0" borderId="0" xfId="0" quotePrefix="1" applyFont="1" applyFill="1" applyBorder="1" applyAlignment="1" applyProtection="1">
      <alignment horizontal="right" vertical="center"/>
      <protection hidden="1"/>
    </xf>
    <xf numFmtId="0" fontId="13"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vertical="center"/>
      <protection hidden="1"/>
    </xf>
    <xf numFmtId="0" fontId="9" fillId="0" borderId="458" xfId="0" applyFont="1" applyFill="1" applyBorder="1" applyAlignment="1" applyProtection="1">
      <alignment horizontal="center" vertical="center"/>
      <protection hidden="1"/>
    </xf>
    <xf numFmtId="0" fontId="9" fillId="0" borderId="459" xfId="0" applyFont="1" applyFill="1" applyBorder="1" applyAlignment="1" applyProtection="1">
      <alignment horizontal="center" vertical="center"/>
      <protection hidden="1"/>
    </xf>
    <xf numFmtId="0" fontId="9" fillId="0" borderId="459" xfId="0" applyFont="1" applyBorder="1" applyAlignment="1">
      <alignment horizontal="center" vertical="center"/>
    </xf>
    <xf numFmtId="0" fontId="0" fillId="0" borderId="459" xfId="0" applyBorder="1" applyAlignment="1">
      <alignment horizontal="center" vertical="center"/>
    </xf>
    <xf numFmtId="0" fontId="0" fillId="0" borderId="460" xfId="0" applyBorder="1" applyAlignment="1">
      <alignment horizontal="center" vertical="center"/>
    </xf>
    <xf numFmtId="0" fontId="9" fillId="0" borderId="461" xfId="0" applyFont="1" applyFill="1" applyBorder="1" applyAlignment="1" applyProtection="1">
      <alignment horizontal="left" vertical="center"/>
      <protection hidden="1"/>
    </xf>
    <xf numFmtId="0" fontId="9" fillId="0" borderId="462" xfId="0" applyFont="1" applyFill="1" applyBorder="1" applyAlignment="1" applyProtection="1">
      <alignment horizontal="left" vertical="center"/>
      <protection hidden="1"/>
    </xf>
    <xf numFmtId="0" fontId="9" fillId="0" borderId="464" xfId="0" applyFont="1" applyFill="1" applyBorder="1" applyAlignment="1" applyProtection="1">
      <alignment horizontal="left" vertical="center"/>
      <protection hidden="1"/>
    </xf>
    <xf numFmtId="0" fontId="9" fillId="0" borderId="465" xfId="0" applyFont="1" applyFill="1" applyBorder="1" applyAlignment="1" applyProtection="1">
      <alignment horizontal="left" vertical="center"/>
      <protection hidden="1"/>
    </xf>
    <xf numFmtId="14" fontId="9" fillId="0" borderId="462" xfId="0" applyNumberFormat="1" applyFont="1" applyFill="1" applyBorder="1" applyAlignment="1" applyProtection="1">
      <alignment horizontal="center" vertical="center"/>
      <protection hidden="1"/>
    </xf>
    <xf numFmtId="14" fontId="9" fillId="0" borderId="465" xfId="0" applyNumberFormat="1" applyFont="1" applyFill="1" applyBorder="1" applyAlignment="1" applyProtection="1">
      <alignment horizontal="center" vertical="center"/>
      <protection hidden="1"/>
    </xf>
    <xf numFmtId="0" fontId="9" fillId="0" borderId="462" xfId="0" applyFont="1" applyFill="1" applyBorder="1" applyAlignment="1" applyProtection="1">
      <alignment horizontal="center" vertical="center"/>
      <protection hidden="1"/>
    </xf>
    <xf numFmtId="0" fontId="9" fillId="0" borderId="465" xfId="0" applyFont="1" applyFill="1" applyBorder="1" applyAlignment="1" applyProtection="1">
      <alignment horizontal="center" vertical="center"/>
      <protection hidden="1"/>
    </xf>
    <xf numFmtId="14" fontId="9" fillId="0" borderId="462" xfId="0" applyNumberFormat="1" applyFont="1" applyFill="1" applyBorder="1" applyAlignment="1" applyProtection="1">
      <alignment horizontal="left" vertical="center"/>
      <protection locked="0"/>
    </xf>
    <xf numFmtId="14" fontId="9" fillId="0" borderId="463" xfId="0" applyNumberFormat="1" applyFont="1" applyFill="1" applyBorder="1" applyAlignment="1" applyProtection="1">
      <alignment horizontal="left" vertical="center"/>
      <protection locked="0"/>
    </xf>
    <xf numFmtId="14" fontId="9" fillId="0" borderId="465" xfId="0" applyNumberFormat="1" applyFont="1" applyFill="1" applyBorder="1" applyAlignment="1" applyProtection="1">
      <alignment horizontal="left" vertical="center"/>
      <protection locked="0"/>
    </xf>
    <xf numFmtId="14" fontId="9" fillId="0" borderId="466" xfId="0" applyNumberFormat="1" applyFont="1" applyFill="1" applyBorder="1" applyAlignment="1" applyProtection="1">
      <alignment horizontal="left" vertical="center"/>
      <protection locked="0"/>
    </xf>
    <xf numFmtId="0" fontId="9" fillId="0" borderId="0" xfId="0" applyFont="1" applyFill="1" applyBorder="1" applyAlignment="1">
      <alignment horizontal="left" vertical="center" wrapText="1"/>
    </xf>
    <xf numFmtId="14" fontId="9" fillId="0" borderId="457" xfId="0" applyNumberFormat="1" applyFont="1" applyFill="1" applyBorder="1" applyAlignment="1" applyProtection="1">
      <alignment horizontal="center" vertical="center"/>
      <protection locked="0"/>
    </xf>
    <xf numFmtId="0" fontId="9" fillId="0" borderId="457" xfId="0" applyFont="1" applyFill="1" applyBorder="1" applyAlignment="1" applyProtection="1">
      <alignment horizontal="center" vertical="center"/>
      <protection locked="0"/>
    </xf>
    <xf numFmtId="0" fontId="9" fillId="0" borderId="41" xfId="0" applyFont="1" applyBorder="1" applyAlignment="1">
      <alignment horizontal="right" vertical="center"/>
    </xf>
    <xf numFmtId="0" fontId="9" fillId="0" borderId="30" xfId="0" applyFont="1" applyBorder="1" applyAlignment="1">
      <alignment horizontal="right" vertical="center"/>
    </xf>
    <xf numFmtId="0" fontId="9" fillId="0" borderId="80" xfId="0" applyFont="1" applyBorder="1" applyAlignment="1">
      <alignment horizontal="right" vertical="center"/>
    </xf>
    <xf numFmtId="0" fontId="10" fillId="0" borderId="270" xfId="0" applyFont="1" applyBorder="1" applyAlignment="1" applyProtection="1">
      <alignment horizontal="left" vertical="center"/>
      <protection locked="0"/>
    </xf>
    <xf numFmtId="0" fontId="10" fillId="0" borderId="30" xfId="0" applyFont="1" applyBorder="1" applyAlignment="1" applyProtection="1">
      <alignment horizontal="left" vertical="center"/>
      <protection locked="0"/>
    </xf>
    <xf numFmtId="0" fontId="10" fillId="0" borderId="263" xfId="0" applyFont="1" applyBorder="1" applyAlignment="1" applyProtection="1">
      <alignment horizontal="left" vertical="center"/>
      <protection locked="0"/>
    </xf>
    <xf numFmtId="0" fontId="0" fillId="0" borderId="511" xfId="0" applyBorder="1" applyAlignment="1" applyProtection="1">
      <alignment horizontal="center" vertical="center"/>
      <protection hidden="1"/>
    </xf>
    <xf numFmtId="0" fontId="0" fillId="0" borderId="258" xfId="0" applyBorder="1" applyAlignment="1" applyProtection="1">
      <alignment horizontal="center" vertical="center"/>
      <protection hidden="1"/>
    </xf>
    <xf numFmtId="0" fontId="9" fillId="0" borderId="258" xfId="0" applyFont="1" applyBorder="1" applyAlignment="1" applyProtection="1">
      <alignment horizontal="left" vertical="center"/>
      <protection hidden="1"/>
    </xf>
    <xf numFmtId="0" fontId="9" fillId="0" borderId="258" xfId="0" applyFont="1" applyBorder="1" applyAlignment="1" applyProtection="1">
      <alignment horizontal="center" vertical="center"/>
      <protection hidden="1"/>
    </xf>
    <xf numFmtId="0" fontId="0" fillId="0" borderId="512" xfId="0" applyBorder="1" applyAlignment="1" applyProtection="1">
      <alignment horizontal="center" vertical="center"/>
      <protection hidden="1"/>
    </xf>
    <xf numFmtId="0" fontId="0" fillId="0" borderId="513" xfId="0" applyBorder="1" applyAlignment="1" applyProtection="1">
      <alignment horizontal="center" vertical="center"/>
      <protection hidden="1"/>
    </xf>
    <xf numFmtId="0" fontId="9" fillId="0" borderId="514" xfId="0" applyFont="1" applyBorder="1" applyAlignment="1" applyProtection="1">
      <alignment horizontal="left" vertical="center"/>
      <protection hidden="1"/>
    </xf>
    <xf numFmtId="0" fontId="0" fillId="0" borderId="515" xfId="0" applyBorder="1" applyAlignment="1" applyProtection="1">
      <alignment horizontal="center" vertical="center"/>
      <protection hidden="1"/>
    </xf>
    <xf numFmtId="0" fontId="0" fillId="0" borderId="473" xfId="0" applyBorder="1" applyAlignment="1" applyProtection="1">
      <alignment horizontal="center" vertical="center"/>
      <protection hidden="1"/>
    </xf>
    <xf numFmtId="0" fontId="9" fillId="0" borderId="473" xfId="0" applyFont="1" applyBorder="1" applyAlignment="1" applyProtection="1">
      <alignment horizontal="left" vertical="center"/>
      <protection hidden="1"/>
    </xf>
    <xf numFmtId="0" fontId="0" fillId="0" borderId="517" xfId="0" applyBorder="1" applyAlignment="1" applyProtection="1">
      <alignment horizontal="center" vertical="center"/>
      <protection hidden="1"/>
    </xf>
    <xf numFmtId="0" fontId="9" fillId="0" borderId="473" xfId="0" applyFont="1" applyBorder="1" applyAlignment="1" applyProtection="1">
      <alignment horizontal="center" vertical="center"/>
      <protection hidden="1"/>
    </xf>
    <xf numFmtId="0" fontId="0" fillId="0" borderId="516" xfId="0" applyBorder="1" applyAlignment="1" applyProtection="1">
      <alignment horizontal="center" vertical="center"/>
      <protection hidden="1"/>
    </xf>
    <xf numFmtId="0" fontId="9" fillId="2" borderId="858" xfId="0" applyNumberFormat="1" applyFont="1" applyFill="1" applyBorder="1" applyAlignment="1">
      <alignment horizontal="justify" vertical="center" wrapText="1"/>
    </xf>
    <xf numFmtId="0" fontId="9" fillId="2" borderId="130" xfId="0" applyFont="1" applyFill="1" applyBorder="1" applyAlignment="1">
      <alignment horizontal="justify" vertical="center" wrapText="1"/>
    </xf>
    <xf numFmtId="0" fontId="9" fillId="2" borderId="1338" xfId="0" applyFont="1" applyFill="1" applyBorder="1" applyAlignment="1">
      <alignment horizontal="justify" vertical="center" wrapText="1"/>
    </xf>
    <xf numFmtId="0" fontId="8" fillId="2" borderId="0" xfId="0" applyFont="1" applyFill="1" applyBorder="1" applyAlignment="1" applyProtection="1">
      <alignment horizontal="left" vertical="center"/>
      <protection hidden="1"/>
    </xf>
    <xf numFmtId="14" fontId="10" fillId="2" borderId="0" xfId="0" applyNumberFormat="1" applyFont="1" applyFill="1" applyBorder="1" applyAlignment="1" applyProtection="1">
      <alignment horizontal="center" vertical="center"/>
      <protection hidden="1"/>
    </xf>
    <xf numFmtId="0" fontId="9" fillId="2" borderId="0" xfId="0" applyFont="1" applyFill="1" applyBorder="1" applyAlignment="1" applyProtection="1">
      <alignment horizontal="left" vertical="center"/>
      <protection hidden="1"/>
    </xf>
    <xf numFmtId="0" fontId="9" fillId="2" borderId="39" xfId="0" applyFont="1" applyFill="1" applyBorder="1" applyAlignment="1" applyProtection="1">
      <alignment horizontal="left" vertical="center"/>
      <protection hidden="1"/>
    </xf>
    <xf numFmtId="0" fontId="21" fillId="0" borderId="0" xfId="0" applyFont="1" applyBorder="1" applyAlignment="1" applyProtection="1">
      <alignment horizontal="center" vertical="center"/>
    </xf>
    <xf numFmtId="0" fontId="9" fillId="0" borderId="518" xfId="0" applyFont="1" applyBorder="1" applyAlignment="1" applyProtection="1">
      <alignment horizontal="left" vertical="center"/>
      <protection hidden="1"/>
    </xf>
    <xf numFmtId="0" fontId="0" fillId="9" borderId="453" xfId="0" applyFill="1" applyBorder="1" applyAlignment="1">
      <alignment vertical="center"/>
    </xf>
    <xf numFmtId="0" fontId="14" fillId="0" borderId="15" xfId="0" applyFont="1" applyBorder="1" applyAlignment="1">
      <alignment horizontal="center" vertical="top"/>
    </xf>
    <xf numFmtId="0" fontId="14" fillId="0" borderId="0" xfId="0" applyFont="1" applyBorder="1" applyAlignment="1">
      <alignment horizontal="center" vertical="top"/>
    </xf>
    <xf numFmtId="0" fontId="13" fillId="9" borderId="689" xfId="0" applyFont="1" applyFill="1" applyBorder="1" applyAlignment="1">
      <alignment horizontal="left" vertical="center"/>
    </xf>
    <xf numFmtId="0" fontId="13" fillId="9" borderId="690" xfId="0" applyFont="1" applyFill="1" applyBorder="1" applyAlignment="1">
      <alignment horizontal="left" vertical="center"/>
    </xf>
    <xf numFmtId="0" fontId="0" fillId="9" borderId="640" xfId="0" applyFill="1" applyBorder="1" applyAlignment="1" applyProtection="1">
      <alignment horizontal="left" vertical="center"/>
    </xf>
    <xf numFmtId="0" fontId="0" fillId="9" borderId="723" xfId="0" applyFill="1" applyBorder="1" applyAlignment="1" applyProtection="1">
      <alignment horizontal="left" vertical="center"/>
    </xf>
    <xf numFmtId="0" fontId="0" fillId="9" borderId="453" xfId="0" applyNumberFormat="1" applyFill="1" applyBorder="1" applyAlignment="1" applyProtection="1">
      <alignment horizontal="center" vertical="center"/>
    </xf>
    <xf numFmtId="0" fontId="14" fillId="0" borderId="243" xfId="0" applyFont="1" applyBorder="1" applyAlignment="1">
      <alignment vertical="center"/>
    </xf>
    <xf numFmtId="0" fontId="14" fillId="0" borderId="244" xfId="0" applyFont="1" applyBorder="1" applyAlignment="1">
      <alignment vertical="center"/>
    </xf>
    <xf numFmtId="0" fontId="0" fillId="0" borderId="380" xfId="0" applyBorder="1" applyAlignment="1">
      <alignment vertical="center"/>
    </xf>
    <xf numFmtId="0" fontId="0" fillId="0" borderId="380" xfId="0" applyNumberFormat="1" applyBorder="1" applyAlignment="1" applyProtection="1">
      <alignment horizontal="center" vertical="center"/>
    </xf>
    <xf numFmtId="0" fontId="0" fillId="0" borderId="222" xfId="0" applyBorder="1" applyAlignment="1" applyProtection="1">
      <alignment horizontal="left" vertical="center"/>
    </xf>
    <xf numFmtId="0" fontId="0" fillId="0" borderId="490" xfId="0" applyBorder="1" applyAlignment="1" applyProtection="1">
      <alignment horizontal="left" vertical="center"/>
    </xf>
    <xf numFmtId="0" fontId="0" fillId="9" borderId="640" xfId="0" applyFill="1" applyBorder="1" applyAlignment="1">
      <alignment vertical="center"/>
    </xf>
    <xf numFmtId="0" fontId="10" fillId="0" borderId="131" xfId="0" applyNumberFormat="1" applyFont="1" applyFill="1" applyBorder="1" applyAlignment="1">
      <alignment horizontal="justify" vertical="center"/>
    </xf>
    <xf numFmtId="0" fontId="0" fillId="0" borderId="132" xfId="0" applyFill="1" applyBorder="1" applyAlignment="1">
      <alignment horizontal="justify" vertical="center"/>
    </xf>
    <xf numFmtId="0" fontId="0" fillId="0" borderId="510" xfId="0" applyFill="1" applyBorder="1" applyAlignment="1">
      <alignment horizontal="justify" vertical="center"/>
    </xf>
    <xf numFmtId="0" fontId="0" fillId="9" borderId="380" xfId="0" applyFill="1" applyBorder="1" applyAlignment="1" applyProtection="1">
      <alignment horizontal="left" vertical="center"/>
    </xf>
    <xf numFmtId="164" fontId="0" fillId="9" borderId="380" xfId="0" applyNumberFormat="1" applyFill="1" applyBorder="1" applyAlignment="1" applyProtection="1">
      <alignment horizontal="center" vertical="center"/>
    </xf>
    <xf numFmtId="0" fontId="0" fillId="9" borderId="467" xfId="0" applyFill="1" applyBorder="1" applyAlignment="1">
      <alignment vertical="center"/>
    </xf>
    <xf numFmtId="0" fontId="0" fillId="9" borderId="269" xfId="0" applyNumberFormat="1" applyFill="1" applyBorder="1" applyAlignment="1" applyProtection="1">
      <alignment horizontal="center" vertical="center"/>
    </xf>
    <xf numFmtId="0" fontId="0" fillId="9" borderId="269" xfId="0" applyFill="1" applyBorder="1" applyAlignment="1" applyProtection="1">
      <alignment horizontal="left" vertical="center"/>
    </xf>
    <xf numFmtId="0" fontId="0" fillId="9" borderId="1238" xfId="0" applyFill="1" applyBorder="1" applyAlignment="1" applyProtection="1">
      <alignment horizontal="left" vertical="center"/>
    </xf>
    <xf numFmtId="166" fontId="0" fillId="9" borderId="453" xfId="0" applyNumberFormat="1" applyFill="1" applyBorder="1" applyAlignment="1">
      <alignment horizontal="center" vertical="center"/>
    </xf>
    <xf numFmtId="0" fontId="0" fillId="9" borderId="453" xfId="0" applyFill="1" applyBorder="1" applyAlignment="1">
      <alignment horizontal="center"/>
    </xf>
    <xf numFmtId="0" fontId="14" fillId="0" borderId="470" xfId="0" applyFont="1" applyBorder="1" applyAlignment="1">
      <alignment vertical="center"/>
    </xf>
    <xf numFmtId="0" fontId="0" fillId="0" borderId="471" xfId="0" applyBorder="1"/>
    <xf numFmtId="0" fontId="9" fillId="0" borderId="499" xfId="0" applyFont="1" applyFill="1" applyBorder="1" applyAlignment="1" applyProtection="1">
      <alignment horizontal="left" vertical="center"/>
      <protection hidden="1"/>
    </xf>
    <xf numFmtId="0" fontId="0" fillId="0" borderId="499" xfId="0" applyFill="1" applyBorder="1" applyAlignment="1" applyProtection="1">
      <alignment horizontal="left" vertical="center"/>
      <protection hidden="1"/>
    </xf>
    <xf numFmtId="0" fontId="0" fillId="0" borderId="502" xfId="0" applyFill="1" applyBorder="1" applyAlignment="1" applyProtection="1">
      <alignment horizontal="left" vertical="center"/>
      <protection hidden="1"/>
    </xf>
    <xf numFmtId="0" fontId="0" fillId="9" borderId="243" xfId="0" applyFill="1" applyBorder="1" applyAlignment="1">
      <alignment horizontal="center"/>
    </xf>
    <xf numFmtId="0" fontId="0" fillId="9" borderId="244" xfId="0" applyFill="1" applyBorder="1" applyAlignment="1">
      <alignment horizontal="center"/>
    </xf>
    <xf numFmtId="0" fontId="13" fillId="0" borderId="489" xfId="0" applyFont="1" applyBorder="1" applyAlignment="1">
      <alignment horizontal="left" vertical="center"/>
    </xf>
    <xf numFmtId="0" fontId="13" fillId="0" borderId="234" xfId="0" applyFont="1" applyBorder="1" applyAlignment="1">
      <alignment horizontal="left" vertical="center"/>
    </xf>
    <xf numFmtId="0" fontId="0" fillId="0" borderId="234" xfId="0" applyBorder="1" applyAlignment="1">
      <alignment horizontal="left" vertical="center"/>
    </xf>
    <xf numFmtId="0" fontId="0" fillId="0" borderId="1236" xfId="0" applyBorder="1" applyAlignment="1">
      <alignment horizontal="left" vertical="center"/>
    </xf>
    <xf numFmtId="0" fontId="0" fillId="9" borderId="380" xfId="0" applyFill="1" applyBorder="1" applyAlignment="1">
      <alignment vertical="center"/>
    </xf>
    <xf numFmtId="0" fontId="9" fillId="0" borderId="478" xfId="0" applyFont="1" applyBorder="1" applyAlignment="1">
      <alignment vertical="center"/>
    </xf>
    <xf numFmtId="0" fontId="0" fillId="0" borderId="478" xfId="0" applyBorder="1" applyAlignment="1">
      <alignment vertical="center"/>
    </xf>
    <xf numFmtId="0" fontId="0" fillId="9" borderId="269" xfId="0" applyFill="1" applyBorder="1" applyAlignment="1">
      <alignment vertical="center"/>
    </xf>
    <xf numFmtId="0" fontId="0" fillId="9" borderId="477" xfId="0" applyFill="1" applyBorder="1" applyAlignment="1" applyProtection="1">
      <alignment horizontal="left" vertical="center"/>
    </xf>
    <xf numFmtId="0" fontId="9" fillId="0" borderId="478" xfId="0" applyNumberFormat="1" applyFont="1" applyBorder="1" applyAlignment="1" applyProtection="1">
      <alignment horizontal="left" vertical="center"/>
    </xf>
    <xf numFmtId="0" fontId="0" fillId="0" borderId="324" xfId="0" applyBorder="1" applyAlignment="1">
      <alignment horizontal="left" vertical="center"/>
    </xf>
    <xf numFmtId="0" fontId="0" fillId="9" borderId="1238" xfId="0" applyFill="1" applyBorder="1" applyAlignment="1">
      <alignment vertical="center"/>
    </xf>
    <xf numFmtId="0" fontId="9" fillId="0" borderId="130" xfId="0" applyFont="1" applyFill="1" applyBorder="1" applyAlignment="1" applyProtection="1">
      <alignment horizontal="left" vertical="center"/>
      <protection hidden="1"/>
    </xf>
    <xf numFmtId="0" fontId="14" fillId="0" borderId="130" xfId="0" applyFont="1" applyFill="1" applyBorder="1" applyAlignment="1" applyProtection="1">
      <alignment horizontal="center" vertical="center"/>
      <protection hidden="1"/>
    </xf>
    <xf numFmtId="0" fontId="9" fillId="0" borderId="506" xfId="0" applyFont="1" applyFill="1" applyBorder="1" applyAlignment="1" applyProtection="1">
      <alignment horizontal="left" vertical="center"/>
      <protection hidden="1"/>
    </xf>
    <xf numFmtId="166" fontId="0" fillId="0" borderId="380" xfId="0" applyNumberFormat="1" applyFill="1" applyBorder="1" applyAlignment="1" applyProtection="1">
      <alignment horizontal="center" vertical="center"/>
    </xf>
    <xf numFmtId="0" fontId="0" fillId="0" borderId="380" xfId="0" applyFill="1" applyBorder="1" applyAlignment="1">
      <alignment horizontal="center"/>
    </xf>
    <xf numFmtId="0" fontId="18" fillId="0" borderId="478" xfId="1" applyFont="1" applyBorder="1" applyAlignment="1" applyProtection="1">
      <alignment vertical="center" wrapText="1"/>
    </xf>
    <xf numFmtId="0" fontId="18" fillId="0" borderId="497" xfId="1" applyFont="1" applyBorder="1" applyAlignment="1" applyProtection="1">
      <alignment vertical="center" wrapText="1"/>
    </xf>
    <xf numFmtId="0" fontId="12" fillId="0" borderId="243" xfId="0" applyFont="1" applyBorder="1" applyAlignment="1">
      <alignment vertical="top" wrapText="1"/>
    </xf>
    <xf numFmtId="0" fontId="12" fillId="0" borderId="244" xfId="0" applyFont="1" applyBorder="1" applyAlignment="1">
      <alignment vertical="top" wrapText="1"/>
    </xf>
    <xf numFmtId="0" fontId="9" fillId="0" borderId="468" xfId="0" applyNumberFormat="1" applyFont="1" applyBorder="1" applyAlignment="1" applyProtection="1">
      <alignment vertical="center"/>
    </xf>
    <xf numFmtId="0" fontId="0" fillId="0" borderId="1236" xfId="0" applyBorder="1" applyAlignment="1" applyProtection="1">
      <alignment horizontal="left" vertical="center"/>
    </xf>
    <xf numFmtId="0" fontId="0" fillId="0" borderId="1237" xfId="0" applyBorder="1" applyAlignment="1" applyProtection="1">
      <alignment horizontal="left" vertical="center"/>
    </xf>
    <xf numFmtId="0" fontId="0" fillId="0" borderId="1239" xfId="0" applyBorder="1" applyAlignment="1">
      <alignment vertical="center"/>
    </xf>
    <xf numFmtId="49" fontId="9" fillId="0" borderId="1239" xfId="0" applyNumberFormat="1" applyFont="1" applyBorder="1" applyAlignment="1" applyProtection="1">
      <alignment vertical="center"/>
    </xf>
    <xf numFmtId="0" fontId="9" fillId="0" borderId="1239" xfId="0" applyNumberFormat="1" applyFont="1" applyBorder="1" applyAlignment="1" applyProtection="1">
      <alignment vertical="center"/>
    </xf>
    <xf numFmtId="0" fontId="18" fillId="0" borderId="1239" xfId="1" applyFont="1" applyBorder="1" applyAlignment="1" applyProtection="1">
      <alignment vertical="center" wrapText="1"/>
    </xf>
    <xf numFmtId="0" fontId="18" fillId="0" borderId="1240" xfId="1" applyFont="1" applyBorder="1" applyAlignment="1" applyProtection="1">
      <alignment vertical="center" wrapText="1"/>
    </xf>
    <xf numFmtId="0" fontId="9" fillId="0" borderId="338" xfId="0" applyFont="1" applyFill="1" applyBorder="1" applyAlignment="1">
      <alignment horizontal="left" vertical="center"/>
    </xf>
    <xf numFmtId="0" fontId="0" fillId="0" borderId="501" xfId="0" applyFill="1" applyBorder="1" applyAlignment="1">
      <alignment horizontal="left" vertical="center"/>
    </xf>
    <xf numFmtId="0" fontId="0" fillId="0" borderId="500" xfId="0" applyFill="1" applyBorder="1" applyAlignment="1" applyProtection="1">
      <alignment horizontal="center"/>
      <protection hidden="1"/>
    </xf>
    <xf numFmtId="0" fontId="0" fillId="0" borderId="338" xfId="0" applyFill="1" applyBorder="1" applyAlignment="1" applyProtection="1">
      <alignment horizontal="center"/>
      <protection hidden="1"/>
    </xf>
    <xf numFmtId="0" fontId="0" fillId="0" borderId="500" xfId="0" applyFill="1" applyBorder="1" applyAlignment="1">
      <alignment horizontal="center"/>
    </xf>
    <xf numFmtId="0" fontId="0" fillId="0" borderId="338" xfId="0" applyFill="1" applyBorder="1" applyAlignment="1">
      <alignment horizontal="center"/>
    </xf>
    <xf numFmtId="0" fontId="9" fillId="0" borderId="501" xfId="0" applyFont="1" applyFill="1" applyBorder="1" applyAlignment="1">
      <alignment horizontal="left" vertical="center"/>
    </xf>
    <xf numFmtId="0" fontId="0" fillId="0" borderId="499" xfId="0" applyFill="1" applyBorder="1" applyAlignment="1">
      <alignment horizontal="left" vertical="center"/>
    </xf>
    <xf numFmtId="166" fontId="0" fillId="9" borderId="269" xfId="0" applyNumberFormat="1" applyFill="1" applyBorder="1" applyAlignment="1">
      <alignment horizontal="center" vertical="center"/>
    </xf>
    <xf numFmtId="0" fontId="0" fillId="9" borderId="269" xfId="0" applyFill="1" applyBorder="1" applyAlignment="1">
      <alignment horizontal="center"/>
    </xf>
    <xf numFmtId="0" fontId="12" fillId="9" borderId="1068" xfId="0" applyFont="1" applyFill="1" applyBorder="1" applyAlignment="1">
      <alignment horizontal="left" vertical="top"/>
    </xf>
    <xf numFmtId="0" fontId="12" fillId="9" borderId="0" xfId="0" applyFont="1" applyFill="1" applyBorder="1" applyAlignment="1">
      <alignment horizontal="left" vertical="top"/>
    </xf>
    <xf numFmtId="0" fontId="12" fillId="9" borderId="841" xfId="0" applyFont="1" applyFill="1" applyBorder="1" applyAlignment="1">
      <alignment horizontal="left" vertical="top"/>
    </xf>
    <xf numFmtId="0" fontId="10" fillId="0" borderId="3" xfId="0" applyFont="1" applyBorder="1" applyAlignment="1" applyProtection="1">
      <alignment horizontal="left"/>
    </xf>
    <xf numFmtId="0" fontId="0" fillId="0" borderId="25" xfId="0" applyBorder="1" applyAlignment="1">
      <alignment horizontal="center"/>
    </xf>
    <xf numFmtId="0" fontId="0" fillId="0" borderId="0" xfId="0" applyBorder="1" applyAlignment="1">
      <alignment vertical="center"/>
    </xf>
    <xf numFmtId="0" fontId="0" fillId="0" borderId="25" xfId="0" applyBorder="1" applyAlignment="1">
      <alignment vertical="center"/>
    </xf>
    <xf numFmtId="0" fontId="0" fillId="0" borderId="19" xfId="0" applyBorder="1" applyAlignment="1">
      <alignment horizontal="center"/>
    </xf>
    <xf numFmtId="0" fontId="0" fillId="0" borderId="20" xfId="0" applyBorder="1" applyAlignment="1">
      <alignment horizontal="center"/>
    </xf>
    <xf numFmtId="0" fontId="0" fillId="0" borderId="28" xfId="0" applyBorder="1" applyAlignment="1">
      <alignment horizontal="center"/>
    </xf>
    <xf numFmtId="0" fontId="14" fillId="0" borderId="44" xfId="0" applyFont="1" applyBorder="1" applyAlignment="1">
      <alignment horizontal="center" vertical="center"/>
    </xf>
    <xf numFmtId="0" fontId="14" fillId="0" borderId="25" xfId="0" applyFont="1" applyBorder="1" applyAlignment="1">
      <alignment horizontal="center" vertical="top"/>
    </xf>
    <xf numFmtId="0" fontId="0" fillId="0" borderId="336" xfId="0" applyBorder="1" applyAlignment="1">
      <alignment horizontal="center"/>
    </xf>
    <xf numFmtId="14" fontId="10" fillId="0" borderId="457" xfId="0" applyNumberFormat="1" applyFont="1" applyFill="1" applyBorder="1" applyAlignment="1" applyProtection="1">
      <alignment horizontal="center" vertical="center"/>
      <protection locked="0"/>
    </xf>
    <xf numFmtId="171" fontId="9" fillId="0" borderId="457" xfId="0" applyNumberFormat="1" applyFont="1" applyFill="1" applyBorder="1" applyAlignment="1" applyProtection="1">
      <alignment horizontal="center" vertical="center"/>
      <protection locked="0"/>
    </xf>
    <xf numFmtId="0" fontId="13" fillId="0" borderId="405" xfId="0" applyFont="1" applyBorder="1" applyAlignment="1">
      <alignment vertical="center"/>
    </xf>
    <xf numFmtId="0" fontId="13" fillId="0" borderId="406" xfId="0" applyFont="1" applyBorder="1" applyAlignment="1">
      <alignment vertical="center"/>
    </xf>
    <xf numFmtId="0" fontId="13" fillId="0" borderId="519" xfId="0" applyFont="1" applyBorder="1" applyAlignment="1">
      <alignment vertical="center"/>
    </xf>
    <xf numFmtId="0" fontId="10" fillId="0" borderId="520" xfId="0" applyFont="1" applyBorder="1" applyAlignment="1" applyProtection="1">
      <alignment vertical="center"/>
    </xf>
    <xf numFmtId="0" fontId="10" fillId="0" borderId="406" xfId="0" applyFont="1" applyBorder="1" applyAlignment="1" applyProtection="1">
      <alignment vertical="center"/>
    </xf>
    <xf numFmtId="0" fontId="10" fillId="0" borderId="521" xfId="0" applyFont="1" applyBorder="1" applyAlignment="1" applyProtection="1">
      <alignment vertical="center"/>
    </xf>
    <xf numFmtId="0" fontId="18" fillId="0" borderId="468" xfId="1" applyFont="1" applyBorder="1" applyAlignment="1" applyProtection="1">
      <alignment vertical="center" wrapText="1"/>
    </xf>
    <xf numFmtId="0" fontId="18" fillId="0" borderId="492" xfId="1" applyFont="1" applyBorder="1" applyAlignment="1" applyProtection="1">
      <alignment vertical="center" wrapText="1"/>
    </xf>
    <xf numFmtId="0" fontId="0" fillId="9" borderId="127" xfId="0" applyFill="1" applyBorder="1" applyAlignment="1">
      <alignment horizontal="left" vertical="center"/>
    </xf>
    <xf numFmtId="0" fontId="0" fillId="9" borderId="103" xfId="0" applyFill="1" applyBorder="1" applyAlignment="1" applyProtection="1">
      <alignment horizontal="left" vertical="center"/>
      <protection locked="0"/>
    </xf>
    <xf numFmtId="0" fontId="0" fillId="9" borderId="102" xfId="0" applyFill="1" applyBorder="1" applyAlignment="1" applyProtection="1">
      <alignment horizontal="left" vertical="center"/>
      <protection locked="0"/>
    </xf>
    <xf numFmtId="0" fontId="12" fillId="0" borderId="491" xfId="0" applyFont="1" applyBorder="1" applyAlignment="1">
      <alignment vertical="top" wrapText="1"/>
    </xf>
    <xf numFmtId="0" fontId="12" fillId="0" borderId="475" xfId="0" applyFont="1" applyBorder="1" applyAlignment="1">
      <alignment vertical="top" wrapText="1"/>
    </xf>
    <xf numFmtId="0" fontId="0" fillId="9" borderId="211" xfId="0" applyFill="1" applyBorder="1" applyAlignment="1" applyProtection="1">
      <alignment horizontal="left" vertical="center"/>
      <protection locked="0"/>
    </xf>
    <xf numFmtId="0" fontId="14" fillId="0" borderId="269" xfId="0" applyFont="1" applyBorder="1" applyAlignment="1">
      <alignment horizontal="center" vertical="center"/>
    </xf>
    <xf numFmtId="0" fontId="14" fillId="0" borderId="261" xfId="0" applyFont="1" applyBorder="1" applyAlignment="1">
      <alignment horizontal="center" vertical="center"/>
    </xf>
    <xf numFmtId="0" fontId="13" fillId="9" borderId="498" xfId="0" applyFont="1" applyFill="1" applyBorder="1" applyAlignment="1">
      <alignment horizontal="left" vertical="center"/>
    </xf>
    <xf numFmtId="0" fontId="0" fillId="9" borderId="499" xfId="0" applyFill="1" applyBorder="1" applyAlignment="1">
      <alignment vertical="center"/>
    </xf>
    <xf numFmtId="0" fontId="14" fillId="0" borderId="258" xfId="0" applyFont="1" applyBorder="1" applyAlignment="1">
      <alignment horizontal="left" vertical="center"/>
    </xf>
    <xf numFmtId="0" fontId="14" fillId="0" borderId="508" xfId="0" applyFont="1" applyBorder="1" applyAlignment="1">
      <alignment horizontal="left" vertical="center"/>
    </xf>
    <xf numFmtId="0" fontId="14" fillId="0" borderId="258" xfId="0" applyFont="1" applyBorder="1" applyAlignment="1">
      <alignment horizontal="center" vertical="center"/>
    </xf>
    <xf numFmtId="0" fontId="14" fillId="0" borderId="268" xfId="0" applyFont="1" applyBorder="1" applyAlignment="1">
      <alignment horizontal="left" vertical="center"/>
    </xf>
    <xf numFmtId="0" fontId="14" fillId="0" borderId="269" xfId="0" applyFont="1" applyBorder="1" applyAlignment="1">
      <alignment horizontal="left" vertical="center"/>
    </xf>
    <xf numFmtId="0" fontId="0" fillId="0" borderId="380" xfId="0" applyBorder="1" applyAlignment="1" applyProtection="1">
      <alignment vertical="center"/>
    </xf>
    <xf numFmtId="0" fontId="0" fillId="0" borderId="477" xfId="0" applyBorder="1" applyAlignment="1" applyProtection="1">
      <alignment vertical="center"/>
    </xf>
    <xf numFmtId="0" fontId="10" fillId="0" borderId="478" xfId="0" applyNumberFormat="1" applyFont="1" applyFill="1" applyBorder="1" applyAlignment="1" applyProtection="1">
      <alignment horizontal="left" vertical="center"/>
      <protection hidden="1"/>
    </xf>
    <xf numFmtId="0" fontId="9" fillId="0" borderId="478" xfId="0" applyFont="1" applyBorder="1" applyAlignment="1" applyProtection="1">
      <alignment horizontal="center" vertical="center"/>
      <protection hidden="1"/>
    </xf>
    <xf numFmtId="0" fontId="0" fillId="0" borderId="244" xfId="0" applyBorder="1"/>
    <xf numFmtId="49" fontId="0" fillId="0" borderId="453" xfId="0" applyNumberFormat="1" applyBorder="1" applyAlignment="1" applyProtection="1">
      <alignment horizontal="center" vertical="center"/>
      <protection locked="0"/>
    </xf>
    <xf numFmtId="166" fontId="0" fillId="0" borderId="453" xfId="0" applyNumberFormat="1" applyBorder="1" applyAlignment="1" applyProtection="1">
      <alignment horizontal="center" vertical="center"/>
      <protection locked="0"/>
    </xf>
    <xf numFmtId="0" fontId="0" fillId="0" borderId="453" xfId="0" applyBorder="1" applyAlignment="1" applyProtection="1">
      <alignment horizontal="left" vertical="center"/>
      <protection locked="0"/>
    </xf>
    <xf numFmtId="0" fontId="0" fillId="0" borderId="467" xfId="0" applyBorder="1" applyAlignment="1" applyProtection="1">
      <alignment horizontal="left" vertical="center"/>
      <protection locked="0"/>
    </xf>
    <xf numFmtId="0" fontId="9" fillId="0" borderId="503" xfId="0" applyFont="1" applyFill="1" applyBorder="1" applyAlignment="1" applyProtection="1">
      <alignment horizontal="left" vertical="center"/>
      <protection hidden="1"/>
    </xf>
    <xf numFmtId="0" fontId="9" fillId="0" borderId="343" xfId="0" applyFont="1" applyFill="1" applyBorder="1" applyAlignment="1" applyProtection="1">
      <alignment horizontal="left" vertical="center"/>
      <protection hidden="1"/>
    </xf>
    <xf numFmtId="0" fontId="9" fillId="0" borderId="504" xfId="0" applyFont="1" applyFill="1" applyBorder="1" applyAlignment="1" applyProtection="1">
      <alignment horizontal="left" vertical="center"/>
      <protection hidden="1"/>
    </xf>
    <xf numFmtId="0" fontId="14" fillId="0" borderId="495" xfId="0" applyFont="1" applyBorder="1" applyAlignment="1">
      <alignment vertical="center"/>
    </xf>
    <xf numFmtId="0" fontId="14" fillId="0" borderId="496" xfId="0" applyFont="1" applyBorder="1" applyAlignment="1">
      <alignment vertical="center"/>
    </xf>
    <xf numFmtId="0" fontId="9" fillId="0" borderId="505" xfId="0" applyFont="1" applyFill="1" applyBorder="1" applyAlignment="1" applyProtection="1">
      <alignment horizontal="left" vertical="center"/>
      <protection hidden="1"/>
    </xf>
    <xf numFmtId="0" fontId="0" fillId="0" borderId="453" xfId="0" applyBorder="1" applyAlignment="1" applyProtection="1">
      <alignment vertical="center"/>
    </xf>
    <xf numFmtId="0" fontId="0" fillId="0" borderId="467" xfId="0" applyBorder="1" applyAlignment="1" applyProtection="1">
      <alignment vertical="center"/>
    </xf>
    <xf numFmtId="49" fontId="9" fillId="0" borderId="401" xfId="0" applyNumberFormat="1" applyFont="1" applyBorder="1" applyAlignment="1" applyProtection="1">
      <alignment horizontal="left" vertical="center"/>
      <protection locked="0"/>
    </xf>
    <xf numFmtId="0" fontId="17" fillId="0" borderId="401" xfId="1" applyFont="1" applyBorder="1" applyAlignment="1" applyProtection="1">
      <alignment vertical="center" wrapText="1"/>
      <protection locked="0"/>
    </xf>
    <xf numFmtId="0" fontId="18" fillId="0" borderId="401" xfId="1" applyFont="1" applyBorder="1" applyAlignment="1" applyProtection="1">
      <alignment vertical="center" wrapText="1"/>
      <protection locked="0"/>
    </xf>
    <xf numFmtId="0" fontId="18" fillId="0" borderId="493" xfId="1" applyFont="1" applyBorder="1" applyAlignment="1" applyProtection="1">
      <alignment vertical="center" wrapText="1"/>
      <protection locked="0"/>
    </xf>
    <xf numFmtId="0" fontId="40" fillId="0" borderId="0" xfId="3" applyFont="1" applyBorder="1" applyAlignment="1">
      <alignment horizontal="center" vertical="center"/>
    </xf>
    <xf numFmtId="0" fontId="40" fillId="0" borderId="25" xfId="3" applyFont="1" applyBorder="1" applyAlignment="1">
      <alignment horizontal="center" vertical="center"/>
    </xf>
    <xf numFmtId="0" fontId="9" fillId="0" borderId="0" xfId="3" applyBorder="1" applyAlignment="1">
      <alignment horizontal="center"/>
    </xf>
    <xf numFmtId="0" fontId="9" fillId="0" borderId="15" xfId="3" applyBorder="1" applyAlignment="1">
      <alignment horizontal="center"/>
    </xf>
    <xf numFmtId="0" fontId="40" fillId="0" borderId="0" xfId="3" applyFont="1" applyBorder="1" applyAlignment="1">
      <alignment vertical="center"/>
    </xf>
    <xf numFmtId="0" fontId="40" fillId="0" borderId="457" xfId="3" applyFont="1" applyBorder="1" applyAlignment="1" applyProtection="1">
      <alignment horizontal="center" vertical="center"/>
      <protection locked="0"/>
    </xf>
    <xf numFmtId="0" fontId="9" fillId="0" borderId="14" xfId="3" applyBorder="1" applyAlignment="1"/>
    <xf numFmtId="0" fontId="9" fillId="0" borderId="0" xfId="3" applyBorder="1" applyAlignment="1"/>
    <xf numFmtId="0" fontId="9" fillId="0" borderId="25" xfId="3" applyBorder="1" applyAlignment="1"/>
    <xf numFmtId="0" fontId="21" fillId="0" borderId="255" xfId="3" applyFont="1" applyBorder="1" applyAlignment="1" applyProtection="1">
      <protection locked="0"/>
    </xf>
    <xf numFmtId="0" fontId="9" fillId="0" borderId="255" xfId="3" applyBorder="1" applyAlignment="1">
      <alignment horizontal="center"/>
    </xf>
    <xf numFmtId="0" fontId="14" fillId="0" borderId="67" xfId="3" applyFont="1" applyBorder="1" applyAlignment="1">
      <alignment horizontal="center" vertical="center"/>
    </xf>
    <xf numFmtId="0" fontId="14" fillId="0" borderId="20" xfId="3" applyFont="1" applyBorder="1" applyAlignment="1">
      <alignment horizontal="center" vertical="center"/>
    </xf>
    <xf numFmtId="0" fontId="14" fillId="0" borderId="71" xfId="3" applyFont="1" applyBorder="1" applyAlignment="1">
      <alignment horizontal="center" vertical="center"/>
    </xf>
    <xf numFmtId="0" fontId="14" fillId="0" borderId="70" xfId="3" applyFont="1" applyBorder="1" applyAlignment="1">
      <alignment horizontal="center" vertical="center"/>
    </xf>
    <xf numFmtId="0" fontId="14" fillId="0" borderId="28" xfId="3" applyFont="1" applyBorder="1" applyAlignment="1">
      <alignment horizontal="center" vertical="center"/>
    </xf>
    <xf numFmtId="0" fontId="40" fillId="0" borderId="0" xfId="3" applyFont="1" applyBorder="1" applyAlignment="1">
      <alignment horizontal="justify" vertical="top" wrapText="1"/>
    </xf>
    <xf numFmtId="0" fontId="9" fillId="0" borderId="67" xfId="3" applyBorder="1" applyAlignment="1"/>
    <xf numFmtId="0" fontId="9" fillId="0" borderId="20" xfId="3" applyBorder="1" applyAlignment="1"/>
    <xf numFmtId="0" fontId="9" fillId="0" borderId="28" xfId="3" applyBorder="1" applyAlignment="1"/>
    <xf numFmtId="0" fontId="9" fillId="0" borderId="487" xfId="3" applyBorder="1" applyAlignment="1"/>
    <xf numFmtId="0" fontId="9" fillId="0" borderId="68" xfId="3" applyBorder="1" applyAlignment="1"/>
    <xf numFmtId="0" fontId="9" fillId="0" borderId="488" xfId="3" applyBorder="1" applyAlignment="1"/>
    <xf numFmtId="0" fontId="40" fillId="0" borderId="0" xfId="3" applyFont="1" applyBorder="1" applyAlignment="1">
      <alignment horizontal="justify" vertical="top"/>
    </xf>
    <xf numFmtId="0" fontId="9" fillId="0" borderId="15" xfId="3" applyBorder="1" applyAlignment="1"/>
    <xf numFmtId="0" fontId="40" fillId="0" borderId="0" xfId="3" applyFont="1" applyBorder="1" applyAlignment="1">
      <alignment horizontal="justify" vertical="center" wrapText="1"/>
    </xf>
    <xf numFmtId="0" fontId="43" fillId="0" borderId="0" xfId="3" applyFont="1" applyBorder="1" applyAlignment="1" applyProtection="1">
      <protection locked="0"/>
    </xf>
    <xf numFmtId="0" fontId="9" fillId="0" borderId="22" xfId="3" applyBorder="1" applyAlignment="1"/>
    <xf numFmtId="0" fontId="9" fillId="0" borderId="457" xfId="3" applyBorder="1" applyAlignment="1"/>
    <xf numFmtId="0" fontId="9" fillId="0" borderId="23" xfId="3" applyBorder="1" applyAlignment="1"/>
    <xf numFmtId="0" fontId="40" fillId="0" borderId="266" xfId="3" applyFont="1" applyBorder="1" applyAlignment="1">
      <alignment vertical="center"/>
    </xf>
    <xf numFmtId="14" fontId="41" fillId="0" borderId="523" xfId="3" applyNumberFormat="1" applyFont="1" applyBorder="1" applyAlignment="1">
      <alignment horizontal="center" vertical="center"/>
    </xf>
    <xf numFmtId="0" fontId="9" fillId="0" borderId="0" xfId="3" applyAlignment="1">
      <alignment vertical="center"/>
    </xf>
    <xf numFmtId="0" fontId="9" fillId="0" borderId="0" xfId="3" applyFont="1" applyBorder="1" applyAlignment="1">
      <alignment vertical="center"/>
    </xf>
    <xf numFmtId="0" fontId="9" fillId="0" borderId="39" xfId="3" applyBorder="1" applyAlignment="1"/>
    <xf numFmtId="0" fontId="9" fillId="0" borderId="313" xfId="3" applyBorder="1" applyAlignment="1"/>
    <xf numFmtId="0" fontId="9" fillId="0" borderId="314" xfId="3" applyBorder="1" applyAlignment="1"/>
    <xf numFmtId="0" fontId="9" fillId="0" borderId="317" xfId="3" applyBorder="1" applyAlignment="1"/>
    <xf numFmtId="0" fontId="40" fillId="0" borderId="39" xfId="3" applyFont="1" applyBorder="1" applyAlignment="1">
      <alignment vertical="center"/>
    </xf>
    <xf numFmtId="0" fontId="40" fillId="0" borderId="0" xfId="3" applyFont="1" applyAlignment="1">
      <alignment vertical="center"/>
    </xf>
    <xf numFmtId="0" fontId="40" fillId="0" borderId="255" xfId="3" applyFont="1" applyBorder="1" applyAlignment="1" applyProtection="1">
      <alignment vertical="center"/>
      <protection locked="0"/>
    </xf>
    <xf numFmtId="167" fontId="36" fillId="0" borderId="255" xfId="3" applyNumberFormat="1" applyFont="1" applyBorder="1" applyAlignment="1" applyProtection="1">
      <alignment horizontal="center" vertical="center"/>
      <protection locked="0"/>
    </xf>
    <xf numFmtId="4" fontId="36" fillId="0" borderId="255" xfId="3" applyNumberFormat="1" applyFont="1" applyBorder="1" applyAlignment="1" applyProtection="1">
      <alignment horizontal="center" vertical="center"/>
      <protection locked="0"/>
    </xf>
    <xf numFmtId="0" fontId="40" fillId="0" borderId="0" xfId="3" applyFont="1" applyAlignment="1" applyProtection="1">
      <alignment horizontal="left" vertical="center"/>
      <protection hidden="1"/>
    </xf>
    <xf numFmtId="0" fontId="40" fillId="0" borderId="39" xfId="3" applyFont="1" applyBorder="1" applyAlignment="1" applyProtection="1">
      <alignment horizontal="left" vertical="center"/>
      <protection hidden="1"/>
    </xf>
    <xf numFmtId="0" fontId="40" fillId="0" borderId="255" xfId="3" applyFont="1" applyBorder="1" applyAlignment="1" applyProtection="1">
      <protection locked="0"/>
    </xf>
    <xf numFmtId="0" fontId="11" fillId="4" borderId="227" xfId="3" applyFont="1" applyFill="1" applyBorder="1" applyAlignment="1">
      <alignment vertical="center"/>
    </xf>
    <xf numFmtId="0" fontId="11" fillId="4" borderId="228" xfId="3" applyFont="1" applyFill="1" applyBorder="1" applyAlignment="1">
      <alignment vertical="center"/>
    </xf>
    <xf numFmtId="0" fontId="11" fillId="4" borderId="403" xfId="3" applyFont="1" applyFill="1" applyBorder="1" applyAlignment="1">
      <alignment vertical="center"/>
    </xf>
    <xf numFmtId="0" fontId="13" fillId="4" borderId="41" xfId="3" applyFont="1" applyFill="1" applyBorder="1" applyAlignment="1">
      <alignment vertical="center"/>
    </xf>
    <xf numFmtId="0" fontId="13" fillId="4" borderId="30" xfId="3" applyFont="1" applyFill="1" applyBorder="1" applyAlignment="1">
      <alignment vertical="center"/>
    </xf>
    <xf numFmtId="0" fontId="13" fillId="4" borderId="42" xfId="3" applyFont="1" applyFill="1" applyBorder="1" applyAlignment="1">
      <alignment vertical="center"/>
    </xf>
    <xf numFmtId="0" fontId="9" fillId="0" borderId="39" xfId="3" applyBorder="1" applyAlignment="1">
      <alignment horizontal="center"/>
    </xf>
    <xf numFmtId="14" fontId="41" fillId="0" borderId="255" xfId="3" applyNumberFormat="1" applyFont="1" applyBorder="1" applyAlignment="1" applyProtection="1">
      <alignment horizontal="center" vertical="center"/>
      <protection locked="0"/>
    </xf>
    <xf numFmtId="0" fontId="9" fillId="0" borderId="684" xfId="3" applyFont="1" applyBorder="1" applyAlignment="1" applyProtection="1">
      <alignment horizontal="left" vertical="center"/>
      <protection hidden="1"/>
    </xf>
    <xf numFmtId="0" fontId="9" fillId="0" borderId="654" xfId="3" applyFont="1" applyBorder="1" applyAlignment="1" applyProtection="1">
      <alignment horizontal="left" vertical="center"/>
      <protection hidden="1"/>
    </xf>
    <xf numFmtId="0" fontId="9" fillId="6" borderId="685" xfId="3" applyFont="1" applyFill="1" applyBorder="1" applyAlignment="1" applyProtection="1">
      <alignment horizontal="center" vertical="center"/>
      <protection hidden="1"/>
    </xf>
    <xf numFmtId="0" fontId="9" fillId="6" borderId="686" xfId="3" applyFont="1" applyFill="1" applyBorder="1" applyAlignment="1" applyProtection="1">
      <alignment horizontal="center" vertical="center"/>
      <protection hidden="1"/>
    </xf>
    <xf numFmtId="0" fontId="9" fillId="0" borderId="624" xfId="3" applyFont="1" applyBorder="1" applyAlignment="1" applyProtection="1">
      <alignment horizontal="center" vertical="center"/>
      <protection hidden="1"/>
    </xf>
    <xf numFmtId="0" fontId="9" fillId="0" borderId="625" xfId="3" applyFont="1" applyBorder="1" applyAlignment="1" applyProtection="1">
      <alignment horizontal="center" vertical="center"/>
      <protection hidden="1"/>
    </xf>
    <xf numFmtId="0" fontId="9" fillId="6" borderId="55" xfId="3" applyFont="1" applyFill="1" applyBorder="1" applyAlignment="1" applyProtection="1">
      <alignment horizontal="center" vertical="center"/>
      <protection hidden="1"/>
    </xf>
    <xf numFmtId="0" fontId="9" fillId="6" borderId="126" xfId="3" applyFont="1" applyFill="1" applyBorder="1" applyAlignment="1" applyProtection="1">
      <alignment horizontal="center" vertical="center"/>
      <protection hidden="1"/>
    </xf>
    <xf numFmtId="0" fontId="9" fillId="0" borderId="648" xfId="3" applyFont="1" applyBorder="1" applyAlignment="1">
      <alignment horizontal="left" vertical="center"/>
    </xf>
    <xf numFmtId="0" fontId="9" fillId="0" borderId="657" xfId="3" applyFont="1" applyBorder="1" applyAlignment="1">
      <alignment horizontal="left" vertical="center"/>
    </xf>
    <xf numFmtId="0" fontId="9" fillId="6" borderId="654" xfId="3" applyFont="1" applyFill="1" applyBorder="1" applyAlignment="1" applyProtection="1">
      <alignment horizontal="center" vertical="center"/>
      <protection hidden="1"/>
    </xf>
    <xf numFmtId="0" fontId="9" fillId="0" borderId="682" xfId="3" applyFont="1" applyBorder="1" applyAlignment="1">
      <alignment horizontal="left" vertical="center"/>
    </xf>
    <xf numFmtId="0" fontId="9" fillId="0" borderId="583" xfId="3" applyBorder="1" applyAlignment="1">
      <alignment horizontal="left" vertical="center" wrapText="1"/>
    </xf>
    <xf numFmtId="0" fontId="13" fillId="0" borderId="422" xfId="3" applyFont="1" applyBorder="1" applyAlignment="1">
      <alignment vertical="top"/>
    </xf>
    <xf numFmtId="0" fontId="13" fillId="0" borderId="457" xfId="3" applyFont="1" applyBorder="1" applyAlignment="1">
      <alignment vertical="top"/>
    </xf>
    <xf numFmtId="0" fontId="13" fillId="0" borderId="289" xfId="3" applyFont="1" applyBorder="1" applyAlignment="1">
      <alignment vertical="top"/>
    </xf>
    <xf numFmtId="0" fontId="9" fillId="0" borderId="682" xfId="3" applyFont="1" applyBorder="1" applyAlignment="1" applyProtection="1">
      <alignment horizontal="center" vertical="center"/>
      <protection locked="0"/>
    </xf>
    <xf numFmtId="0" fontId="9" fillId="0" borderId="648" xfId="3" applyFont="1" applyBorder="1" applyAlignment="1" applyProtection="1">
      <alignment horizontal="center" vertical="center"/>
      <protection locked="0"/>
    </xf>
    <xf numFmtId="0" fontId="9" fillId="0" borderId="649" xfId="3" applyFont="1" applyBorder="1" applyAlignment="1" applyProtection="1">
      <alignment horizontal="center" vertical="center"/>
      <protection locked="0"/>
    </xf>
    <xf numFmtId="0" fontId="9" fillId="0" borderId="560" xfId="3" applyBorder="1" applyAlignment="1" applyProtection="1">
      <alignment horizontal="left" vertical="center"/>
      <protection hidden="1"/>
    </xf>
    <xf numFmtId="0" fontId="9" fillId="0" borderId="563" xfId="3" applyBorder="1" applyAlignment="1" applyProtection="1">
      <alignment horizontal="left" vertical="center"/>
      <protection hidden="1"/>
    </xf>
    <xf numFmtId="1" fontId="9" fillId="0" borderId="682" xfId="3" applyNumberFormat="1" applyFont="1" applyBorder="1" applyAlignment="1" applyProtection="1">
      <alignment horizontal="center" vertical="center"/>
      <protection locked="0"/>
    </xf>
    <xf numFmtId="1" fontId="9" fillId="0" borderId="648" xfId="3" applyNumberFormat="1" applyFont="1" applyBorder="1" applyAlignment="1" applyProtection="1">
      <alignment horizontal="center" vertical="center"/>
      <protection locked="0"/>
    </xf>
    <xf numFmtId="1" fontId="9" fillId="0" borderId="649" xfId="3" applyNumberFormat="1" applyFont="1" applyBorder="1" applyAlignment="1" applyProtection="1">
      <alignment horizontal="center" vertical="center"/>
      <protection locked="0"/>
    </xf>
    <xf numFmtId="0" fontId="13" fillId="0" borderId="692" xfId="3" applyFont="1" applyBorder="1" applyAlignment="1">
      <alignment horizontal="left" vertical="center"/>
    </xf>
    <xf numFmtId="0" fontId="13" fillId="0" borderId="693" xfId="3" applyFont="1" applyBorder="1" applyAlignment="1">
      <alignment horizontal="left" vertical="center"/>
    </xf>
    <xf numFmtId="0" fontId="13" fillId="0" borderId="470" xfId="3" applyFont="1" applyBorder="1" applyAlignment="1">
      <alignment vertical="top"/>
    </xf>
    <xf numFmtId="0" fontId="13" fillId="0" borderId="471" xfId="3" applyFont="1" applyBorder="1" applyAlignment="1">
      <alignment vertical="top"/>
    </xf>
    <xf numFmtId="0" fontId="9" fillId="0" borderId="697" xfId="3" applyFont="1" applyBorder="1" applyAlignment="1" applyProtection="1">
      <alignment horizontal="center" vertical="center"/>
      <protection hidden="1"/>
    </xf>
    <xf numFmtId="0" fontId="9" fillId="0" borderId="698" xfId="3" applyFont="1" applyBorder="1" applyAlignment="1" applyProtection="1">
      <alignment horizontal="center" vertical="center"/>
      <protection hidden="1"/>
    </xf>
    <xf numFmtId="0" fontId="14" fillId="0" borderId="617" xfId="3" applyFont="1" applyBorder="1" applyAlignment="1" applyProtection="1">
      <alignment horizontal="left" vertical="center"/>
      <protection hidden="1"/>
    </xf>
    <xf numFmtId="0" fontId="14" fillId="0" borderId="618" xfId="3" applyFont="1" applyBorder="1" applyAlignment="1" applyProtection="1">
      <alignment horizontal="left" vertical="center"/>
      <protection hidden="1"/>
    </xf>
    <xf numFmtId="0" fontId="9" fillId="6" borderId="645" xfId="3" applyFont="1" applyFill="1" applyBorder="1" applyAlignment="1" applyProtection="1">
      <alignment horizontal="center" vertical="center"/>
      <protection hidden="1"/>
    </xf>
    <xf numFmtId="0" fontId="9" fillId="6" borderId="646" xfId="3" applyFont="1" applyFill="1" applyBorder="1" applyAlignment="1" applyProtection="1">
      <alignment horizontal="center" vertical="center"/>
      <protection hidden="1"/>
    </xf>
    <xf numFmtId="0" fontId="9" fillId="6" borderId="540" xfId="3" applyFont="1" applyFill="1" applyBorder="1" applyAlignment="1" applyProtection="1">
      <alignment horizontal="center" vertical="center"/>
      <protection hidden="1"/>
    </xf>
    <xf numFmtId="0" fontId="9" fillId="6" borderId="681" xfId="3" applyFont="1" applyFill="1" applyBorder="1" applyAlignment="1" applyProtection="1">
      <alignment horizontal="center" vertical="center"/>
      <protection hidden="1"/>
    </xf>
    <xf numFmtId="0" fontId="9" fillId="0" borderId="706" xfId="3" applyFont="1" applyBorder="1" applyAlignment="1" applyProtection="1">
      <alignment horizontal="center" vertical="center"/>
      <protection locked="0"/>
    </xf>
    <xf numFmtId="0" fontId="9" fillId="0" borderId="707" xfId="3" applyFont="1" applyBorder="1" applyAlignment="1" applyProtection="1">
      <alignment horizontal="center" vertical="center"/>
      <protection locked="0"/>
    </xf>
    <xf numFmtId="0" fontId="9" fillId="0" borderId="694" xfId="3" applyFont="1" applyBorder="1" applyAlignment="1" applyProtection="1">
      <alignment horizontal="right" vertical="center"/>
      <protection hidden="1"/>
    </xf>
    <xf numFmtId="0" fontId="9" fillId="0" borderId="573" xfId="3" applyFont="1" applyBorder="1" applyAlignment="1" applyProtection="1">
      <alignment horizontal="right" vertical="center"/>
      <protection hidden="1"/>
    </xf>
    <xf numFmtId="0" fontId="9" fillId="0" borderId="701" xfId="3" applyFont="1" applyBorder="1" applyAlignment="1" applyProtection="1">
      <alignment horizontal="right" vertical="center"/>
      <protection hidden="1"/>
    </xf>
    <xf numFmtId="0" fontId="9" fillId="0" borderId="699" xfId="3" applyFont="1" applyBorder="1" applyAlignment="1" applyProtection="1">
      <alignment horizontal="center" vertical="center"/>
      <protection locked="0"/>
    </xf>
    <xf numFmtId="0" fontId="9" fillId="0" borderId="700" xfId="3" applyFont="1" applyBorder="1" applyAlignment="1" applyProtection="1">
      <alignment horizontal="center" vertical="center"/>
      <protection locked="0"/>
    </xf>
    <xf numFmtId="0" fontId="9" fillId="0" borderId="696" xfId="3" applyFont="1" applyBorder="1" applyAlignment="1" applyProtection="1">
      <alignment horizontal="right" vertical="center"/>
      <protection hidden="1"/>
    </xf>
    <xf numFmtId="0" fontId="9" fillId="0" borderId="663" xfId="3" applyFont="1" applyBorder="1" applyAlignment="1" applyProtection="1">
      <alignment horizontal="right" vertical="center"/>
      <protection hidden="1"/>
    </xf>
    <xf numFmtId="0" fontId="9" fillId="0" borderId="664" xfId="3" applyFont="1" applyBorder="1" applyAlignment="1" applyProtection="1">
      <alignment horizontal="right" vertical="center"/>
      <protection hidden="1"/>
    </xf>
    <xf numFmtId="2" fontId="9" fillId="0" borderId="665" xfId="3" applyNumberFormat="1" applyFont="1" applyBorder="1" applyAlignment="1" applyProtection="1">
      <alignment horizontal="center" vertical="center"/>
      <protection locked="0"/>
    </xf>
    <xf numFmtId="0" fontId="9" fillId="0" borderId="598" xfId="3" applyFont="1" applyBorder="1" applyAlignment="1" applyProtection="1">
      <alignment horizontal="left" vertical="center"/>
      <protection hidden="1"/>
    </xf>
    <xf numFmtId="0" fontId="9" fillId="0" borderId="663" xfId="3" applyFont="1" applyBorder="1" applyAlignment="1" applyProtection="1">
      <alignment horizontal="left" vertical="center"/>
      <protection hidden="1"/>
    </xf>
    <xf numFmtId="0" fontId="9" fillId="0" borderId="598" xfId="3" applyFont="1" applyBorder="1" applyAlignment="1" applyProtection="1">
      <alignment horizontal="center" vertical="center"/>
      <protection locked="0"/>
    </xf>
    <xf numFmtId="0" fontId="9" fillId="0" borderId="663" xfId="3" applyFont="1" applyBorder="1" applyAlignment="1" applyProtection="1">
      <alignment horizontal="center" vertical="center"/>
      <protection locked="0"/>
    </xf>
    <xf numFmtId="0" fontId="9" fillId="0" borderId="667" xfId="3" applyFont="1" applyBorder="1" applyAlignment="1" applyProtection="1">
      <alignment horizontal="center" vertical="center"/>
      <protection locked="0"/>
    </xf>
    <xf numFmtId="0" fontId="13" fillId="0" borderId="491" xfId="3" applyFont="1" applyBorder="1" applyAlignment="1">
      <alignment vertical="top"/>
    </xf>
    <xf numFmtId="0" fontId="13" fillId="0" borderId="475" xfId="3" applyFont="1" applyBorder="1" applyAlignment="1">
      <alignment vertical="top"/>
    </xf>
    <xf numFmtId="0" fontId="9" fillId="6" borderId="123" xfId="3" applyFont="1" applyFill="1" applyBorder="1" applyAlignment="1" applyProtection="1">
      <alignment horizontal="center" vertical="center"/>
      <protection hidden="1"/>
    </xf>
    <xf numFmtId="0" fontId="9" fillId="6" borderId="242" xfId="3" applyFont="1" applyFill="1" applyBorder="1" applyAlignment="1" applyProtection="1">
      <alignment horizontal="center" vertical="center"/>
      <protection hidden="1"/>
    </xf>
    <xf numFmtId="0" fontId="9" fillId="0" borderId="709" xfId="3" applyFont="1" applyBorder="1" applyAlignment="1" applyProtection="1">
      <alignment horizontal="right" vertical="center"/>
      <protection hidden="1"/>
    </xf>
    <xf numFmtId="0" fontId="9" fillId="0" borderId="710" xfId="3" applyFont="1" applyBorder="1" applyAlignment="1" applyProtection="1">
      <alignment horizontal="right" vertical="center"/>
      <protection hidden="1"/>
    </xf>
    <xf numFmtId="0" fontId="9" fillId="6" borderId="711" xfId="3" applyFont="1" applyFill="1" applyBorder="1" applyAlignment="1" applyProtection="1">
      <alignment horizontal="center" vertical="center"/>
      <protection hidden="1"/>
    </xf>
    <xf numFmtId="0" fontId="9" fillId="6" borderId="712" xfId="3" applyFont="1" applyFill="1" applyBorder="1" applyAlignment="1" applyProtection="1">
      <alignment horizontal="center" vertical="center"/>
      <protection hidden="1"/>
    </xf>
    <xf numFmtId="0" fontId="22" fillId="0" borderId="15" xfId="3" applyFont="1" applyBorder="1" applyAlignment="1" applyProtection="1">
      <alignment vertical="center"/>
      <protection locked="0"/>
    </xf>
    <xf numFmtId="0" fontId="22" fillId="0" borderId="0" xfId="3" applyFont="1" applyBorder="1" applyAlignment="1" applyProtection="1">
      <alignment vertical="center"/>
      <protection locked="0"/>
    </xf>
    <xf numFmtId="0" fontId="22" fillId="0" borderId="16" xfId="3" applyFont="1" applyBorder="1" applyAlignment="1" applyProtection="1">
      <alignment vertical="center"/>
      <protection locked="0"/>
    </xf>
    <xf numFmtId="0" fontId="9" fillId="0" borderId="559" xfId="3" applyBorder="1" applyAlignment="1">
      <alignment vertical="center"/>
    </xf>
    <xf numFmtId="0" fontId="9" fillId="0" borderId="560" xfId="3" applyBorder="1" applyAlignment="1">
      <alignment vertical="center"/>
    </xf>
    <xf numFmtId="0" fontId="9" fillId="0" borderId="561" xfId="3" applyBorder="1" applyAlignment="1">
      <alignment vertical="center"/>
    </xf>
    <xf numFmtId="0" fontId="9" fillId="0" borderId="559" xfId="3" quotePrefix="1" applyNumberFormat="1" applyFont="1" applyBorder="1" applyAlignment="1" applyProtection="1">
      <alignment horizontal="center" vertical="center"/>
      <protection hidden="1"/>
    </xf>
    <xf numFmtId="0" fontId="9" fillId="0" borderId="560" xfId="3" applyNumberFormat="1" applyBorder="1" applyAlignment="1" applyProtection="1">
      <alignment horizontal="center" vertical="center"/>
      <protection hidden="1"/>
    </xf>
    <xf numFmtId="166" fontId="9" fillId="0" borderId="560" xfId="3" applyNumberFormat="1" applyBorder="1" applyAlignment="1" applyProtection="1">
      <alignment horizontal="center" vertical="center"/>
      <protection hidden="1"/>
    </xf>
    <xf numFmtId="0" fontId="9" fillId="0" borderId="327" xfId="3" applyBorder="1" applyAlignment="1"/>
    <xf numFmtId="0" fontId="9" fillId="0" borderId="328" xfId="3" applyBorder="1" applyAlignment="1"/>
    <xf numFmtId="0" fontId="9" fillId="0" borderId="329" xfId="3" applyBorder="1" applyAlignment="1"/>
    <xf numFmtId="0" fontId="9" fillId="0" borderId="616" xfId="3" applyBorder="1" applyAlignment="1">
      <alignment vertical="center"/>
    </xf>
    <xf numFmtId="0" fontId="9" fillId="0" borderId="617" xfId="3" applyBorder="1" applyAlignment="1">
      <alignment vertical="center"/>
    </xf>
    <xf numFmtId="0" fontId="9" fillId="0" borderId="618" xfId="3" applyBorder="1" applyAlignment="1">
      <alignment vertical="center"/>
    </xf>
    <xf numFmtId="0" fontId="9" fillId="0" borderId="650" xfId="3" applyFont="1" applyBorder="1" applyAlignment="1" applyProtection="1">
      <alignment horizontal="left" vertical="center"/>
      <protection hidden="1"/>
    </xf>
    <xf numFmtId="0" fontId="9" fillId="0" borderId="651" xfId="3" applyFont="1" applyBorder="1" applyAlignment="1" applyProtection="1">
      <alignment horizontal="left" vertical="center"/>
      <protection hidden="1"/>
    </xf>
    <xf numFmtId="0" fontId="9" fillId="0" borderId="655" xfId="3" applyFont="1" applyBorder="1" applyAlignment="1" applyProtection="1">
      <alignment horizontal="right" vertical="center"/>
      <protection hidden="1"/>
    </xf>
    <xf numFmtId="0" fontId="9" fillId="0" borderId="650" xfId="3" applyFont="1" applyBorder="1" applyAlignment="1" applyProtection="1">
      <alignment horizontal="right" vertical="center"/>
      <protection hidden="1"/>
    </xf>
    <xf numFmtId="0" fontId="9" fillId="0" borderId="656" xfId="3" applyFont="1" applyBorder="1" applyAlignment="1" applyProtection="1">
      <alignment horizontal="center" vertical="center"/>
      <protection locked="0"/>
    </xf>
    <xf numFmtId="0" fontId="9" fillId="0" borderId="657" xfId="3" applyFont="1" applyBorder="1" applyAlignment="1" applyProtection="1">
      <alignment horizontal="center" vertical="center"/>
      <protection locked="0"/>
    </xf>
    <xf numFmtId="0" fontId="9" fillId="0" borderId="617" xfId="3" applyNumberFormat="1" applyFont="1" applyBorder="1" applyAlignment="1" applyProtection="1">
      <alignment vertical="center"/>
      <protection hidden="1"/>
    </xf>
    <xf numFmtId="0" fontId="18" fillId="0" borderId="617" xfId="1" applyFont="1" applyBorder="1" applyAlignment="1" applyProtection="1">
      <alignment horizontal="left" vertical="center" wrapText="1"/>
      <protection hidden="1"/>
    </xf>
    <xf numFmtId="0" fontId="18" fillId="0" borderId="620" xfId="1" applyFont="1" applyBorder="1" applyAlignment="1" applyProtection="1">
      <alignment horizontal="left" vertical="center" wrapText="1"/>
      <protection hidden="1"/>
    </xf>
    <xf numFmtId="0" fontId="9" fillId="0" borderId="687" xfId="3" applyFont="1" applyBorder="1" applyAlignment="1" applyProtection="1">
      <alignment horizontal="right" vertical="center"/>
      <protection hidden="1"/>
    </xf>
    <xf numFmtId="0" fontId="9" fillId="0" borderId="695" xfId="3" applyFont="1" applyBorder="1" applyAlignment="1" applyProtection="1">
      <alignment horizontal="right" vertical="center"/>
      <protection hidden="1"/>
    </xf>
    <xf numFmtId="2" fontId="9" fillId="0" borderId="650" xfId="3" applyNumberFormat="1" applyFont="1" applyBorder="1" applyAlignment="1" applyProtection="1">
      <alignment horizontal="center" vertical="center"/>
      <protection locked="0"/>
    </xf>
    <xf numFmtId="0" fontId="9" fillId="0" borderId="647" xfId="3" applyFont="1" applyBorder="1" applyAlignment="1" applyProtection="1">
      <alignment horizontal="right" vertical="center"/>
      <protection hidden="1"/>
    </xf>
    <xf numFmtId="0" fontId="9" fillId="0" borderId="648" xfId="3" applyFont="1" applyBorder="1" applyAlignment="1" applyProtection="1">
      <alignment horizontal="right" vertical="center"/>
      <protection hidden="1"/>
    </xf>
    <xf numFmtId="0" fontId="9" fillId="0" borderId="184" xfId="3" applyFont="1" applyBorder="1" applyAlignment="1" applyProtection="1">
      <alignment horizontal="left" vertical="center"/>
      <protection hidden="1"/>
    </xf>
    <xf numFmtId="0" fontId="9" fillId="0" borderId="181" xfId="3" applyFont="1" applyBorder="1" applyAlignment="1" applyProtection="1">
      <alignment horizontal="left" vertical="center"/>
      <protection hidden="1"/>
    </xf>
    <xf numFmtId="2" fontId="9" fillId="0" borderId="184" xfId="3" applyNumberFormat="1" applyFont="1" applyBorder="1" applyAlignment="1" applyProtection="1">
      <alignment horizontal="center" vertical="center"/>
      <protection locked="0"/>
    </xf>
    <xf numFmtId="0" fontId="9" fillId="0" borderId="182" xfId="3" applyFont="1" applyBorder="1" applyAlignment="1" applyProtection="1">
      <alignment horizontal="left" vertical="center"/>
      <protection hidden="1"/>
    </xf>
    <xf numFmtId="0" fontId="9" fillId="0" borderId="146" xfId="3" applyFont="1" applyBorder="1" applyAlignment="1" applyProtection="1">
      <alignment horizontal="right" vertical="center"/>
      <protection hidden="1"/>
    </xf>
    <xf numFmtId="0" fontId="9" fillId="0" borderId="143" xfId="3" applyFont="1" applyBorder="1" applyAlignment="1" applyProtection="1">
      <alignment horizontal="right" vertical="center"/>
      <protection hidden="1"/>
    </xf>
    <xf numFmtId="0" fontId="11" fillId="0" borderId="556" xfId="3" applyFont="1" applyFill="1" applyBorder="1" applyAlignment="1" applyProtection="1">
      <alignment horizontal="right" vertical="center"/>
      <protection hidden="1"/>
    </xf>
    <xf numFmtId="0" fontId="11" fillId="0" borderId="557" xfId="3" applyFont="1" applyFill="1" applyBorder="1" applyAlignment="1" applyProtection="1">
      <alignment horizontal="right" vertical="center"/>
      <protection hidden="1"/>
    </xf>
    <xf numFmtId="164" fontId="44" fillId="0" borderId="1689" xfId="3" applyNumberFormat="1" applyFont="1" applyFill="1" applyBorder="1" applyAlignment="1" applyProtection="1">
      <alignment horizontal="left" vertical="center"/>
      <protection hidden="1"/>
    </xf>
    <xf numFmtId="4" fontId="9" fillId="0" borderId="35" xfId="3" quotePrefix="1" applyNumberFormat="1" applyFont="1" applyBorder="1" applyAlignment="1" applyProtection="1">
      <alignment horizontal="right" vertical="center"/>
      <protection hidden="1"/>
    </xf>
    <xf numFmtId="4" fontId="9" fillId="0" borderId="20" xfId="3" applyNumberFormat="1" applyFont="1" applyBorder="1" applyAlignment="1" applyProtection="1">
      <alignment horizontal="right" vertical="center"/>
      <protection hidden="1"/>
    </xf>
    <xf numFmtId="4" fontId="9" fillId="0" borderId="21" xfId="3" applyNumberFormat="1" applyFont="1" applyBorder="1" applyAlignment="1" applyProtection="1">
      <alignment horizontal="right" vertical="center"/>
      <protection hidden="1"/>
    </xf>
    <xf numFmtId="49" fontId="9" fillId="6" borderId="35" xfId="3" applyNumberFormat="1" applyFont="1" applyFill="1" applyBorder="1" applyAlignment="1" applyProtection="1">
      <alignment horizontal="center" vertical="center"/>
    </xf>
    <xf numFmtId="49" fontId="9" fillId="6" borderId="21" xfId="3" applyNumberFormat="1" applyFont="1" applyFill="1" applyBorder="1" applyAlignment="1" applyProtection="1">
      <alignment horizontal="center" vertical="center"/>
    </xf>
    <xf numFmtId="49" fontId="9" fillId="6" borderId="35" xfId="3" applyNumberFormat="1" applyFont="1" applyFill="1" applyBorder="1" applyAlignment="1">
      <alignment horizontal="center" vertical="center"/>
    </xf>
    <xf numFmtId="49" fontId="9" fillId="6" borderId="36" xfId="3" applyNumberFormat="1" applyFont="1" applyFill="1" applyBorder="1" applyAlignment="1">
      <alignment horizontal="center" vertical="center"/>
    </xf>
    <xf numFmtId="0" fontId="9" fillId="0" borderId="595" xfId="3" applyFont="1" applyBorder="1" applyAlignment="1">
      <alignment vertical="top" wrapText="1"/>
    </xf>
    <xf numFmtId="0" fontId="9" fillId="0" borderId="596" xfId="3" applyFont="1" applyBorder="1" applyAlignment="1">
      <alignment vertical="top" wrapText="1"/>
    </xf>
    <xf numFmtId="49" fontId="9" fillId="0" borderId="35" xfId="3" applyNumberFormat="1" applyFont="1" applyBorder="1" applyAlignment="1">
      <alignment horizontal="center" vertical="center"/>
    </xf>
    <xf numFmtId="49" fontId="9" fillId="0" borderId="20" xfId="3" applyNumberFormat="1" applyFont="1" applyBorder="1" applyAlignment="1">
      <alignment horizontal="center" vertical="center"/>
    </xf>
    <xf numFmtId="49" fontId="9" fillId="0" borderId="20" xfId="3" applyNumberFormat="1" applyFont="1" applyBorder="1" applyAlignment="1">
      <alignment horizontal="right" vertical="center"/>
    </xf>
    <xf numFmtId="49" fontId="9" fillId="0" borderId="20" xfId="3" applyNumberFormat="1" applyFont="1" applyBorder="1" applyAlignment="1">
      <alignment horizontal="left" vertical="center"/>
    </xf>
    <xf numFmtId="49" fontId="9" fillId="0" borderId="71" xfId="3" applyNumberFormat="1" applyFont="1" applyBorder="1" applyAlignment="1">
      <alignment horizontal="left" vertical="center"/>
    </xf>
    <xf numFmtId="4" fontId="9" fillId="0" borderId="70" xfId="3" quotePrefix="1" applyNumberFormat="1" applyFont="1" applyBorder="1" applyAlignment="1" applyProtection="1">
      <alignment horizontal="right" vertical="center"/>
      <protection hidden="1"/>
    </xf>
    <xf numFmtId="4" fontId="9" fillId="6" borderId="24" xfId="3" applyNumberFormat="1" applyFont="1" applyFill="1" applyBorder="1" applyAlignment="1" applyProtection="1">
      <alignment horizontal="center" vertical="center"/>
    </xf>
    <xf numFmtId="4" fontId="9" fillId="6" borderId="16" xfId="3" applyNumberFormat="1" applyFont="1" applyFill="1" applyBorder="1" applyAlignment="1" applyProtection="1">
      <alignment horizontal="center" vertical="center"/>
    </xf>
    <xf numFmtId="4" fontId="9" fillId="0" borderId="586" xfId="3" applyNumberFormat="1" applyFont="1" applyBorder="1" applyAlignment="1" applyProtection="1">
      <alignment horizontal="right" vertical="center"/>
      <protection hidden="1"/>
    </xf>
    <xf numFmtId="4" fontId="9" fillId="0" borderId="583" xfId="3" applyNumberFormat="1" applyFont="1" applyBorder="1" applyAlignment="1" applyProtection="1">
      <alignment horizontal="right" vertical="center"/>
      <protection hidden="1"/>
    </xf>
    <xf numFmtId="4" fontId="9" fillId="0" borderId="593" xfId="3" applyNumberFormat="1" applyFont="1" applyBorder="1" applyAlignment="1" applyProtection="1">
      <alignment horizontal="right" vertical="center"/>
      <protection hidden="1"/>
    </xf>
    <xf numFmtId="4" fontId="9" fillId="6" borderId="24" xfId="3" applyNumberFormat="1" applyFont="1" applyFill="1" applyBorder="1" applyAlignment="1">
      <alignment horizontal="center" vertical="center"/>
    </xf>
    <xf numFmtId="4" fontId="9" fillId="6" borderId="39" xfId="3" applyNumberFormat="1" applyFont="1" applyFill="1" applyBorder="1" applyAlignment="1">
      <alignment horizontal="center" vertical="center"/>
    </xf>
    <xf numFmtId="0" fontId="9" fillId="0" borderId="589" xfId="3" applyFont="1" applyBorder="1" applyAlignment="1">
      <alignment vertical="top" wrapText="1"/>
    </xf>
    <xf numFmtId="0" fontId="9" fillId="0" borderId="590" xfId="3" applyFont="1" applyBorder="1" applyAlignment="1">
      <alignment vertical="top" wrapText="1"/>
    </xf>
    <xf numFmtId="49" fontId="9" fillId="0" borderId="586" xfId="3" applyNumberFormat="1" applyFont="1" applyBorder="1" applyAlignment="1">
      <alignment horizontal="center" vertical="center"/>
    </xf>
    <xf numFmtId="49" fontId="9" fillId="0" borderId="583" xfId="3" applyNumberFormat="1" applyFont="1" applyBorder="1" applyAlignment="1">
      <alignment horizontal="center" vertical="center"/>
    </xf>
    <xf numFmtId="1" fontId="9" fillId="0" borderId="583" xfId="3" applyNumberFormat="1" applyFont="1" applyBorder="1" applyAlignment="1" applyProtection="1">
      <alignment horizontal="right" vertical="center"/>
      <protection locked="0"/>
    </xf>
    <xf numFmtId="49" fontId="9" fillId="0" borderId="583" xfId="3" applyNumberFormat="1" applyFont="1" applyBorder="1" applyAlignment="1">
      <alignment horizontal="left" vertical="center"/>
    </xf>
    <xf numFmtId="49" fontId="9" fillId="0" borderId="591" xfId="3" applyNumberFormat="1" applyFont="1" applyBorder="1" applyAlignment="1">
      <alignment horizontal="left" vertical="center"/>
    </xf>
    <xf numFmtId="4" fontId="9" fillId="0" borderId="592" xfId="3" applyNumberFormat="1" applyFont="1" applyBorder="1" applyAlignment="1" applyProtection="1">
      <alignment horizontal="right" vertical="center"/>
      <protection hidden="1"/>
    </xf>
    <xf numFmtId="4" fontId="9" fillId="6" borderId="55" xfId="3" applyNumberFormat="1" applyFont="1" applyFill="1" applyBorder="1" applyAlignment="1" applyProtection="1">
      <alignment horizontal="center" vertical="center"/>
    </xf>
    <xf numFmtId="49" fontId="9" fillId="0" borderId="564" xfId="3" applyNumberFormat="1" applyFont="1" applyBorder="1" applyAlignment="1">
      <alignment horizontal="center" vertical="center"/>
    </xf>
    <xf numFmtId="49" fontId="9" fillId="0" borderId="565" xfId="3" applyNumberFormat="1" applyFont="1" applyBorder="1" applyAlignment="1">
      <alignment horizontal="center" vertical="center"/>
    </xf>
    <xf numFmtId="1" fontId="9" fillId="0" borderId="565" xfId="3" applyNumberFormat="1" applyFont="1" applyBorder="1" applyAlignment="1" applyProtection="1">
      <alignment horizontal="right" vertical="center"/>
      <protection locked="0"/>
    </xf>
    <xf numFmtId="49" fontId="9" fillId="0" borderId="565" xfId="3" applyNumberFormat="1" applyFont="1" applyBorder="1" applyAlignment="1">
      <alignment horizontal="left" vertical="center"/>
    </xf>
    <xf numFmtId="49" fontId="9" fillId="0" borderId="594" xfId="3" applyNumberFormat="1" applyFont="1" applyBorder="1" applyAlignment="1">
      <alignment horizontal="left" vertical="center"/>
    </xf>
    <xf numFmtId="4" fontId="9" fillId="0" borderId="483" xfId="3" applyNumberFormat="1" applyFont="1" applyBorder="1" applyAlignment="1" applyProtection="1">
      <alignment horizontal="right" vertical="center"/>
      <protection hidden="1"/>
    </xf>
    <xf numFmtId="4" fontId="9" fillId="0" borderId="457" xfId="3" applyNumberFormat="1" applyFont="1" applyBorder="1" applyAlignment="1" applyProtection="1">
      <alignment horizontal="right" vertical="center"/>
      <protection hidden="1"/>
    </xf>
    <xf numFmtId="4" fontId="9" fillId="0" borderId="289" xfId="3" applyNumberFormat="1" applyFont="1" applyBorder="1" applyAlignment="1" applyProtection="1">
      <alignment horizontal="right" vertical="center"/>
      <protection hidden="1"/>
    </xf>
    <xf numFmtId="4" fontId="9" fillId="0" borderId="585" xfId="3" applyNumberFormat="1" applyFont="1" applyBorder="1" applyAlignment="1" applyProtection="1">
      <alignment horizontal="right" vertical="center"/>
      <protection hidden="1"/>
    </xf>
    <xf numFmtId="4" fontId="9" fillId="0" borderId="123" xfId="3" applyNumberFormat="1" applyFont="1" applyBorder="1" applyAlignment="1" applyProtection="1">
      <alignment horizontal="right" vertical="center"/>
      <protection hidden="1"/>
    </xf>
    <xf numFmtId="0" fontId="9" fillId="0" borderId="457" xfId="3" applyFont="1" applyBorder="1" applyAlignment="1" applyProtection="1">
      <alignment vertical="center"/>
      <protection hidden="1"/>
    </xf>
    <xf numFmtId="0" fontId="9" fillId="6" borderId="576" xfId="3" applyFont="1" applyFill="1" applyBorder="1" applyAlignment="1" applyProtection="1">
      <alignment horizontal="center" vertical="center"/>
      <protection hidden="1"/>
    </xf>
    <xf numFmtId="0" fontId="9" fillId="6" borderId="577" xfId="3" applyFont="1" applyFill="1" applyBorder="1" applyAlignment="1" applyProtection="1">
      <alignment horizontal="center" vertical="center"/>
      <protection hidden="1"/>
    </xf>
    <xf numFmtId="4" fontId="9" fillId="0" borderId="586" xfId="3" applyNumberFormat="1" applyFont="1" applyBorder="1" applyAlignment="1" applyProtection="1">
      <alignment horizontal="right" vertical="center"/>
      <protection locked="0" hidden="1"/>
    </xf>
    <xf numFmtId="4" fontId="9" fillId="0" borderId="583" xfId="3" applyNumberFormat="1" applyFont="1" applyBorder="1" applyAlignment="1" applyProtection="1">
      <alignment horizontal="right" vertical="center"/>
      <protection locked="0" hidden="1"/>
    </xf>
    <xf numFmtId="4" fontId="9" fillId="0" borderId="593" xfId="3" applyNumberFormat="1" applyFont="1" applyBorder="1" applyAlignment="1" applyProtection="1">
      <alignment horizontal="right" vertical="center"/>
      <protection locked="0" hidden="1"/>
    </xf>
    <xf numFmtId="0" fontId="13" fillId="0" borderId="1046" xfId="3" applyFont="1" applyBorder="1" applyAlignment="1">
      <alignment vertical="center"/>
    </xf>
    <xf numFmtId="0" fontId="9" fillId="0" borderId="1031" xfId="3" applyBorder="1"/>
    <xf numFmtId="0" fontId="9" fillId="0" borderId="1047" xfId="3" applyBorder="1"/>
    <xf numFmtId="0" fontId="9" fillId="6" borderId="608" xfId="3" applyFont="1" applyFill="1" applyBorder="1" applyAlignment="1">
      <alignment vertical="center"/>
    </xf>
    <xf numFmtId="0" fontId="9" fillId="6" borderId="1031" xfId="3" applyFont="1" applyFill="1" applyBorder="1" applyAlignment="1">
      <alignment vertical="center"/>
    </xf>
    <xf numFmtId="0" fontId="9" fillId="6" borderId="1048" xfId="3" applyFont="1" applyFill="1" applyBorder="1" applyAlignment="1">
      <alignment vertical="center"/>
    </xf>
    <xf numFmtId="0" fontId="13" fillId="0" borderId="1049" xfId="3" applyFont="1" applyBorder="1" applyAlignment="1">
      <alignment wrapText="1"/>
    </xf>
    <xf numFmtId="0" fontId="13" fillId="0" borderId="1050" xfId="3" applyFont="1" applyBorder="1" applyAlignment="1">
      <alignment wrapText="1"/>
    </xf>
    <xf numFmtId="0" fontId="9" fillId="0" borderId="1051" xfId="3" applyFont="1" applyBorder="1" applyAlignment="1">
      <alignment vertical="center"/>
    </xf>
    <xf numFmtId="0" fontId="9" fillId="0" borderId="1032" xfId="3" applyFont="1" applyBorder="1" applyAlignment="1">
      <alignment vertical="center"/>
    </xf>
    <xf numFmtId="0" fontId="9" fillId="0" borderId="1052" xfId="3" applyFont="1" applyBorder="1" applyAlignment="1">
      <alignment vertical="center"/>
    </xf>
    <xf numFmtId="0" fontId="9" fillId="0" borderId="687" xfId="3" applyFont="1" applyBorder="1" applyAlignment="1">
      <alignment horizontal="right" vertical="center"/>
    </xf>
    <xf numFmtId="0" fontId="9" fillId="0" borderId="688" xfId="3" applyFont="1" applyBorder="1" applyAlignment="1">
      <alignment horizontal="right" vertical="center"/>
    </xf>
    <xf numFmtId="0" fontId="9" fillId="0" borderId="597" xfId="3" applyFont="1" applyBorder="1" applyAlignment="1">
      <alignment horizontal="center" vertical="center"/>
    </xf>
    <xf numFmtId="0" fontId="9" fillId="0" borderId="560" xfId="3" applyFont="1" applyBorder="1" applyAlignment="1">
      <alignment horizontal="center" vertical="center"/>
    </xf>
    <xf numFmtId="0" fontId="9" fillId="0" borderId="649" xfId="3" applyFont="1" applyBorder="1" applyAlignment="1">
      <alignment horizontal="left" vertical="center"/>
    </xf>
    <xf numFmtId="0" fontId="9" fillId="0" borderId="682" xfId="3" applyFont="1" applyBorder="1" applyAlignment="1">
      <alignment horizontal="center" vertical="center"/>
    </xf>
    <xf numFmtId="0" fontId="9" fillId="0" borderId="648" xfId="3" applyFont="1" applyBorder="1" applyAlignment="1">
      <alignment horizontal="center" vertical="center"/>
    </xf>
    <xf numFmtId="0" fontId="9" fillId="0" borderId="597" xfId="3" applyFont="1" applyBorder="1" applyAlignment="1" applyProtection="1">
      <alignment horizontal="center" vertical="center"/>
      <protection locked="0"/>
    </xf>
    <xf numFmtId="0" fontId="9" fillId="0" borderId="560" xfId="3" applyFont="1" applyBorder="1" applyAlignment="1" applyProtection="1">
      <alignment horizontal="center" vertical="center"/>
      <protection locked="0"/>
    </xf>
    <xf numFmtId="0" fontId="9" fillId="0" borderId="608" xfId="3" applyFont="1" applyFill="1" applyBorder="1" applyAlignment="1">
      <alignment horizontal="center" vertical="center"/>
    </xf>
    <xf numFmtId="0" fontId="9" fillId="0" borderId="1031" xfId="3" applyFont="1" applyFill="1" applyBorder="1" applyAlignment="1">
      <alignment horizontal="center" vertical="center"/>
    </xf>
    <xf numFmtId="0" fontId="9" fillId="0" borderId="1031" xfId="3" applyFont="1" applyFill="1" applyBorder="1" applyAlignment="1">
      <alignment horizontal="left" vertical="center"/>
    </xf>
    <xf numFmtId="0" fontId="9" fillId="0" borderId="1047" xfId="3" applyFont="1" applyFill="1" applyBorder="1" applyAlignment="1">
      <alignment horizontal="left" vertical="center"/>
    </xf>
    <xf numFmtId="0" fontId="9" fillId="0" borderId="1053" xfId="3" applyFont="1" applyBorder="1" applyAlignment="1" applyProtection="1">
      <alignment horizontal="center" vertical="center"/>
      <protection hidden="1"/>
    </xf>
    <xf numFmtId="0" fontId="9" fillId="0" borderId="1032" xfId="3" applyFont="1" applyBorder="1" applyAlignment="1" applyProtection="1">
      <alignment horizontal="center" vertical="center"/>
      <protection hidden="1"/>
    </xf>
    <xf numFmtId="0" fontId="9" fillId="6" borderId="1051" xfId="3" applyFont="1" applyFill="1" applyBorder="1" applyAlignment="1">
      <alignment vertical="center"/>
    </xf>
    <xf numFmtId="0" fontId="9" fillId="6" borderId="1045" xfId="3" applyFont="1" applyFill="1" applyBorder="1" applyAlignment="1">
      <alignment vertical="center"/>
    </xf>
    <xf numFmtId="2" fontId="9" fillId="0" borderId="682" xfId="3" applyNumberFormat="1" applyFont="1" applyBorder="1" applyAlignment="1" applyProtection="1">
      <alignment horizontal="center" vertical="center"/>
      <protection locked="0"/>
    </xf>
    <xf numFmtId="2" fontId="9" fillId="0" borderId="648" xfId="3" applyNumberFormat="1" applyFont="1" applyBorder="1" applyAlignment="1" applyProtection="1">
      <alignment horizontal="center" vertical="center"/>
      <protection locked="0"/>
    </xf>
    <xf numFmtId="2" fontId="9" fillId="0" borderId="649" xfId="3" applyNumberFormat="1" applyFont="1" applyBorder="1" applyAlignment="1" applyProtection="1">
      <alignment horizontal="center" vertical="center"/>
      <protection locked="0"/>
    </xf>
    <xf numFmtId="0" fontId="9" fillId="0" borderId="647" xfId="3" applyFont="1" applyBorder="1" applyAlignment="1">
      <alignment horizontal="center" vertical="center"/>
    </xf>
    <xf numFmtId="0" fontId="9" fillId="0" borderId="649" xfId="3" applyFont="1" applyBorder="1" applyAlignment="1">
      <alignment horizontal="center" vertical="center"/>
    </xf>
    <xf numFmtId="0" fontId="13" fillId="0" borderId="689" xfId="3" applyFont="1" applyBorder="1" applyAlignment="1"/>
    <xf numFmtId="0" fontId="9" fillId="0" borderId="690" xfId="3" applyBorder="1" applyAlignment="1"/>
    <xf numFmtId="0" fontId="9" fillId="0" borderId="640" xfId="3" applyFont="1" applyBorder="1" applyAlignment="1" applyProtection="1">
      <alignment horizontal="center" vertical="center"/>
      <protection hidden="1"/>
    </xf>
    <xf numFmtId="0" fontId="9" fillId="0" borderId="691" xfId="3" applyFont="1" applyBorder="1" applyAlignment="1" applyProtection="1">
      <alignment horizontal="center" vertical="center"/>
      <protection hidden="1"/>
    </xf>
    <xf numFmtId="0" fontId="9" fillId="0" borderId="625" xfId="3" applyFont="1" applyBorder="1" applyAlignment="1" applyProtection="1">
      <alignment horizontal="left" vertical="center"/>
      <protection hidden="1"/>
    </xf>
    <xf numFmtId="0" fontId="9" fillId="0" borderId="626" xfId="3" applyFont="1" applyBorder="1" applyAlignment="1" applyProtection="1">
      <alignment horizontal="left" vertical="center"/>
      <protection hidden="1"/>
    </xf>
    <xf numFmtId="0" fontId="9" fillId="6" borderId="624" xfId="3" applyFont="1" applyFill="1" applyBorder="1" applyAlignment="1" applyProtection="1">
      <alignment horizontal="center" vertical="center"/>
      <protection hidden="1"/>
    </xf>
    <xf numFmtId="0" fontId="9" fillId="6" borderId="625" xfId="3" applyFont="1" applyFill="1" applyBorder="1" applyAlignment="1" applyProtection="1">
      <alignment horizontal="center" vertical="center"/>
      <protection hidden="1"/>
    </xf>
    <xf numFmtId="0" fontId="9" fillId="6" borderId="626" xfId="3" applyFont="1" applyFill="1" applyBorder="1" applyAlignment="1" applyProtection="1">
      <alignment horizontal="center" vertical="center"/>
      <protection hidden="1"/>
    </xf>
    <xf numFmtId="0" fontId="9" fillId="0" borderId="634" xfId="3" applyFont="1" applyBorder="1" applyAlignment="1" applyProtection="1">
      <alignment horizontal="left" vertical="center"/>
      <protection hidden="1"/>
    </xf>
    <xf numFmtId="0" fontId="9" fillId="0" borderId="654" xfId="3" applyFont="1" applyBorder="1" applyAlignment="1">
      <alignment horizontal="right" vertical="center"/>
    </xf>
    <xf numFmtId="0" fontId="9" fillId="0" borderId="655" xfId="3" applyFont="1" applyBorder="1" applyAlignment="1">
      <alignment horizontal="right" vertical="center"/>
    </xf>
    <xf numFmtId="0" fontId="9" fillId="0" borderId="662" xfId="3" applyFont="1" applyBorder="1" applyAlignment="1" applyProtection="1">
      <alignment horizontal="center" vertical="center"/>
      <protection hidden="1"/>
    </xf>
    <xf numFmtId="0" fontId="9" fillId="0" borderId="663" xfId="3" applyFont="1" applyBorder="1" applyAlignment="1" applyProtection="1">
      <alignment horizontal="center" vertical="center"/>
      <protection hidden="1"/>
    </xf>
    <xf numFmtId="0" fontId="14" fillId="0" borderId="663" xfId="3" applyFont="1" applyBorder="1" applyAlignment="1" applyProtection="1">
      <alignment horizontal="left" vertical="center"/>
      <protection hidden="1"/>
    </xf>
    <xf numFmtId="0" fontId="14" fillId="0" borderId="667" xfId="3" applyFont="1" applyBorder="1" applyAlignment="1" applyProtection="1">
      <alignment horizontal="left" vertical="center"/>
      <protection hidden="1"/>
    </xf>
    <xf numFmtId="0" fontId="9" fillId="2" borderId="625" xfId="3" applyFont="1" applyFill="1" applyBorder="1" applyAlignment="1">
      <alignment horizontal="left" vertical="center"/>
    </xf>
    <xf numFmtId="0" fontId="9" fillId="15" borderId="625" xfId="3" applyFont="1" applyFill="1" applyBorder="1" applyAlignment="1">
      <alignment horizontal="center" vertical="center"/>
    </xf>
    <xf numFmtId="0" fontId="9" fillId="15" borderId="639" xfId="3" applyFont="1" applyFill="1" applyBorder="1" applyAlignment="1">
      <alignment horizontal="left" vertical="center"/>
    </xf>
    <xf numFmtId="0" fontId="9" fillId="15" borderId="640" xfId="3" applyFont="1" applyFill="1" applyBorder="1" applyAlignment="1">
      <alignment horizontal="left" vertical="center"/>
    </xf>
    <xf numFmtId="0" fontId="9" fillId="0" borderId="136" xfId="3" applyFont="1" applyBorder="1" applyAlignment="1">
      <alignment vertical="center"/>
    </xf>
    <xf numFmtId="0" fontId="9" fillId="0" borderId="130" xfId="3" applyFont="1" applyBorder="1" applyAlignment="1">
      <alignment vertical="center"/>
    </xf>
    <xf numFmtId="0" fontId="9" fillId="0" borderId="190" xfId="3" applyFont="1" applyBorder="1" applyAlignment="1">
      <alignment vertical="center"/>
    </xf>
    <xf numFmtId="0" fontId="9" fillId="5" borderId="658" xfId="3" applyFont="1" applyFill="1" applyBorder="1" applyAlignment="1">
      <alignment horizontal="center" vertical="center"/>
    </xf>
    <xf numFmtId="0" fontId="9" fillId="5" borderId="659" xfId="3" applyFont="1" applyFill="1" applyBorder="1" applyAlignment="1">
      <alignment horizontal="center" vertical="center"/>
    </xf>
    <xf numFmtId="0" fontId="13" fillId="0" borderId="621" xfId="3" applyFont="1" applyBorder="1" applyAlignment="1">
      <alignment vertical="center"/>
    </xf>
    <xf numFmtId="0" fontId="13" fillId="0" borderId="622" xfId="3" applyFont="1" applyBorder="1" applyAlignment="1">
      <alignment vertical="center"/>
    </xf>
    <xf numFmtId="0" fontId="13" fillId="0" borderId="623" xfId="3" applyFont="1" applyBorder="1" applyAlignment="1">
      <alignment vertical="center"/>
    </xf>
    <xf numFmtId="0" fontId="9" fillId="0" borderId="624" xfId="3" applyFont="1" applyBorder="1" applyAlignment="1">
      <alignment horizontal="center" vertical="center"/>
    </xf>
    <xf numFmtId="0" fontId="9" fillId="0" borderId="625" xfId="3" applyFont="1" applyBorder="1" applyAlignment="1">
      <alignment horizontal="center" vertical="center"/>
    </xf>
    <xf numFmtId="0" fontId="9" fillId="0" borderId="625" xfId="3" applyFont="1" applyBorder="1" applyAlignment="1">
      <alignment horizontal="left" vertical="center"/>
    </xf>
    <xf numFmtId="0" fontId="9" fillId="0" borderId="626" xfId="3" applyFont="1" applyBorder="1" applyAlignment="1">
      <alignment horizontal="left" vertical="center"/>
    </xf>
    <xf numFmtId="0" fontId="9" fillId="14" borderId="624" xfId="3" applyFont="1" applyFill="1" applyBorder="1" applyAlignment="1">
      <alignment horizontal="center" vertical="center"/>
    </xf>
    <xf numFmtId="0" fontId="9" fillId="14" borderId="625" xfId="3" applyFont="1" applyFill="1" applyBorder="1" applyAlignment="1">
      <alignment horizontal="center" vertical="center"/>
    </xf>
    <xf numFmtId="0" fontId="9" fillId="14" borderId="625" xfId="3" applyFont="1" applyFill="1" applyBorder="1" applyAlignment="1">
      <alignment horizontal="left" vertical="center"/>
    </xf>
    <xf numFmtId="0" fontId="9" fillId="14" borderId="626" xfId="3" applyFont="1" applyFill="1" applyBorder="1" applyAlignment="1">
      <alignment horizontal="left" vertical="center"/>
    </xf>
    <xf numFmtId="0" fontId="9" fillId="2" borderId="624" xfId="3" applyFont="1" applyFill="1" applyBorder="1" applyAlignment="1">
      <alignment horizontal="center" vertical="center"/>
    </xf>
    <xf numFmtId="0" fontId="9" fillId="2" borderId="625" xfId="3" applyFont="1" applyFill="1" applyBorder="1" applyAlignment="1">
      <alignment horizontal="center" vertical="center"/>
    </xf>
    <xf numFmtId="0" fontId="9" fillId="5" borderId="661" xfId="3" applyFont="1" applyFill="1" applyBorder="1" applyAlignment="1" applyProtection="1">
      <alignment horizontal="left" vertical="center"/>
      <protection hidden="1"/>
    </xf>
    <xf numFmtId="0" fontId="9" fillId="5" borderId="659" xfId="3" applyFont="1" applyFill="1" applyBorder="1" applyAlignment="1" applyProtection="1">
      <alignment horizontal="left" vertical="center"/>
      <protection hidden="1"/>
    </xf>
    <xf numFmtId="0" fontId="9" fillId="5" borderId="660" xfId="3" applyFont="1" applyFill="1" applyBorder="1" applyAlignment="1" applyProtection="1">
      <alignment horizontal="left" vertical="center"/>
      <protection hidden="1"/>
    </xf>
    <xf numFmtId="0" fontId="9" fillId="3" borderId="661" xfId="3" applyFont="1" applyFill="1" applyBorder="1" applyAlignment="1">
      <alignment horizontal="center" vertical="center"/>
    </xf>
    <xf numFmtId="0" fontId="9" fillId="3" borderId="659" xfId="3" applyFont="1" applyFill="1" applyBorder="1" applyAlignment="1">
      <alignment horizontal="center" vertical="center"/>
    </xf>
    <xf numFmtId="0" fontId="9" fillId="3" borderId="659" xfId="3" applyFont="1" applyFill="1" applyBorder="1" applyAlignment="1">
      <alignment horizontal="left" vertical="center"/>
    </xf>
    <xf numFmtId="0" fontId="9" fillId="3" borderId="676" xfId="3" applyFont="1" applyFill="1" applyBorder="1" applyAlignment="1">
      <alignment horizontal="left" vertical="center"/>
    </xf>
    <xf numFmtId="0" fontId="31" fillId="17" borderId="677" xfId="3" applyFont="1" applyFill="1" applyBorder="1" applyAlignment="1">
      <alignment horizontal="center" vertical="center"/>
    </xf>
    <xf numFmtId="0" fontId="31" fillId="17" borderId="659" xfId="3" applyFont="1" applyFill="1" applyBorder="1" applyAlignment="1">
      <alignment horizontal="center" vertical="center"/>
    </xf>
    <xf numFmtId="0" fontId="31" fillId="17" borderId="676" xfId="3" applyFont="1" applyFill="1" applyBorder="1" applyAlignment="1">
      <alignment horizontal="left" vertical="center"/>
    </xf>
    <xf numFmtId="0" fontId="31" fillId="17" borderId="678" xfId="3" applyFont="1" applyFill="1" applyBorder="1" applyAlignment="1">
      <alignment horizontal="left" vertical="center"/>
    </xf>
    <xf numFmtId="170" fontId="9" fillId="0" borderId="565" xfId="3" applyNumberFormat="1" applyBorder="1" applyAlignment="1" applyProtection="1">
      <alignment horizontal="right" vertical="center"/>
      <protection locked="0" hidden="1"/>
    </xf>
    <xf numFmtId="170" fontId="9" fillId="0" borderId="579" xfId="3" applyNumberFormat="1" applyBorder="1" applyAlignment="1" applyProtection="1">
      <alignment horizontal="right" vertical="center"/>
      <protection locked="0" hidden="1"/>
    </xf>
    <xf numFmtId="0" fontId="9" fillId="6" borderId="24" xfId="3" applyFill="1" applyBorder="1" applyAlignment="1">
      <alignment horizontal="center" vertical="center"/>
    </xf>
    <xf numFmtId="0" fontId="9" fillId="6" borderId="39" xfId="3" applyFill="1" applyBorder="1" applyAlignment="1">
      <alignment horizontal="center" vertical="center"/>
    </xf>
    <xf numFmtId="0" fontId="9" fillId="0" borderId="327" xfId="3" applyBorder="1" applyAlignment="1">
      <alignment horizontal="center" vertical="top"/>
    </xf>
    <xf numFmtId="0" fontId="9" fillId="0" borderId="328" xfId="3" applyBorder="1" applyAlignment="1">
      <alignment horizontal="center" vertical="top"/>
    </xf>
    <xf numFmtId="0" fontId="9" fillId="0" borderId="329" xfId="3" applyBorder="1" applyAlignment="1">
      <alignment horizontal="center" vertical="top"/>
    </xf>
    <xf numFmtId="0" fontId="20" fillId="0" borderId="616" xfId="3" applyFont="1" applyBorder="1" applyAlignment="1">
      <alignment horizontal="left" vertical="center"/>
    </xf>
    <xf numFmtId="0" fontId="9" fillId="0" borderId="617" xfId="3" applyBorder="1" applyAlignment="1">
      <alignment horizontal="left" vertical="center"/>
    </xf>
    <xf numFmtId="0" fontId="13" fillId="0" borderId="636" xfId="3" applyFont="1" applyBorder="1" applyAlignment="1">
      <alignment vertical="center"/>
    </xf>
    <xf numFmtId="0" fontId="13" fillId="0" borderId="637" xfId="3" applyFont="1" applyBorder="1" applyAlignment="1">
      <alignment vertical="center"/>
    </xf>
    <xf numFmtId="170" fontId="13" fillId="0" borderId="617" xfId="3" applyNumberFormat="1" applyFont="1" applyBorder="1" applyAlignment="1" applyProtection="1">
      <alignment horizontal="right" vertical="center"/>
      <protection hidden="1"/>
    </xf>
    <xf numFmtId="0" fontId="9" fillId="6" borderId="335" xfId="3" applyNumberFormat="1" applyFont="1" applyFill="1" applyBorder="1" applyAlignment="1" applyProtection="1">
      <alignment horizontal="center" vertical="center"/>
    </xf>
    <xf numFmtId="0" fontId="9" fillId="6" borderId="329" xfId="3" applyNumberFormat="1" applyFont="1" applyFill="1" applyBorder="1" applyAlignment="1" applyProtection="1">
      <alignment horizontal="center" vertical="center"/>
    </xf>
    <xf numFmtId="0" fontId="13" fillId="0" borderId="617" xfId="3" applyFont="1" applyBorder="1" applyAlignment="1" applyProtection="1">
      <alignment vertical="center"/>
    </xf>
    <xf numFmtId="0" fontId="13" fillId="0" borderId="638" xfId="3" applyFont="1" applyBorder="1" applyAlignment="1" applyProtection="1">
      <alignment vertical="center"/>
    </xf>
    <xf numFmtId="0" fontId="9" fillId="6" borderId="335" xfId="3" applyFill="1" applyBorder="1" applyAlignment="1" applyProtection="1">
      <alignment horizontal="center" vertical="center"/>
    </xf>
    <xf numFmtId="0" fontId="9" fillId="6" borderId="404" xfId="3" applyFill="1" applyBorder="1" applyAlignment="1" applyProtection="1">
      <alignment horizontal="center" vertical="center"/>
    </xf>
    <xf numFmtId="0" fontId="9" fillId="0" borderId="15" xfId="3" applyBorder="1" applyAlignment="1">
      <alignment horizontal="center" vertical="top"/>
    </xf>
    <xf numFmtId="0" fontId="9" fillId="0" borderId="0" xfId="3" applyBorder="1" applyAlignment="1">
      <alignment horizontal="center" vertical="top"/>
    </xf>
    <xf numFmtId="0" fontId="9" fillId="0" borderId="16" xfId="3" applyBorder="1" applyAlignment="1">
      <alignment horizontal="center" vertical="top"/>
    </xf>
    <xf numFmtId="0" fontId="9" fillId="0" borderId="564" xfId="3" applyBorder="1" applyAlignment="1">
      <alignment horizontal="left" vertical="center"/>
    </xf>
    <xf numFmtId="0" fontId="9" fillId="0" borderId="565" xfId="3" applyBorder="1" applyAlignment="1">
      <alignment horizontal="left" vertical="center"/>
    </xf>
    <xf numFmtId="0" fontId="9" fillId="0" borderId="579" xfId="3" applyBorder="1" applyAlignment="1">
      <alignment horizontal="left" vertical="center"/>
    </xf>
    <xf numFmtId="0" fontId="9" fillId="0" borderId="564" xfId="3" applyBorder="1" applyAlignment="1">
      <alignment vertical="center"/>
    </xf>
    <xf numFmtId="0" fontId="9" fillId="0" borderId="565" xfId="3" applyBorder="1" applyAlignment="1">
      <alignment vertical="center"/>
    </xf>
    <xf numFmtId="0" fontId="9" fillId="0" borderId="580" xfId="3" applyBorder="1" applyAlignment="1">
      <alignment vertical="center"/>
    </xf>
    <xf numFmtId="170" fontId="9" fillId="0" borderId="565" xfId="3" applyNumberFormat="1" applyFont="1" applyBorder="1" applyAlignment="1" applyProtection="1">
      <alignment horizontal="right" vertical="center"/>
      <protection locked="0" hidden="1"/>
    </xf>
    <xf numFmtId="170" fontId="9" fillId="0" borderId="579" xfId="3" applyNumberFormat="1" applyFont="1" applyBorder="1" applyAlignment="1" applyProtection="1">
      <alignment horizontal="right" vertical="center"/>
      <protection locked="0" hidden="1"/>
    </xf>
    <xf numFmtId="0" fontId="9" fillId="6" borderId="24" xfId="3" applyNumberFormat="1" applyFont="1" applyFill="1" applyBorder="1" applyAlignment="1" applyProtection="1">
      <alignment horizontal="center" vertical="center"/>
    </xf>
    <xf numFmtId="0" fontId="9" fillId="6" borderId="16" xfId="3" applyNumberFormat="1" applyFont="1" applyFill="1" applyBorder="1" applyAlignment="1" applyProtection="1">
      <alignment horizontal="center" vertical="center"/>
    </xf>
    <xf numFmtId="170" fontId="9" fillId="0" borderId="560" xfId="3" applyNumberFormat="1" applyBorder="1" applyAlignment="1" applyProtection="1">
      <alignment horizontal="right" vertical="center"/>
      <protection locked="0" hidden="1"/>
    </xf>
    <xf numFmtId="170" fontId="9" fillId="0" borderId="561" xfId="3" applyNumberFormat="1" applyBorder="1" applyAlignment="1" applyProtection="1">
      <alignment horizontal="right" vertical="center"/>
      <protection locked="0" hidden="1"/>
    </xf>
    <xf numFmtId="0" fontId="9" fillId="6" borderId="576" xfId="3" applyFill="1" applyBorder="1" applyAlignment="1">
      <alignment horizontal="center" vertical="center"/>
    </xf>
    <xf numFmtId="0" fontId="9" fillId="6" borderId="578" xfId="3" applyFill="1" applyBorder="1" applyAlignment="1">
      <alignment horizontal="center" vertical="center"/>
    </xf>
    <xf numFmtId="0" fontId="13" fillId="0" borderId="15" xfId="3" applyFont="1" applyBorder="1" applyAlignment="1">
      <alignment vertical="top"/>
    </xf>
    <xf numFmtId="0" fontId="13" fillId="0" borderId="0" xfId="3" applyFont="1" applyBorder="1" applyAlignment="1">
      <alignment vertical="top"/>
    </xf>
    <xf numFmtId="0" fontId="13" fillId="0" borderId="16" xfId="3" applyFont="1" applyBorder="1" applyAlignment="1">
      <alignment vertical="top"/>
    </xf>
    <xf numFmtId="0" fontId="9" fillId="0" borderId="559" xfId="3" applyBorder="1" applyAlignment="1">
      <alignment horizontal="left" vertical="center"/>
    </xf>
    <xf numFmtId="0" fontId="9" fillId="0" borderId="560" xfId="3" applyBorder="1" applyAlignment="1">
      <alignment horizontal="left" vertical="center"/>
    </xf>
    <xf numFmtId="0" fontId="9" fillId="0" borderId="561" xfId="3" applyBorder="1" applyAlignment="1">
      <alignment horizontal="left" vertical="center"/>
    </xf>
    <xf numFmtId="0" fontId="9" fillId="0" borderId="575" xfId="3" applyBorder="1" applyAlignment="1">
      <alignment vertical="center"/>
    </xf>
    <xf numFmtId="170" fontId="9" fillId="0" borderId="560" xfId="3" applyNumberFormat="1" applyFont="1" applyBorder="1" applyAlignment="1" applyProtection="1">
      <alignment horizontal="right" vertical="center"/>
      <protection locked="0" hidden="1"/>
    </xf>
    <xf numFmtId="170" fontId="9" fillId="0" borderId="561" xfId="3" applyNumberFormat="1" applyFont="1" applyBorder="1" applyAlignment="1" applyProtection="1">
      <alignment horizontal="right" vertical="center"/>
      <protection locked="0" hidden="1"/>
    </xf>
    <xf numFmtId="0" fontId="13" fillId="0" borderId="15" xfId="3" applyFont="1" applyBorder="1" applyAlignment="1">
      <alignment vertical="center"/>
    </xf>
    <xf numFmtId="0" fontId="13" fillId="0" borderId="0" xfId="3" applyFont="1" applyBorder="1" applyAlignment="1">
      <alignment vertical="center"/>
    </xf>
    <xf numFmtId="0" fontId="13" fillId="0" borderId="16" xfId="3" applyFont="1" applyBorder="1" applyAlignment="1">
      <alignment vertical="center"/>
    </xf>
    <xf numFmtId="0" fontId="9" fillId="0" borderId="575" xfId="3" applyBorder="1" applyAlignment="1">
      <alignment horizontal="left" vertical="center"/>
    </xf>
    <xf numFmtId="0" fontId="9" fillId="6" borderId="576" xfId="3" applyNumberFormat="1" applyFont="1" applyFill="1" applyBorder="1" applyAlignment="1" applyProtection="1">
      <alignment horizontal="center" vertical="center"/>
    </xf>
    <xf numFmtId="0" fontId="9" fillId="6" borderId="577" xfId="3" applyNumberFormat="1" applyFont="1" applyFill="1" applyBorder="1" applyAlignment="1" applyProtection="1">
      <alignment horizontal="center" vertical="center"/>
    </xf>
    <xf numFmtId="0" fontId="9" fillId="0" borderId="632" xfId="3" applyBorder="1" applyAlignment="1" applyProtection="1">
      <alignment horizontal="center" vertical="center"/>
    </xf>
    <xf numFmtId="0" fontId="9" fillId="0" borderId="630" xfId="3" applyBorder="1" applyAlignment="1" applyProtection="1">
      <alignment horizontal="center" vertical="center"/>
    </xf>
    <xf numFmtId="0" fontId="9" fillId="0" borderId="630" xfId="3" applyFont="1" applyBorder="1" applyAlignment="1" applyProtection="1">
      <alignment horizontal="left" vertical="center"/>
    </xf>
    <xf numFmtId="0" fontId="9" fillId="0" borderId="630" xfId="3" applyBorder="1" applyAlignment="1" applyProtection="1">
      <alignment horizontal="left" vertical="center"/>
    </xf>
    <xf numFmtId="0" fontId="9" fillId="0" borderId="631" xfId="3" applyBorder="1" applyAlignment="1" applyProtection="1">
      <alignment horizontal="left" vertical="center"/>
    </xf>
    <xf numFmtId="0" fontId="9" fillId="0" borderId="633" xfId="3" applyBorder="1" applyAlignment="1" applyProtection="1">
      <alignment horizontal="left" vertical="center"/>
    </xf>
    <xf numFmtId="0" fontId="13" fillId="0" borderId="621" xfId="3" applyFont="1" applyBorder="1" applyAlignment="1">
      <alignment horizontal="left" vertical="center"/>
    </xf>
    <xf numFmtId="0" fontId="13" fillId="0" borderId="622" xfId="3" applyFont="1" applyBorder="1" applyAlignment="1">
      <alignment horizontal="left" vertical="center"/>
    </xf>
    <xf numFmtId="0" fontId="13" fillId="0" borderId="623" xfId="3" applyFont="1" applyBorder="1" applyAlignment="1">
      <alignment horizontal="left" vertical="center"/>
    </xf>
    <xf numFmtId="0" fontId="9" fillId="0" borderId="624" xfId="3" applyBorder="1" applyAlignment="1">
      <alignment horizontal="center"/>
    </xf>
    <xf numFmtId="0" fontId="9" fillId="0" borderId="625" xfId="3" applyBorder="1" applyAlignment="1">
      <alignment horizontal="center"/>
    </xf>
    <xf numFmtId="0" fontId="9" fillId="0" borderId="625" xfId="3" applyBorder="1" applyAlignment="1">
      <alignment horizontal="left" vertical="center"/>
    </xf>
    <xf numFmtId="0" fontId="9" fillId="0" borderId="634" xfId="3" applyBorder="1" applyAlignment="1">
      <alignment horizontal="left" vertical="center"/>
    </xf>
    <xf numFmtId="0" fontId="9" fillId="0" borderId="635" xfId="3" applyFont="1" applyBorder="1" applyAlignment="1" applyProtection="1">
      <alignment horizontal="center" vertical="center"/>
      <protection locked="0"/>
    </xf>
    <xf numFmtId="0" fontId="9" fillId="0" borderId="625" xfId="3" applyFont="1" applyBorder="1" applyAlignment="1" applyProtection="1">
      <alignment horizontal="center" vertical="center"/>
      <protection locked="0"/>
    </xf>
    <xf numFmtId="0" fontId="9" fillId="0" borderId="628" xfId="3" applyFont="1" applyBorder="1" applyAlignment="1" applyProtection="1">
      <alignment horizontal="center" vertical="center"/>
      <protection locked="0"/>
    </xf>
    <xf numFmtId="0" fontId="13" fillId="0" borderId="15" xfId="3" applyFont="1" applyBorder="1" applyAlignment="1">
      <alignment horizontal="center" vertical="center"/>
    </xf>
    <xf numFmtId="0" fontId="13" fillId="0" borderId="0" xfId="3" applyFont="1" applyBorder="1" applyAlignment="1">
      <alignment horizontal="center" vertical="center"/>
    </xf>
    <xf numFmtId="0" fontId="13" fillId="0" borderId="16" xfId="3" applyFont="1" applyBorder="1" applyAlignment="1">
      <alignment horizontal="center" vertical="center"/>
    </xf>
    <xf numFmtId="0" fontId="13" fillId="0" borderId="629" xfId="3" applyFont="1" applyBorder="1" applyAlignment="1">
      <alignment horizontal="left" vertical="center"/>
    </xf>
    <xf numFmtId="0" fontId="13" fillId="0" borderId="630" xfId="3" applyFont="1" applyBorder="1" applyAlignment="1">
      <alignment horizontal="left" vertical="center"/>
    </xf>
    <xf numFmtId="0" fontId="13" fillId="0" borderId="631" xfId="3" applyFont="1" applyBorder="1" applyAlignment="1">
      <alignment horizontal="left" vertical="center"/>
    </xf>
    <xf numFmtId="0" fontId="9" fillId="0" borderId="632" xfId="3" applyFont="1" applyBorder="1" applyAlignment="1">
      <alignment horizontal="center" vertical="center"/>
    </xf>
    <xf numFmtId="0" fontId="9" fillId="0" borderId="630" xfId="3" applyFont="1" applyBorder="1" applyAlignment="1">
      <alignment horizontal="center" vertical="center"/>
    </xf>
    <xf numFmtId="0" fontId="9" fillId="0" borderId="630" xfId="3" applyFont="1" applyBorder="1" applyAlignment="1">
      <alignment horizontal="left" vertical="center"/>
    </xf>
    <xf numFmtId="0" fontId="9" fillId="0" borderId="631" xfId="3" applyFont="1" applyBorder="1" applyAlignment="1">
      <alignment horizontal="left" vertical="center"/>
    </xf>
    <xf numFmtId="0" fontId="14" fillId="0" borderId="632" xfId="3" applyFont="1" applyBorder="1" applyAlignment="1" applyProtection="1">
      <alignment horizontal="center" vertical="center"/>
    </xf>
    <xf numFmtId="0" fontId="14" fillId="0" borderId="630" xfId="3" applyFont="1" applyBorder="1" applyAlignment="1" applyProtection="1">
      <alignment horizontal="center" vertical="center"/>
    </xf>
    <xf numFmtId="0" fontId="14" fillId="0" borderId="630" xfId="3" applyFont="1" applyBorder="1" applyAlignment="1" applyProtection="1">
      <alignment horizontal="left" vertical="center"/>
    </xf>
    <xf numFmtId="0" fontId="14" fillId="0" borderId="631" xfId="3" applyFont="1" applyBorder="1" applyAlignment="1" applyProtection="1">
      <alignment horizontal="left" vertical="center"/>
    </xf>
    <xf numFmtId="0" fontId="9" fillId="0" borderId="24" xfId="3" applyBorder="1" applyAlignment="1" applyProtection="1">
      <alignment horizontal="center" vertical="center"/>
      <protection hidden="1"/>
    </xf>
    <xf numFmtId="0" fontId="9" fillId="0" borderId="0" xfId="3" applyBorder="1" applyAlignment="1" applyProtection="1">
      <alignment horizontal="center" vertical="center"/>
      <protection hidden="1"/>
    </xf>
    <xf numFmtId="0" fontId="9" fillId="0" borderId="0" xfId="3" applyBorder="1" applyAlignment="1" applyProtection="1">
      <alignment horizontal="left" vertical="top"/>
      <protection hidden="1"/>
    </xf>
    <xf numFmtId="0" fontId="9" fillId="0" borderId="16" xfId="3" applyBorder="1" applyAlignment="1" applyProtection="1">
      <alignment horizontal="left" vertical="top"/>
      <protection hidden="1"/>
    </xf>
    <xf numFmtId="0" fontId="9" fillId="0" borderId="265" xfId="3" applyBorder="1" applyAlignment="1">
      <alignment horizontal="center"/>
    </xf>
    <xf numFmtId="0" fontId="9" fillId="0" borderId="266" xfId="3" applyBorder="1" applyAlignment="1">
      <alignment horizontal="center"/>
    </xf>
    <xf numFmtId="0" fontId="9" fillId="0" borderId="304" xfId="3" applyBorder="1" applyAlignment="1">
      <alignment horizontal="left" vertical="center"/>
    </xf>
    <xf numFmtId="0" fontId="9" fillId="0" borderId="614" xfId="3" applyBorder="1" applyAlignment="1">
      <alignment horizontal="left" vertical="center"/>
    </xf>
    <xf numFmtId="0" fontId="9" fillId="0" borderId="574" xfId="3" applyFill="1" applyBorder="1" applyAlignment="1">
      <alignment horizontal="left" vertical="center"/>
    </xf>
    <xf numFmtId="0" fontId="9" fillId="0" borderId="572" xfId="3" applyFill="1" applyBorder="1" applyAlignment="1">
      <alignment horizontal="left" vertical="center"/>
    </xf>
    <xf numFmtId="0" fontId="9" fillId="0" borderId="454" xfId="3" applyFill="1" applyBorder="1" applyAlignment="1">
      <alignment horizontal="left" vertical="center"/>
    </xf>
    <xf numFmtId="0" fontId="14" fillId="0" borderId="609" xfId="3" applyFont="1" applyBorder="1" applyAlignment="1">
      <alignment horizontal="left" vertical="center"/>
    </xf>
    <xf numFmtId="0" fontId="14" fillId="0" borderId="610" xfId="3" applyFont="1" applyBorder="1" applyAlignment="1">
      <alignment horizontal="left" vertical="center"/>
    </xf>
    <xf numFmtId="0" fontId="9" fillId="0" borderId="55" xfId="3" applyBorder="1" applyAlignment="1" applyProtection="1">
      <alignment horizontal="center" vertical="center"/>
      <protection hidden="1"/>
    </xf>
    <xf numFmtId="0" fontId="9" fillId="0" borderId="0" xfId="3" applyBorder="1" applyAlignment="1" applyProtection="1">
      <alignment horizontal="left" vertical="center"/>
      <protection hidden="1"/>
    </xf>
    <xf numFmtId="0" fontId="9" fillId="0" borderId="39" xfId="3" applyBorder="1" applyAlignment="1" applyProtection="1">
      <alignment horizontal="left" vertical="center"/>
      <protection hidden="1"/>
    </xf>
    <xf numFmtId="0" fontId="9" fillId="0" borderId="542" xfId="3" applyBorder="1" applyAlignment="1">
      <alignment vertical="center"/>
    </xf>
    <xf numFmtId="0" fontId="9" fillId="0" borderId="538" xfId="3" applyBorder="1" applyAlignment="1">
      <alignment vertical="center"/>
    </xf>
    <xf numFmtId="0" fontId="9" fillId="0" borderId="539" xfId="3" applyBorder="1" applyAlignment="1">
      <alignment vertical="center"/>
    </xf>
    <xf numFmtId="49" fontId="9" fillId="0" borderId="538" xfId="3" applyNumberFormat="1" applyFont="1" applyBorder="1" applyAlignment="1" applyProtection="1">
      <alignment vertical="center"/>
      <protection hidden="1"/>
    </xf>
    <xf numFmtId="0" fontId="9" fillId="0" borderId="538" xfId="3" applyNumberFormat="1" applyFont="1" applyBorder="1" applyAlignment="1" applyProtection="1">
      <alignment vertical="center"/>
      <protection hidden="1"/>
    </xf>
    <xf numFmtId="0" fontId="18" fillId="0" borderId="538" xfId="1" applyFont="1" applyBorder="1" applyAlignment="1" applyProtection="1">
      <alignment horizontal="left" vertical="center" wrapText="1"/>
      <protection hidden="1"/>
    </xf>
    <xf numFmtId="0" fontId="18" fillId="0" borderId="567" xfId="1" applyFont="1" applyBorder="1" applyAlignment="1" applyProtection="1">
      <alignment horizontal="left" vertical="center" wrapText="1"/>
      <protection hidden="1"/>
    </xf>
    <xf numFmtId="0" fontId="14" fillId="0" borderId="608" xfId="3" applyFont="1" applyBorder="1" applyAlignment="1">
      <alignment horizontal="center" vertical="center"/>
    </xf>
    <xf numFmtId="0" fontId="14" fillId="0" borderId="609" xfId="3" applyFont="1" applyBorder="1" applyAlignment="1">
      <alignment horizontal="center" vertical="center"/>
    </xf>
    <xf numFmtId="0" fontId="14" fillId="0" borderId="611" xfId="3" applyFont="1" applyBorder="1" applyAlignment="1">
      <alignment horizontal="left" vertical="center"/>
    </xf>
    <xf numFmtId="0" fontId="14" fillId="0" borderId="612" xfId="3" applyFont="1" applyBorder="1" applyAlignment="1">
      <alignment horizontal="left" vertical="center"/>
    </xf>
    <xf numFmtId="0" fontId="14" fillId="0" borderId="612" xfId="3" applyFont="1" applyBorder="1" applyAlignment="1">
      <alignment horizontal="center" vertical="center"/>
    </xf>
    <xf numFmtId="0" fontId="14" fillId="0" borderId="613" xfId="3" applyFont="1" applyBorder="1" applyAlignment="1">
      <alignment horizontal="center" vertical="center"/>
    </xf>
    <xf numFmtId="0" fontId="9" fillId="6" borderId="564" xfId="3" applyFill="1" applyBorder="1" applyAlignment="1">
      <alignment horizontal="center"/>
    </xf>
    <xf numFmtId="0" fontId="9" fillId="6" borderId="604" xfId="3" applyFill="1" applyBorder="1" applyAlignment="1">
      <alignment horizontal="center"/>
    </xf>
    <xf numFmtId="0" fontId="9" fillId="6" borderId="604" xfId="3" applyFont="1" applyFill="1" applyBorder="1" applyAlignment="1">
      <alignment horizontal="left" vertical="center"/>
    </xf>
    <xf numFmtId="0" fontId="9" fillId="6" borderId="604" xfId="3" applyFill="1" applyBorder="1" applyAlignment="1">
      <alignment horizontal="left" vertical="center"/>
    </xf>
    <xf numFmtId="0" fontId="9" fillId="6" borderId="605" xfId="3" applyFill="1" applyBorder="1" applyAlignment="1">
      <alignment horizontal="left" vertical="center"/>
    </xf>
    <xf numFmtId="0" fontId="14" fillId="6" borderId="606" xfId="3" applyFont="1" applyFill="1" applyBorder="1" applyAlignment="1">
      <alignment horizontal="center" vertical="center"/>
    </xf>
    <xf numFmtId="0" fontId="14" fillId="6" borderId="604" xfId="3" applyFont="1" applyFill="1" applyBorder="1" applyAlignment="1">
      <alignment horizontal="center" vertical="center"/>
    </xf>
    <xf numFmtId="0" fontId="14" fillId="6" borderId="604" xfId="3" applyFont="1" applyFill="1" applyBorder="1" applyAlignment="1">
      <alignment horizontal="left" vertical="center"/>
    </xf>
    <xf numFmtId="0" fontId="14" fillId="6" borderId="605" xfId="3" applyFont="1" applyFill="1" applyBorder="1" applyAlignment="1">
      <alignment horizontal="left" vertical="center"/>
    </xf>
    <xf numFmtId="0" fontId="9" fillId="0" borderId="606" xfId="3" applyFont="1" applyFill="1" applyBorder="1" applyAlignment="1" applyProtection="1">
      <alignment horizontal="center" vertical="center"/>
      <protection locked="0"/>
    </xf>
    <xf numFmtId="0" fontId="9" fillId="0" borderId="604" xfId="3" applyFont="1" applyFill="1" applyBorder="1" applyAlignment="1" applyProtection="1">
      <alignment horizontal="center" vertical="center"/>
      <protection locked="0"/>
    </xf>
    <xf numFmtId="0" fontId="9" fillId="0" borderId="604" xfId="3" applyFont="1" applyFill="1" applyBorder="1" applyAlignment="1" applyProtection="1">
      <alignment horizontal="left" vertical="center"/>
      <protection locked="0"/>
    </xf>
    <xf numFmtId="0" fontId="9" fillId="0" borderId="607" xfId="3" applyFont="1" applyFill="1" applyBorder="1" applyAlignment="1" applyProtection="1">
      <alignment horizontal="left" vertical="center"/>
      <protection locked="0"/>
    </xf>
    <xf numFmtId="0" fontId="9" fillId="6" borderId="600" xfId="3" applyFont="1" applyFill="1" applyBorder="1" applyAlignment="1" applyProtection="1">
      <alignment horizontal="left" vertical="center"/>
      <protection hidden="1"/>
    </xf>
    <xf numFmtId="0" fontId="9" fillId="6" borderId="601" xfId="3" applyFont="1" applyFill="1" applyBorder="1" applyAlignment="1" applyProtection="1">
      <alignment horizontal="left" vertical="center"/>
      <protection hidden="1"/>
    </xf>
    <xf numFmtId="0" fontId="9" fillId="6" borderId="602" xfId="3" applyFont="1" applyFill="1" applyBorder="1" applyAlignment="1" applyProtection="1">
      <alignment horizontal="left" vertical="center"/>
      <protection hidden="1"/>
    </xf>
    <xf numFmtId="0" fontId="13" fillId="0" borderId="342" xfId="3" applyFont="1" applyBorder="1" applyAlignment="1">
      <alignment horizontal="left" vertical="center"/>
    </xf>
    <xf numFmtId="0" fontId="13" fillId="0" borderId="343" xfId="3" applyFont="1" applyBorder="1" applyAlignment="1">
      <alignment horizontal="left" vertical="center"/>
    </xf>
    <xf numFmtId="0" fontId="13" fillId="0" borderId="344" xfId="3" applyFont="1" applyBorder="1" applyAlignment="1">
      <alignment horizontal="left" vertical="center"/>
    </xf>
    <xf numFmtId="0" fontId="9" fillId="0" borderId="345" xfId="3" applyBorder="1" applyAlignment="1">
      <alignment horizontal="left" vertical="center"/>
    </xf>
    <xf numFmtId="0" fontId="9" fillId="0" borderId="343" xfId="3" applyBorder="1" applyAlignment="1">
      <alignment horizontal="left" vertical="center"/>
    </xf>
    <xf numFmtId="0" fontId="9" fillId="0" borderId="344" xfId="3" applyBorder="1" applyAlignment="1">
      <alignment horizontal="left" vertical="center"/>
    </xf>
    <xf numFmtId="0" fontId="9" fillId="0" borderId="529" xfId="3" applyBorder="1" applyAlignment="1" applyProtection="1">
      <alignment vertical="center"/>
      <protection hidden="1"/>
    </xf>
    <xf numFmtId="0" fontId="9" fillId="0" borderId="530" xfId="3" applyBorder="1" applyAlignment="1" applyProtection="1">
      <alignment vertical="center"/>
      <protection hidden="1"/>
    </xf>
    <xf numFmtId="0" fontId="12" fillId="0" borderId="15" xfId="3" applyFont="1" applyBorder="1" applyAlignment="1">
      <alignment vertical="top" wrapText="1"/>
    </xf>
    <xf numFmtId="0" fontId="12" fillId="0" borderId="0" xfId="3" applyFont="1" applyBorder="1" applyAlignment="1">
      <alignment vertical="top" wrapText="1"/>
    </xf>
    <xf numFmtId="0" fontId="12" fillId="0" borderId="16" xfId="3" applyFont="1" applyBorder="1" applyAlignment="1">
      <alignment vertical="top" wrapText="1"/>
    </xf>
    <xf numFmtId="0" fontId="9" fillId="0" borderId="327" xfId="3" applyBorder="1" applyAlignment="1">
      <alignment horizontal="center"/>
    </xf>
    <xf numFmtId="0" fontId="9" fillId="0" borderId="328" xfId="3" applyBorder="1" applyAlignment="1">
      <alignment horizontal="center"/>
    </xf>
    <xf numFmtId="0" fontId="9" fillId="0" borderId="329" xfId="3" applyBorder="1" applyAlignment="1">
      <alignment horizontal="center"/>
    </xf>
    <xf numFmtId="0" fontId="9" fillId="0" borderId="538" xfId="3" applyNumberFormat="1" applyBorder="1" applyAlignment="1" applyProtection="1">
      <alignment horizontal="left" vertical="center"/>
      <protection hidden="1"/>
    </xf>
    <xf numFmtId="164" fontId="9" fillId="0" borderId="538" xfId="3" applyNumberFormat="1" applyBorder="1" applyAlignment="1" applyProtection="1">
      <alignment horizontal="center" vertical="center"/>
      <protection hidden="1"/>
    </xf>
    <xf numFmtId="0" fontId="9" fillId="0" borderId="538" xfId="3" applyBorder="1" applyAlignment="1" applyProtection="1">
      <alignment horizontal="left" vertical="center"/>
      <protection hidden="1"/>
    </xf>
    <xf numFmtId="0" fontId="9" fillId="0" borderId="567" xfId="3" applyBorder="1" applyAlignment="1" applyProtection="1">
      <alignment horizontal="left" vertical="center"/>
      <protection hidden="1"/>
    </xf>
    <xf numFmtId="0" fontId="9" fillId="0" borderId="24" xfId="3" applyBorder="1" applyAlignment="1">
      <alignment horizontal="left" vertical="center"/>
    </xf>
    <xf numFmtId="0" fontId="9" fillId="0" borderId="0" xfId="3" applyBorder="1" applyAlignment="1">
      <alignment horizontal="left" vertical="center"/>
    </xf>
    <xf numFmtId="0" fontId="9" fillId="0" borderId="16" xfId="3" applyBorder="1" applyAlignment="1">
      <alignment horizontal="left" vertical="center"/>
    </xf>
    <xf numFmtId="0" fontId="9" fillId="0" borderId="560" xfId="3" applyBorder="1" applyAlignment="1" applyProtection="1">
      <alignment vertical="center"/>
      <protection hidden="1"/>
    </xf>
    <xf numFmtId="0" fontId="9" fillId="0" borderId="563" xfId="3" applyBorder="1" applyAlignment="1" applyProtection="1">
      <alignment vertical="center"/>
      <protection hidden="1"/>
    </xf>
    <xf numFmtId="0" fontId="9" fillId="0" borderId="528" xfId="3" applyBorder="1" applyAlignment="1">
      <alignment vertical="center"/>
    </xf>
    <xf numFmtId="0" fontId="9" fillId="0" borderId="529" xfId="3" applyBorder="1" applyAlignment="1">
      <alignment vertical="center"/>
    </xf>
    <xf numFmtId="0" fontId="9" fillId="0" borderId="529" xfId="3" applyNumberFormat="1" applyBorder="1" applyAlignment="1" applyProtection="1">
      <alignment horizontal="left" vertical="center"/>
      <protection hidden="1"/>
    </xf>
    <xf numFmtId="0" fontId="9" fillId="0" borderId="530" xfId="3" applyNumberFormat="1" applyBorder="1" applyAlignment="1" applyProtection="1">
      <alignment horizontal="left" vertical="center"/>
      <protection hidden="1"/>
    </xf>
    <xf numFmtId="0" fontId="9" fillId="0" borderId="16" xfId="3" applyBorder="1" applyAlignment="1">
      <alignment horizontal="center"/>
    </xf>
    <xf numFmtId="49" fontId="9" fillId="0" borderId="559" xfId="3" applyNumberFormat="1" applyBorder="1" applyAlignment="1" applyProtection="1">
      <alignment horizontal="center" vertical="center"/>
      <protection locked="0"/>
    </xf>
    <xf numFmtId="0" fontId="9" fillId="0" borderId="560" xfId="3" applyNumberFormat="1" applyBorder="1" applyAlignment="1" applyProtection="1">
      <alignment horizontal="center" vertical="center"/>
      <protection locked="0"/>
    </xf>
    <xf numFmtId="166" fontId="9" fillId="0" borderId="560" xfId="3" applyNumberFormat="1" applyBorder="1" applyAlignment="1" applyProtection="1">
      <alignment horizontal="center" vertical="center"/>
      <protection locked="0"/>
    </xf>
    <xf numFmtId="0" fontId="9" fillId="0" borderId="560" xfId="3" applyBorder="1" applyAlignment="1" applyProtection="1">
      <alignment horizontal="left" vertical="center"/>
      <protection locked="0"/>
    </xf>
    <xf numFmtId="0" fontId="9" fillId="0" borderId="563" xfId="3" applyBorder="1" applyAlignment="1" applyProtection="1">
      <alignment horizontal="left" vertical="center"/>
      <protection locked="0"/>
    </xf>
    <xf numFmtId="0" fontId="11" fillId="2" borderId="227" xfId="3" applyFont="1" applyFill="1" applyBorder="1" applyAlignment="1">
      <alignment vertical="center"/>
    </xf>
    <xf numFmtId="0" fontId="11" fillId="2" borderId="228" xfId="3" applyFont="1" applyFill="1" applyBorder="1" applyAlignment="1">
      <alignment vertical="center"/>
    </xf>
    <xf numFmtId="0" fontId="11" fillId="0" borderId="1678" xfId="3" applyFont="1" applyFill="1" applyBorder="1" applyAlignment="1" applyProtection="1">
      <alignment horizontal="right" vertical="center"/>
      <protection hidden="1"/>
    </xf>
    <xf numFmtId="0" fontId="11" fillId="0" borderId="1679" xfId="3" applyFont="1" applyFill="1" applyBorder="1" applyAlignment="1" applyProtection="1">
      <alignment horizontal="right" vertical="center"/>
      <protection hidden="1"/>
    </xf>
    <xf numFmtId="164" fontId="44" fillId="0" borderId="1679" xfId="3" applyNumberFormat="1" applyFont="1" applyFill="1" applyBorder="1" applyAlignment="1" applyProtection="1">
      <alignment horizontal="left" vertical="center"/>
      <protection locked="0"/>
    </xf>
    <xf numFmtId="164" fontId="44" fillId="0" borderId="1712" xfId="3" applyNumberFormat="1" applyFont="1" applyFill="1" applyBorder="1" applyAlignment="1" applyProtection="1">
      <alignment horizontal="left" vertical="center"/>
      <protection locked="0"/>
    </xf>
    <xf numFmtId="0" fontId="9" fillId="0" borderId="274" xfId="3" applyFont="1" applyFill="1" applyBorder="1" applyAlignment="1">
      <alignment horizontal="right" vertical="center"/>
    </xf>
    <xf numFmtId="0" fontId="9" fillId="0" borderId="256" xfId="3" applyFont="1" applyFill="1" applyBorder="1" applyAlignment="1">
      <alignment horizontal="right" vertical="center"/>
    </xf>
    <xf numFmtId="14" fontId="9" fillId="0" borderId="256" xfId="3" applyNumberFormat="1" applyFont="1" applyFill="1" applyBorder="1" applyAlignment="1" applyProtection="1">
      <alignment horizontal="center" vertical="center"/>
    </xf>
    <xf numFmtId="14" fontId="9" fillId="0" borderId="526" xfId="3" applyNumberFormat="1" applyFont="1" applyFill="1" applyBorder="1" applyAlignment="1" applyProtection="1">
      <alignment horizontal="center" vertical="center"/>
    </xf>
    <xf numFmtId="0" fontId="9" fillId="0" borderId="1672" xfId="3" applyFont="1" applyFill="1" applyBorder="1" applyAlignment="1">
      <alignment horizontal="center" vertical="center"/>
    </xf>
    <xf numFmtId="0" fontId="9" fillId="0" borderId="1673" xfId="3" applyFont="1" applyFill="1" applyBorder="1" applyAlignment="1">
      <alignment horizontal="center" vertical="center"/>
    </xf>
    <xf numFmtId="0" fontId="9" fillId="0" borderId="626" xfId="3" applyBorder="1" applyAlignment="1">
      <alignment horizontal="left" vertical="center"/>
    </xf>
    <xf numFmtId="0" fontId="9" fillId="0" borderId="627" xfId="3" applyBorder="1" applyAlignment="1">
      <alignment horizontal="left" vertical="center"/>
    </xf>
    <xf numFmtId="0" fontId="9" fillId="6" borderId="624" xfId="3" applyFill="1" applyBorder="1" applyAlignment="1">
      <alignment horizontal="left" vertical="center"/>
    </xf>
    <xf numFmtId="0" fontId="9" fillId="6" borderId="625" xfId="3" applyFill="1" applyBorder="1" applyAlignment="1">
      <alignment horizontal="left" vertical="center"/>
    </xf>
    <xf numFmtId="0" fontId="9" fillId="6" borderId="628" xfId="3" applyFill="1" applyBorder="1" applyAlignment="1">
      <alignment horizontal="left" vertical="center"/>
    </xf>
    <xf numFmtId="0" fontId="9" fillId="0" borderId="528" xfId="3" applyBorder="1" applyAlignment="1">
      <alignment horizontal="center"/>
    </xf>
    <xf numFmtId="0" fontId="9" fillId="0" borderId="529" xfId="3" applyBorder="1" applyAlignment="1">
      <alignment horizontal="center"/>
    </xf>
    <xf numFmtId="0" fontId="9" fillId="0" borderId="603" xfId="3" applyBorder="1" applyAlignment="1">
      <alignment horizontal="left" vertical="center"/>
    </xf>
    <xf numFmtId="0" fontId="9" fillId="0" borderId="532" xfId="3" applyBorder="1" applyAlignment="1">
      <alignment horizontal="left" vertical="center"/>
    </xf>
    <xf numFmtId="0" fontId="9" fillId="6" borderId="528" xfId="3" applyFill="1" applyBorder="1" applyAlignment="1">
      <alignment horizontal="left" vertical="center"/>
    </xf>
    <xf numFmtId="0" fontId="9" fillId="6" borderId="529" xfId="3" applyFill="1" applyBorder="1" applyAlignment="1">
      <alignment horizontal="left" vertical="center"/>
    </xf>
    <xf numFmtId="0" fontId="9" fillId="6" borderId="530" xfId="3" applyFill="1" applyBorder="1" applyAlignment="1">
      <alignment horizontal="left" vertical="center"/>
    </xf>
    <xf numFmtId="0" fontId="9" fillId="0" borderId="24" xfId="3" applyBorder="1" applyAlignment="1" applyProtection="1">
      <alignment horizontal="left" vertical="center"/>
      <protection hidden="1"/>
    </xf>
    <xf numFmtId="0" fontId="9" fillId="0" borderId="16" xfId="3" applyBorder="1" applyAlignment="1" applyProtection="1">
      <alignment horizontal="left" vertical="center"/>
      <protection hidden="1"/>
    </xf>
    <xf numFmtId="0" fontId="9" fillId="0" borderId="55" xfId="3" applyBorder="1" applyAlignment="1" applyProtection="1">
      <alignment horizontal="left" vertical="center"/>
      <protection hidden="1"/>
    </xf>
    <xf numFmtId="0" fontId="12" fillId="0" borderId="0" xfId="3" applyFont="1" applyBorder="1" applyAlignment="1" applyProtection="1">
      <alignment horizontal="left" vertical="center"/>
      <protection hidden="1"/>
    </xf>
    <xf numFmtId="0" fontId="12" fillId="0" borderId="39" xfId="3" applyFont="1" applyBorder="1" applyAlignment="1" applyProtection="1">
      <alignment horizontal="left" vertical="center"/>
      <protection hidden="1"/>
    </xf>
    <xf numFmtId="0" fontId="13" fillId="0" borderId="327" xfId="3" applyFont="1" applyBorder="1" applyAlignment="1">
      <alignment horizontal="center" vertical="center"/>
    </xf>
    <xf numFmtId="0" fontId="13" fillId="0" borderId="328" xfId="3" applyFont="1" applyBorder="1" applyAlignment="1">
      <alignment horizontal="center" vertical="center"/>
    </xf>
    <xf numFmtId="0" fontId="13" fillId="0" borderId="329" xfId="3" applyFont="1" applyBorder="1" applyAlignment="1">
      <alignment horizontal="center" vertical="center"/>
    </xf>
    <xf numFmtId="0" fontId="9" fillId="0" borderId="335" xfId="3" applyBorder="1" applyAlignment="1" applyProtection="1">
      <alignment horizontal="center" vertical="center"/>
      <protection hidden="1"/>
    </xf>
    <xf numFmtId="0" fontId="9" fillId="0" borderId="328" xfId="3" applyBorder="1" applyAlignment="1" applyProtection="1">
      <alignment horizontal="center" vertical="center"/>
      <protection hidden="1"/>
    </xf>
    <xf numFmtId="0" fontId="9" fillId="0" borderId="328" xfId="3" applyBorder="1" applyAlignment="1" applyProtection="1">
      <alignment horizontal="left" vertical="top"/>
      <protection hidden="1"/>
    </xf>
    <xf numFmtId="0" fontId="9" fillId="0" borderId="329" xfId="3" applyBorder="1" applyAlignment="1" applyProtection="1">
      <alignment horizontal="left" vertical="top"/>
      <protection hidden="1"/>
    </xf>
    <xf numFmtId="0" fontId="9" fillId="0" borderId="540" xfId="3" applyBorder="1" applyAlignment="1" applyProtection="1">
      <alignment horizontal="center" vertical="center"/>
      <protection hidden="1"/>
    </xf>
    <xf numFmtId="0" fontId="9" fillId="0" borderId="328" xfId="3" applyBorder="1" applyAlignment="1" applyProtection="1">
      <alignment horizontal="left" vertical="center"/>
      <protection locked="0"/>
    </xf>
    <xf numFmtId="0" fontId="9" fillId="0" borderId="404" xfId="3" applyBorder="1" applyAlignment="1" applyProtection="1">
      <alignment horizontal="left" vertical="center"/>
      <protection locked="0"/>
    </xf>
    <xf numFmtId="0" fontId="10" fillId="6" borderId="672" xfId="0" applyFont="1" applyFill="1" applyBorder="1" applyAlignment="1">
      <alignment horizontal="center" vertical="center"/>
    </xf>
    <xf numFmtId="0" fontId="10" fillId="6" borderId="258" xfId="0" applyFont="1" applyFill="1" applyBorder="1" applyAlignment="1">
      <alignment horizontal="center" vertical="center"/>
    </xf>
    <xf numFmtId="0" fontId="10" fillId="6" borderId="268" xfId="0" applyFont="1" applyFill="1" applyBorder="1" applyAlignment="1">
      <alignment horizontal="center" vertical="center"/>
    </xf>
    <xf numFmtId="165" fontId="9" fillId="0" borderId="673" xfId="0" applyNumberFormat="1" applyFont="1" applyFill="1" applyBorder="1" applyAlignment="1" applyProtection="1">
      <alignment horizontal="center" vertical="center"/>
    </xf>
    <xf numFmtId="165" fontId="9" fillId="0" borderId="674" xfId="0" applyNumberFormat="1" applyFont="1" applyFill="1" applyBorder="1" applyAlignment="1" applyProtection="1">
      <alignment horizontal="center" vertical="center"/>
    </xf>
    <xf numFmtId="0" fontId="9" fillId="0" borderId="673" xfId="0" applyFont="1" applyBorder="1" applyAlignment="1">
      <alignment horizontal="center" vertical="center"/>
    </xf>
    <xf numFmtId="0" fontId="9" fillId="0" borderId="675" xfId="0" applyFont="1" applyBorder="1" applyAlignment="1">
      <alignment horizontal="center" vertical="center"/>
    </xf>
    <xf numFmtId="0" fontId="9" fillId="0" borderId="258" xfId="0" applyFont="1" applyBorder="1" applyAlignment="1">
      <alignment vertical="center" wrapText="1"/>
    </xf>
    <xf numFmtId="0" fontId="9" fillId="0" borderId="259" xfId="0" applyFont="1" applyBorder="1" applyAlignment="1">
      <alignment vertical="center" wrapText="1"/>
    </xf>
    <xf numFmtId="0" fontId="0" fillId="0" borderId="257" xfId="0" applyBorder="1" applyAlignment="1" applyProtection="1">
      <alignment horizontal="center" vertical="center"/>
    </xf>
    <xf numFmtId="0" fontId="0" fillId="0" borderId="258" xfId="0" applyBorder="1" applyAlignment="1" applyProtection="1">
      <alignment horizontal="center" vertical="center"/>
    </xf>
    <xf numFmtId="0" fontId="0" fillId="0" borderId="259" xfId="0" applyBorder="1" applyAlignment="1" applyProtection="1">
      <alignment horizontal="center" vertical="center"/>
    </xf>
    <xf numFmtId="0" fontId="0" fillId="0" borderId="514" xfId="0" applyBorder="1" applyAlignment="1" applyProtection="1">
      <alignment horizontal="center" vertical="center"/>
    </xf>
    <xf numFmtId="0" fontId="11" fillId="2" borderId="155" xfId="3" applyFont="1" applyFill="1" applyBorder="1" applyAlignment="1">
      <alignment horizontal="left" vertical="center"/>
    </xf>
    <xf numFmtId="0" fontId="11" fillId="2" borderId="156" xfId="3" applyFont="1" applyFill="1" applyBorder="1" applyAlignment="1">
      <alignment horizontal="left" vertical="center"/>
    </xf>
    <xf numFmtId="0" fontId="0" fillId="0" borderId="725" xfId="0" applyBorder="1" applyAlignment="1">
      <alignment horizontal="center"/>
    </xf>
    <xf numFmtId="0" fontId="0" fillId="0" borderId="642" xfId="0" applyBorder="1" applyAlignment="1">
      <alignment horizontal="center"/>
    </xf>
    <xf numFmtId="0" fontId="0" fillId="0" borderId="727" xfId="0" applyBorder="1" applyAlignment="1">
      <alignment horizontal="center"/>
    </xf>
    <xf numFmtId="0" fontId="14" fillId="0" borderId="728" xfId="0" applyFont="1" applyBorder="1" applyAlignment="1">
      <alignment horizontal="center" wrapText="1"/>
    </xf>
    <xf numFmtId="0" fontId="14" fillId="0" borderId="642" xfId="0" applyFont="1" applyBorder="1" applyAlignment="1">
      <alignment horizontal="center" wrapText="1"/>
    </xf>
    <xf numFmtId="0" fontId="14" fillId="0" borderId="826" xfId="0" applyFont="1" applyBorder="1" applyAlignment="1">
      <alignment horizontal="center" wrapText="1"/>
    </xf>
    <xf numFmtId="0" fontId="0" fillId="0" borderId="670" xfId="0" applyBorder="1" applyAlignment="1" applyProtection="1">
      <alignment horizontal="center" vertical="center"/>
    </xf>
    <xf numFmtId="0" fontId="0" fillId="0" borderId="668" xfId="0" applyBorder="1" applyAlignment="1" applyProtection="1">
      <alignment horizontal="center" vertical="center"/>
    </xf>
    <xf numFmtId="0" fontId="0" fillId="0" borderId="669" xfId="0" applyBorder="1" applyAlignment="1" applyProtection="1">
      <alignment horizontal="center" vertical="center"/>
    </xf>
    <xf numFmtId="0" fontId="0" fillId="0" borderId="671" xfId="0" applyBorder="1" applyAlignment="1" applyProtection="1">
      <alignment horizontal="center" vertical="center"/>
    </xf>
    <xf numFmtId="3" fontId="9" fillId="0" borderId="635" xfId="3" applyNumberFormat="1" applyFont="1" applyBorder="1" applyAlignment="1" applyProtection="1">
      <alignment horizontal="center" vertical="center"/>
      <protection locked="0"/>
    </xf>
    <xf numFmtId="3" fontId="9" fillId="0" borderId="625" xfId="3" applyNumberFormat="1" applyFont="1" applyBorder="1" applyAlignment="1" applyProtection="1">
      <alignment horizontal="center" vertical="center"/>
      <protection locked="0"/>
    </xf>
    <xf numFmtId="3" fontId="9" fillId="0" borderId="634" xfId="3" applyNumberFormat="1" applyFont="1" applyBorder="1" applyAlignment="1" applyProtection="1">
      <alignment horizontal="center" vertical="center"/>
      <protection locked="0"/>
    </xf>
    <xf numFmtId="0" fontId="13" fillId="0" borderId="243" xfId="3" applyFont="1" applyBorder="1" applyAlignment="1">
      <alignment vertical="top"/>
    </xf>
    <xf numFmtId="0" fontId="13" fillId="0" borderId="244" xfId="3" applyFont="1" applyBorder="1" applyAlignment="1">
      <alignment vertical="top"/>
    </xf>
    <xf numFmtId="0" fontId="9" fillId="0" borderId="702" xfId="3" applyFont="1" applyBorder="1" applyAlignment="1">
      <alignment vertical="center"/>
    </xf>
    <xf numFmtId="0" fontId="9" fillId="0" borderId="703" xfId="3" applyFont="1" applyBorder="1" applyAlignment="1">
      <alignment vertical="center"/>
    </xf>
    <xf numFmtId="0" fontId="9" fillId="0" borderId="704" xfId="3" applyFont="1" applyBorder="1" applyAlignment="1">
      <alignment vertical="center"/>
    </xf>
    <xf numFmtId="0" fontId="13" fillId="0" borderId="708" xfId="3" applyFont="1" applyBorder="1" applyAlignment="1">
      <alignment horizontal="left" vertical="center"/>
    </xf>
    <xf numFmtId="0" fontId="13" fillId="0" borderId="264" xfId="3" applyFont="1" applyBorder="1" applyAlignment="1">
      <alignment horizontal="left" vertical="center"/>
    </xf>
    <xf numFmtId="0" fontId="9" fillId="6" borderId="24" xfId="3" applyFont="1" applyFill="1" applyBorder="1" applyAlignment="1">
      <alignment vertical="center"/>
    </xf>
    <xf numFmtId="0" fontId="9" fillId="6" borderId="39" xfId="3" applyFont="1" applyFill="1" applyBorder="1" applyAlignment="1">
      <alignment vertical="center"/>
    </xf>
    <xf numFmtId="0" fontId="13" fillId="0" borderId="589" xfId="3" applyFont="1" applyBorder="1" applyAlignment="1">
      <alignment vertical="center" wrapText="1"/>
    </xf>
    <xf numFmtId="0" fontId="13" fillId="0" borderId="590" xfId="3" applyFont="1" applyBorder="1" applyAlignment="1">
      <alignment vertical="center" wrapText="1"/>
    </xf>
    <xf numFmtId="49" fontId="12" fillId="0" borderId="586" xfId="3" applyNumberFormat="1" applyFont="1" applyBorder="1" applyAlignment="1" applyProtection="1">
      <alignment horizontal="right" vertical="center"/>
      <protection hidden="1"/>
    </xf>
    <xf numFmtId="49" fontId="12" fillId="0" borderId="583" xfId="3" applyNumberFormat="1" applyFont="1" applyBorder="1" applyAlignment="1" applyProtection="1">
      <alignment horizontal="right" vertical="center"/>
      <protection hidden="1"/>
    </xf>
    <xf numFmtId="49" fontId="12" fillId="0" borderId="591" xfId="3" applyNumberFormat="1" applyFont="1" applyBorder="1" applyAlignment="1" applyProtection="1">
      <alignment horizontal="right" vertical="center"/>
      <protection hidden="1"/>
    </xf>
    <xf numFmtId="0" fontId="9" fillId="0" borderId="18" xfId="3" applyFont="1" applyBorder="1" applyAlignment="1">
      <alignment horizontal="center" vertical="center"/>
    </xf>
    <xf numFmtId="0" fontId="9" fillId="0" borderId="457" xfId="3" applyFont="1" applyBorder="1" applyAlignment="1">
      <alignment horizontal="center" vertical="center"/>
    </xf>
    <xf numFmtId="0" fontId="9" fillId="0" borderId="480" xfId="3" applyFont="1" applyBorder="1" applyAlignment="1">
      <alignment horizontal="center" vertical="center"/>
    </xf>
    <xf numFmtId="0" fontId="9" fillId="0" borderId="483" xfId="3" applyFont="1" applyBorder="1" applyAlignment="1" applyProtection="1">
      <alignment vertical="center"/>
      <protection hidden="1"/>
    </xf>
    <xf numFmtId="1" fontId="9" fillId="0" borderId="565" xfId="3" applyNumberFormat="1" applyFont="1" applyBorder="1" applyAlignment="1" applyProtection="1">
      <alignment horizontal="right" vertical="center"/>
      <protection hidden="1"/>
    </xf>
    <xf numFmtId="4" fontId="9" fillId="0" borderId="592" xfId="3" applyNumberFormat="1" applyFont="1" applyBorder="1" applyAlignment="1" applyProtection="1">
      <alignment horizontal="right" vertical="center"/>
      <protection locked="0" hidden="1"/>
    </xf>
    <xf numFmtId="0" fontId="9" fillId="0" borderId="647" xfId="3" applyFont="1" applyFill="1" applyBorder="1" applyAlignment="1">
      <alignment vertical="center"/>
    </xf>
    <xf numFmtId="0" fontId="9" fillId="0" borderId="648" xfId="3" applyFont="1" applyFill="1" applyBorder="1" applyAlignment="1">
      <alignment vertical="center"/>
    </xf>
    <xf numFmtId="1" fontId="9" fillId="0" borderId="648" xfId="3" applyNumberFormat="1" applyFont="1" applyFill="1" applyBorder="1" applyAlignment="1" applyProtection="1">
      <alignment horizontal="center" vertical="center"/>
      <protection locked="0"/>
    </xf>
    <xf numFmtId="0" fontId="9" fillId="0" borderId="653" xfId="3" applyFont="1" applyFill="1" applyBorder="1" applyAlignment="1">
      <alignment vertical="center"/>
    </xf>
    <xf numFmtId="0" fontId="9" fillId="0" borderId="652" xfId="3" applyFont="1" applyFill="1" applyBorder="1" applyAlignment="1">
      <alignment vertical="center"/>
    </xf>
    <xf numFmtId="0" fontId="9" fillId="0" borderId="724" xfId="3" applyFont="1" applyFill="1" applyBorder="1" applyAlignment="1">
      <alignment vertical="center"/>
    </xf>
    <xf numFmtId="49" fontId="9" fillId="0" borderId="653" xfId="3" applyNumberFormat="1" applyFont="1" applyFill="1" applyBorder="1" applyAlignment="1" applyProtection="1">
      <alignment horizontal="center" vertical="center"/>
      <protection hidden="1"/>
    </xf>
    <xf numFmtId="49" fontId="9" fillId="0" borderId="652" xfId="3" applyNumberFormat="1" applyFont="1" applyFill="1" applyBorder="1" applyAlignment="1" applyProtection="1">
      <alignment horizontal="center" vertical="center"/>
      <protection hidden="1"/>
    </xf>
    <xf numFmtId="49" fontId="9" fillId="0" borderId="724" xfId="3" applyNumberFormat="1" applyFont="1" applyFill="1" applyBorder="1" applyAlignment="1" applyProtection="1">
      <alignment horizontal="center" vertical="center"/>
      <protection hidden="1"/>
    </xf>
    <xf numFmtId="0" fontId="9" fillId="0" borderId="1359" xfId="3" applyBorder="1" applyAlignment="1">
      <alignment horizontal="center"/>
    </xf>
    <xf numFmtId="0" fontId="9" fillId="0" borderId="935" xfId="3" applyBorder="1" applyAlignment="1">
      <alignment horizontal="center"/>
    </xf>
    <xf numFmtId="0" fontId="9" fillId="0" borderId="657" xfId="3" applyFont="1" applyFill="1" applyBorder="1" applyAlignment="1">
      <alignment vertical="center"/>
    </xf>
    <xf numFmtId="49" fontId="9" fillId="0" borderId="647" xfId="3" applyNumberFormat="1" applyFont="1" applyFill="1" applyBorder="1" applyAlignment="1" applyProtection="1">
      <alignment horizontal="center" vertical="center"/>
      <protection hidden="1"/>
    </xf>
    <xf numFmtId="49" fontId="9" fillId="0" borderId="648" xfId="3" applyNumberFormat="1" applyFont="1" applyFill="1" applyBorder="1" applyAlignment="1" applyProtection="1">
      <alignment horizontal="center" vertical="center"/>
      <protection hidden="1"/>
    </xf>
    <xf numFmtId="49" fontId="9" fillId="0" borderId="657" xfId="3" applyNumberFormat="1" applyFont="1" applyFill="1" applyBorder="1" applyAlignment="1" applyProtection="1">
      <alignment horizontal="center" vertical="center"/>
      <protection hidden="1"/>
    </xf>
    <xf numFmtId="170" fontId="9" fillId="0" borderId="648" xfId="3" applyNumberFormat="1" applyFont="1" applyFill="1" applyBorder="1" applyAlignment="1" applyProtection="1">
      <alignment horizontal="center" vertical="center"/>
      <protection locked="0"/>
    </xf>
    <xf numFmtId="0" fontId="0" fillId="0" borderId="1359" xfId="0" applyBorder="1" applyAlignment="1" applyProtection="1">
      <alignment horizontal="left" vertical="center"/>
      <protection hidden="1"/>
    </xf>
    <xf numFmtId="0" fontId="0" fillId="0" borderId="935" xfId="0" applyBorder="1" applyAlignment="1" applyProtection="1">
      <alignment horizontal="left" vertical="center"/>
      <protection hidden="1"/>
    </xf>
    <xf numFmtId="0" fontId="9" fillId="0" borderId="936" xfId="3" applyBorder="1" applyAlignment="1">
      <alignment horizontal="center"/>
    </xf>
    <xf numFmtId="0" fontId="9" fillId="0" borderId="937" xfId="3" applyBorder="1" applyAlignment="1">
      <alignment horizontal="center"/>
    </xf>
    <xf numFmtId="0" fontId="9" fillId="0" borderId="0" xfId="3" applyAlignment="1">
      <alignment horizontal="center"/>
    </xf>
    <xf numFmtId="0" fontId="9" fillId="0" borderId="583" xfId="3" applyBorder="1" applyAlignment="1">
      <alignment vertical="center" wrapText="1"/>
    </xf>
    <xf numFmtId="0" fontId="9" fillId="0" borderId="725" xfId="3" applyBorder="1" applyAlignment="1">
      <alignment horizontal="center"/>
    </xf>
    <xf numFmtId="0" fontId="9" fillId="0" borderId="642" xfId="3" applyBorder="1" applyAlignment="1">
      <alignment horizontal="center"/>
    </xf>
    <xf numFmtId="0" fontId="9" fillId="0" borderId="727" xfId="3" applyBorder="1" applyAlignment="1">
      <alignment horizontal="center"/>
    </xf>
    <xf numFmtId="0" fontId="14" fillId="0" borderId="728" xfId="3" applyFont="1" applyBorder="1" applyAlignment="1">
      <alignment horizontal="center" wrapText="1"/>
    </xf>
    <xf numFmtId="0" fontId="14" fillId="0" borderId="642" xfId="3" applyFont="1" applyBorder="1" applyAlignment="1">
      <alignment horizontal="center" wrapText="1"/>
    </xf>
    <xf numFmtId="0" fontId="14" fillId="0" borderId="680" xfId="3" applyFont="1" applyBorder="1" applyAlignment="1">
      <alignment horizontal="center" wrapText="1"/>
    </xf>
    <xf numFmtId="0" fontId="9" fillId="0" borderId="457" xfId="3" applyFont="1" applyBorder="1" applyAlignment="1" applyProtection="1">
      <alignment horizontal="left"/>
      <protection locked="0"/>
    </xf>
    <xf numFmtId="0" fontId="9" fillId="0" borderId="64" xfId="3" applyBorder="1" applyAlignment="1">
      <alignment horizontal="center" vertical="center"/>
    </xf>
    <xf numFmtId="0" fontId="9" fillId="0" borderId="0" xfId="3" applyBorder="1" applyAlignment="1">
      <alignment horizontal="center" vertical="center"/>
    </xf>
    <xf numFmtId="0" fontId="9" fillId="0" borderId="457" xfId="3" applyBorder="1" applyAlignment="1">
      <alignment horizontal="center"/>
    </xf>
    <xf numFmtId="0" fontId="9" fillId="0" borderId="25" xfId="3" applyBorder="1" applyAlignment="1">
      <alignment horizontal="center" vertical="center"/>
    </xf>
    <xf numFmtId="0" fontId="13" fillId="0" borderId="725" xfId="3" applyFont="1" applyBorder="1" applyAlignment="1">
      <alignment vertical="center"/>
    </xf>
    <xf numFmtId="0" fontId="13" fillId="0" borderId="642" xfId="3" applyFont="1" applyBorder="1" applyAlignment="1">
      <alignment vertical="center"/>
    </xf>
    <xf numFmtId="0" fontId="13" fillId="0" borderId="643" xfId="3" applyFont="1" applyBorder="1" applyAlignment="1">
      <alignment vertical="center"/>
    </xf>
    <xf numFmtId="0" fontId="9" fillId="0" borderId="644" xfId="3" applyFont="1" applyBorder="1" applyAlignment="1" applyProtection="1">
      <alignment horizontal="left" vertical="center"/>
      <protection locked="0"/>
    </xf>
    <xf numFmtId="0" fontId="9" fillId="0" borderId="642" xfId="3" applyFont="1" applyBorder="1" applyAlignment="1" applyProtection="1">
      <alignment horizontal="left" vertical="center"/>
      <protection locked="0"/>
    </xf>
    <xf numFmtId="0" fontId="9" fillId="0" borderId="680" xfId="3" applyFont="1" applyBorder="1" applyAlignment="1" applyProtection="1">
      <alignment horizontal="left" vertical="center"/>
      <protection locked="0"/>
    </xf>
    <xf numFmtId="0" fontId="9" fillId="0" borderId="647" xfId="3" applyFont="1" applyBorder="1" applyAlignment="1" applyProtection="1">
      <alignment horizontal="left" vertical="center"/>
      <protection locked="0"/>
    </xf>
    <xf numFmtId="0" fontId="9" fillId="0" borderId="648" xfId="3" applyFont="1" applyBorder="1" applyAlignment="1" applyProtection="1">
      <alignment horizontal="left" vertical="center"/>
      <protection locked="0"/>
    </xf>
    <xf numFmtId="0" fontId="9" fillId="0" borderId="718" xfId="3" applyFont="1" applyBorder="1" applyAlignment="1" applyProtection="1">
      <alignment horizontal="left" vertical="center"/>
      <protection locked="0"/>
    </xf>
    <xf numFmtId="0" fontId="9" fillId="0" borderId="22" xfId="3" applyBorder="1" applyAlignment="1">
      <alignment vertical="justify"/>
    </xf>
    <xf numFmtId="0" fontId="9" fillId="0" borderId="457" xfId="3" applyBorder="1" applyAlignment="1">
      <alignment vertical="justify"/>
    </xf>
    <xf numFmtId="0" fontId="9" fillId="0" borderId="289" xfId="3" applyBorder="1" applyAlignment="1">
      <alignment vertical="justify"/>
    </xf>
    <xf numFmtId="0" fontId="9" fillId="0" borderId="662" xfId="3" applyFont="1" applyBorder="1" applyAlignment="1" applyProtection="1">
      <alignment horizontal="left" vertical="justify"/>
      <protection locked="0"/>
    </xf>
    <xf numFmtId="0" fontId="9" fillId="0" borderId="663" xfId="3" applyFont="1" applyBorder="1" applyAlignment="1" applyProtection="1">
      <alignment horizontal="left" vertical="justify"/>
      <protection locked="0"/>
    </xf>
    <xf numFmtId="0" fontId="9" fillId="0" borderId="726" xfId="3" applyFont="1" applyBorder="1" applyAlignment="1" applyProtection="1">
      <alignment horizontal="left" vertical="justify"/>
      <protection locked="0"/>
    </xf>
    <xf numFmtId="0" fontId="9" fillId="0" borderId="14" xfId="3" applyFont="1" applyBorder="1" applyAlignment="1">
      <alignment horizontal="center" vertical="center"/>
    </xf>
    <xf numFmtId="0" fontId="9" fillId="0" borderId="0" xfId="3" applyFont="1" applyBorder="1" applyAlignment="1">
      <alignment horizontal="center" vertical="center"/>
    </xf>
    <xf numFmtId="0" fontId="9" fillId="0" borderId="16" xfId="3" applyFont="1" applyBorder="1" applyAlignment="1">
      <alignment horizontal="center" vertical="center"/>
    </xf>
    <xf numFmtId="4" fontId="9" fillId="0" borderId="648" xfId="3" applyNumberFormat="1" applyFont="1" applyFill="1" applyBorder="1" applyAlignment="1" applyProtection="1">
      <alignment horizontal="center" vertical="center"/>
      <protection locked="0"/>
    </xf>
    <xf numFmtId="0" fontId="9" fillId="0" borderId="422" xfId="3" applyBorder="1" applyAlignment="1">
      <alignment horizontal="center"/>
    </xf>
    <xf numFmtId="0" fontId="9" fillId="0" borderId="289" xfId="3" applyBorder="1" applyAlignment="1">
      <alignment horizontal="center"/>
    </xf>
    <xf numFmtId="0" fontId="9" fillId="0" borderId="662" xfId="3" applyFont="1" applyFill="1" applyBorder="1" applyAlignment="1">
      <alignment vertical="center"/>
    </xf>
    <xf numFmtId="0" fontId="9" fillId="0" borderId="663" xfId="3" applyFont="1" applyFill="1" applyBorder="1" applyAlignment="1">
      <alignment vertical="center"/>
    </xf>
    <xf numFmtId="4" fontId="9" fillId="0" borderId="663" xfId="3" applyNumberFormat="1" applyFont="1" applyFill="1" applyBorder="1" applyAlignment="1" applyProtection="1">
      <alignment horizontal="center" vertical="center"/>
      <protection locked="0"/>
    </xf>
    <xf numFmtId="2" fontId="9" fillId="0" borderId="648" xfId="3" applyNumberFormat="1" applyFont="1" applyFill="1" applyBorder="1" applyAlignment="1" applyProtection="1">
      <alignment horizontal="center" vertical="center"/>
      <protection locked="0"/>
    </xf>
    <xf numFmtId="169" fontId="9" fillId="0" borderId="648" xfId="3" applyNumberFormat="1" applyFont="1" applyFill="1" applyBorder="1" applyAlignment="1" applyProtection="1">
      <alignment horizontal="center" vertical="center"/>
      <protection locked="0"/>
    </xf>
    <xf numFmtId="0" fontId="13" fillId="0" borderId="621" xfId="3" applyFont="1" applyBorder="1" applyAlignment="1">
      <alignment horizontal="left"/>
    </xf>
    <xf numFmtId="0" fontId="13" fillId="0" borderId="622" xfId="3" applyFont="1" applyBorder="1" applyAlignment="1">
      <alignment horizontal="left"/>
    </xf>
    <xf numFmtId="0" fontId="13" fillId="0" borderId="623" xfId="3" applyFont="1" applyBorder="1" applyAlignment="1">
      <alignment horizontal="left"/>
    </xf>
    <xf numFmtId="0" fontId="9" fillId="0" borderId="34" xfId="3" applyFont="1" applyFill="1" applyBorder="1" applyAlignment="1">
      <alignment vertical="center"/>
    </xf>
    <xf numFmtId="0" fontId="9" fillId="0" borderId="10" xfId="3" applyFont="1" applyFill="1" applyBorder="1" applyAlignment="1">
      <alignment vertical="center"/>
    </xf>
    <xf numFmtId="49" fontId="9" fillId="0" borderId="10" xfId="3" applyNumberFormat="1" applyFont="1" applyFill="1" applyBorder="1" applyAlignment="1" applyProtection="1">
      <alignment horizontal="center" vertical="center"/>
      <protection locked="0"/>
    </xf>
    <xf numFmtId="3" fontId="9" fillId="0" borderId="648" xfId="3" applyNumberFormat="1" applyFont="1" applyFill="1" applyBorder="1" applyAlignment="1" applyProtection="1">
      <alignment horizontal="center" vertical="center"/>
      <protection locked="0"/>
    </xf>
    <xf numFmtId="2" fontId="9" fillId="0" borderId="647" xfId="3" applyNumberFormat="1" applyFont="1" applyFill="1" applyBorder="1" applyAlignment="1" applyProtection="1">
      <alignment horizontal="center" vertical="center"/>
      <protection locked="0"/>
    </xf>
    <xf numFmtId="2" fontId="9" fillId="0" borderId="657" xfId="3" applyNumberFormat="1" applyFont="1" applyFill="1" applyBorder="1" applyAlignment="1" applyProtection="1">
      <alignment horizontal="center" vertical="center"/>
      <protection locked="0"/>
    </xf>
    <xf numFmtId="0" fontId="9" fillId="0" borderId="662" xfId="3" applyBorder="1" applyAlignment="1">
      <alignment vertical="center"/>
    </xf>
    <xf numFmtId="0" fontId="9" fillId="0" borderId="663" xfId="3" applyBorder="1" applyAlignment="1">
      <alignment vertical="center"/>
    </xf>
    <xf numFmtId="0" fontId="9" fillId="0" borderId="663" xfId="3" applyNumberFormat="1" applyBorder="1" applyAlignment="1" applyProtection="1">
      <alignment horizontal="left" vertical="center"/>
      <protection hidden="1"/>
    </xf>
    <xf numFmtId="164" fontId="9" fillId="0" borderId="663" xfId="3" applyNumberFormat="1" applyBorder="1" applyAlignment="1" applyProtection="1">
      <alignment horizontal="center" vertical="center"/>
      <protection hidden="1"/>
    </xf>
    <xf numFmtId="0" fontId="9" fillId="0" borderId="663" xfId="3" applyBorder="1" applyAlignment="1" applyProtection="1">
      <alignment horizontal="left" vertical="center"/>
      <protection hidden="1"/>
    </xf>
    <xf numFmtId="0" fontId="9" fillId="0" borderId="717" xfId="3" applyBorder="1" applyAlignment="1" applyProtection="1">
      <alignment horizontal="left" vertical="center"/>
      <protection hidden="1"/>
    </xf>
    <xf numFmtId="0" fontId="9" fillId="0" borderId="624" xfId="3" applyBorder="1" applyAlignment="1">
      <alignment vertical="center"/>
    </xf>
    <xf numFmtId="0" fontId="9" fillId="0" borderId="625" xfId="3" applyBorder="1" applyAlignment="1">
      <alignment vertical="center"/>
    </xf>
    <xf numFmtId="0" fontId="9" fillId="0" borderId="625" xfId="3" applyNumberFormat="1" applyBorder="1" applyAlignment="1" applyProtection="1">
      <alignment horizontal="left" vertical="center"/>
      <protection hidden="1"/>
    </xf>
    <xf numFmtId="0" fontId="9" fillId="0" borderId="628" xfId="3" applyNumberFormat="1" applyBorder="1" applyAlignment="1" applyProtection="1">
      <alignment horizontal="left" vertical="center"/>
      <protection hidden="1"/>
    </xf>
    <xf numFmtId="0" fontId="9" fillId="0" borderId="647" xfId="3" applyBorder="1" applyAlignment="1">
      <alignment vertical="center"/>
    </xf>
    <xf numFmtId="0" fontId="9" fillId="0" borderId="648" xfId="3" applyBorder="1" applyAlignment="1">
      <alignment vertical="center"/>
    </xf>
    <xf numFmtId="0" fontId="9" fillId="0" borderId="657" xfId="3" applyBorder="1" applyAlignment="1">
      <alignment vertical="center"/>
    </xf>
    <xf numFmtId="49" fontId="9" fillId="0" borderId="647" xfId="3" applyNumberFormat="1" applyBorder="1" applyAlignment="1" applyProtection="1">
      <alignment horizontal="center" vertical="center"/>
    </xf>
    <xf numFmtId="0" fontId="9" fillId="0" borderId="648" xfId="3" applyNumberFormat="1" applyBorder="1" applyAlignment="1" applyProtection="1">
      <alignment horizontal="center" vertical="center"/>
    </xf>
    <xf numFmtId="166" fontId="9" fillId="0" borderId="648" xfId="3" applyNumberFormat="1" applyBorder="1" applyAlignment="1" applyProtection="1">
      <alignment horizontal="center" vertical="center"/>
    </xf>
    <xf numFmtId="0" fontId="9" fillId="0" borderId="648" xfId="3" applyBorder="1" applyAlignment="1" applyProtection="1">
      <alignment horizontal="left" vertical="center"/>
    </xf>
    <xf numFmtId="0" fontId="9" fillId="0" borderId="683" xfId="3" applyBorder="1" applyAlignment="1" applyProtection="1">
      <alignment horizontal="left" vertical="center"/>
    </xf>
    <xf numFmtId="164" fontId="44" fillId="0" borderId="1473" xfId="3" applyNumberFormat="1" applyFont="1" applyFill="1" applyBorder="1" applyAlignment="1" applyProtection="1">
      <alignment horizontal="left" vertical="center"/>
    </xf>
    <xf numFmtId="14" fontId="9" fillId="0" borderId="256" xfId="3" applyNumberFormat="1" applyFont="1" applyFill="1" applyBorder="1" applyAlignment="1" applyProtection="1">
      <alignment horizontal="center" vertical="center"/>
      <protection hidden="1"/>
    </xf>
    <xf numFmtId="14" fontId="9" fillId="0" borderId="526" xfId="3" applyNumberFormat="1" applyFont="1" applyFill="1" applyBorder="1" applyAlignment="1" applyProtection="1">
      <alignment horizontal="center" vertical="center"/>
      <protection hidden="1"/>
    </xf>
    <xf numFmtId="0" fontId="11" fillId="2" borderId="155" xfId="3" applyFont="1" applyFill="1" applyBorder="1" applyAlignment="1">
      <alignment vertical="center"/>
    </xf>
    <xf numFmtId="0" fontId="11" fillId="2" borderId="156" xfId="3" applyFont="1" applyFill="1" applyBorder="1" applyAlignment="1">
      <alignment vertical="center"/>
    </xf>
    <xf numFmtId="0" fontId="9" fillId="2" borderId="41" xfId="3" applyFont="1" applyFill="1" applyBorder="1" applyAlignment="1">
      <alignment vertical="top"/>
    </xf>
    <xf numFmtId="0" fontId="9" fillId="2" borderId="30" xfId="3" applyFont="1" applyFill="1" applyBorder="1" applyAlignment="1">
      <alignment vertical="top"/>
    </xf>
    <xf numFmtId="0" fontId="9" fillId="2" borderId="860" xfId="3" applyFont="1" applyFill="1" applyBorder="1" applyAlignment="1">
      <alignment vertical="top"/>
    </xf>
    <xf numFmtId="0" fontId="11" fillId="0" borderId="1681" xfId="3" applyFont="1" applyFill="1" applyBorder="1" applyAlignment="1" applyProtection="1">
      <alignment horizontal="right" vertical="center"/>
      <protection hidden="1"/>
    </xf>
    <xf numFmtId="0" fontId="11" fillId="0" borderId="1473" xfId="3" applyFont="1" applyFill="1" applyBorder="1" applyAlignment="1" applyProtection="1">
      <alignment horizontal="right" vertical="center"/>
      <protection hidden="1"/>
    </xf>
    <xf numFmtId="164" fontId="44" fillId="0" borderId="1473" xfId="3" applyNumberFormat="1" applyFont="1" applyFill="1" applyBorder="1" applyAlignment="1" applyProtection="1">
      <alignment horizontal="left" vertical="center"/>
      <protection hidden="1"/>
    </xf>
    <xf numFmtId="164" fontId="44" fillId="0" borderId="1682" xfId="3" applyNumberFormat="1" applyFont="1" applyFill="1" applyBorder="1" applyAlignment="1" applyProtection="1">
      <alignment horizontal="left" vertical="center"/>
      <protection hidden="1"/>
    </xf>
    <xf numFmtId="0" fontId="11" fillId="0" borderId="1681" xfId="3" applyFont="1" applyFill="1" applyBorder="1" applyAlignment="1">
      <alignment horizontal="right" vertical="center"/>
    </xf>
    <xf numFmtId="0" fontId="11" fillId="0" borderId="1473" xfId="3" applyFont="1" applyFill="1" applyBorder="1" applyAlignment="1">
      <alignment horizontal="right" vertical="center"/>
    </xf>
    <xf numFmtId="0" fontId="11" fillId="0" borderId="1473" xfId="3" applyFont="1" applyFill="1" applyBorder="1" applyAlignment="1">
      <alignment horizontal="center" vertical="center"/>
    </xf>
    <xf numFmtId="4" fontId="9" fillId="0" borderId="258" xfId="3" applyNumberFormat="1" applyFont="1" applyFill="1" applyBorder="1" applyAlignment="1" applyProtection="1">
      <alignment horizontal="center" vertical="center"/>
      <protection locked="0"/>
    </xf>
    <xf numFmtId="4" fontId="9" fillId="0" borderId="259" xfId="3" applyNumberFormat="1" applyFont="1" applyFill="1" applyBorder="1" applyAlignment="1" applyProtection="1">
      <alignment horizontal="center" vertical="center"/>
      <protection locked="0"/>
    </xf>
    <xf numFmtId="0" fontId="9" fillId="0" borderId="863" xfId="3" applyFont="1" applyFill="1" applyBorder="1" applyAlignment="1">
      <alignment horizontal="center" vertical="center"/>
    </xf>
    <xf numFmtId="0" fontId="9" fillId="0" borderId="524" xfId="3" applyFont="1" applyFill="1" applyBorder="1" applyAlignment="1">
      <alignment horizontal="center" vertical="center"/>
    </xf>
    <xf numFmtId="4" fontId="9" fillId="0" borderId="863" xfId="3" applyNumberFormat="1" applyFont="1" applyFill="1" applyBorder="1" applyAlignment="1" applyProtection="1">
      <alignment horizontal="center" vertical="center"/>
      <protection locked="0"/>
    </xf>
    <xf numFmtId="4" fontId="9" fillId="0" borderId="524" xfId="3" applyNumberFormat="1" applyFont="1" applyFill="1" applyBorder="1" applyAlignment="1" applyProtection="1">
      <alignment horizontal="center" vertical="center"/>
      <protection locked="0"/>
    </xf>
    <xf numFmtId="0" fontId="9" fillId="0" borderId="1113" xfId="3" applyFont="1" applyFill="1" applyBorder="1" applyAlignment="1">
      <alignment horizontal="center" vertical="center" textRotation="90" wrapText="1"/>
    </xf>
    <xf numFmtId="0" fontId="9" fillId="0" borderId="1341" xfId="3" applyFont="1" applyFill="1" applyBorder="1" applyAlignment="1">
      <alignment horizontal="center" vertical="center" textRotation="90" wrapText="1"/>
    </xf>
    <xf numFmtId="0" fontId="9" fillId="0" borderId="668" xfId="3" applyFont="1" applyFill="1" applyBorder="1" applyAlignment="1">
      <alignment horizontal="center" vertical="center"/>
    </xf>
    <xf numFmtId="0" fontId="9" fillId="0" borderId="669" xfId="3" applyFont="1" applyFill="1" applyBorder="1" applyAlignment="1">
      <alignment horizontal="center" vertical="center"/>
    </xf>
    <xf numFmtId="4" fontId="9" fillId="0" borderId="668" xfId="3" applyNumberFormat="1" applyFont="1" applyFill="1" applyBorder="1" applyAlignment="1" applyProtection="1">
      <alignment horizontal="center" vertical="center"/>
      <protection locked="0"/>
    </xf>
    <xf numFmtId="4" fontId="9" fillId="0" borderId="669" xfId="3" applyNumberFormat="1" applyFont="1" applyFill="1" applyBorder="1" applyAlignment="1" applyProtection="1">
      <alignment horizontal="center" vertical="center"/>
      <protection locked="0"/>
    </xf>
    <xf numFmtId="0" fontId="9" fillId="0" borderId="258" xfId="3" applyFont="1" applyFill="1" applyBorder="1" applyAlignment="1">
      <alignment horizontal="center" vertical="center"/>
    </xf>
    <xf numFmtId="0" fontId="9" fillId="0" borderId="259" xfId="3" applyFont="1" applyFill="1" applyBorder="1" applyAlignment="1">
      <alignment horizontal="center" vertical="center"/>
    </xf>
    <xf numFmtId="0" fontId="9" fillId="0" borderId="648" xfId="3" applyFont="1" applyFill="1" applyBorder="1" applyAlignment="1">
      <alignment horizontal="center" vertical="center"/>
    </xf>
    <xf numFmtId="0" fontId="9" fillId="0" borderId="663" xfId="3" applyFont="1" applyFill="1" applyBorder="1" applyAlignment="1">
      <alignment horizontal="center" vertical="center"/>
    </xf>
    <xf numFmtId="0" fontId="9" fillId="0" borderId="644" xfId="3" applyFont="1" applyFill="1" applyBorder="1" applyAlignment="1">
      <alignment horizontal="center" vertical="center" textRotation="90" wrapText="1"/>
    </xf>
    <xf numFmtId="0" fontId="9" fillId="0" borderId="642" xfId="3" applyFont="1" applyFill="1" applyBorder="1" applyAlignment="1">
      <alignment horizontal="center" vertical="center" textRotation="90" wrapText="1"/>
    </xf>
    <xf numFmtId="0" fontId="9" fillId="0" borderId="24" xfId="3" applyFont="1" applyFill="1" applyBorder="1" applyAlignment="1">
      <alignment horizontal="center" vertical="center" textRotation="90" wrapText="1"/>
    </xf>
    <xf numFmtId="0" fontId="9" fillId="0" borderId="0" xfId="3" applyFont="1" applyFill="1" applyBorder="1" applyAlignment="1">
      <alignment horizontal="center" vertical="center" textRotation="90" wrapText="1"/>
    </xf>
    <xf numFmtId="0" fontId="9" fillId="0" borderId="18" xfId="3" applyFont="1" applyFill="1" applyBorder="1" applyAlignment="1">
      <alignment horizontal="center" vertical="center" textRotation="90" wrapText="1"/>
    </xf>
    <xf numFmtId="0" fontId="9" fillId="0" borderId="457" xfId="3" applyFont="1" applyFill="1" applyBorder="1" applyAlignment="1">
      <alignment horizontal="center" vertical="center" textRotation="90" wrapText="1"/>
    </xf>
    <xf numFmtId="0" fontId="9" fillId="0" borderId="573" xfId="3" applyFont="1" applyFill="1" applyBorder="1" applyAlignment="1">
      <alignment horizontal="center" vertical="center"/>
    </xf>
    <xf numFmtId="4" fontId="9" fillId="0" borderId="573" xfId="3" applyNumberFormat="1" applyFont="1" applyFill="1" applyBorder="1" applyAlignment="1" applyProtection="1">
      <alignment horizontal="center" vertical="center"/>
      <protection locked="0"/>
    </xf>
    <xf numFmtId="2" fontId="9" fillId="0" borderId="663" xfId="3" applyNumberFormat="1" applyFont="1" applyBorder="1" applyAlignment="1" applyProtection="1">
      <alignment horizontal="center" vertical="center"/>
      <protection locked="0"/>
    </xf>
    <xf numFmtId="0" fontId="9" fillId="0" borderId="34" xfId="3" applyFont="1" applyFill="1" applyBorder="1" applyAlignment="1">
      <alignment horizontal="right" vertical="center"/>
    </xf>
    <xf numFmtId="0" fontId="9" fillId="0" borderId="10" xfId="3" applyFont="1" applyFill="1" applyBorder="1" applyAlignment="1">
      <alignment horizontal="right" vertical="center"/>
    </xf>
    <xf numFmtId="0" fontId="9" fillId="0" borderId="77" xfId="3" applyFont="1" applyFill="1" applyBorder="1" applyAlignment="1">
      <alignment horizontal="right" vertical="center"/>
    </xf>
    <xf numFmtId="49" fontId="12" fillId="0" borderId="34" xfId="3" applyNumberFormat="1" applyFont="1" applyFill="1" applyBorder="1" applyAlignment="1" applyProtection="1">
      <alignment vertical="center"/>
      <protection locked="0"/>
    </xf>
    <xf numFmtId="49" fontId="12" fillId="0" borderId="10" xfId="3" applyNumberFormat="1" applyFont="1" applyFill="1" applyBorder="1" applyAlignment="1" applyProtection="1">
      <alignment vertical="center"/>
      <protection locked="0"/>
    </xf>
    <xf numFmtId="49" fontId="12" fillId="0" borderId="77" xfId="3" applyNumberFormat="1" applyFont="1" applyFill="1" applyBorder="1" applyAlignment="1" applyProtection="1">
      <alignment vertical="center"/>
      <protection locked="0"/>
    </xf>
    <xf numFmtId="167" fontId="9" fillId="0" borderId="648" xfId="3" applyNumberFormat="1" applyFont="1" applyFill="1" applyBorder="1" applyAlignment="1" applyProtection="1">
      <alignment horizontal="center" vertical="center"/>
      <protection locked="0"/>
    </xf>
    <xf numFmtId="1" fontId="9" fillId="0" borderId="0" xfId="3" applyNumberFormat="1" applyFont="1" applyFill="1" applyBorder="1" applyAlignment="1" applyProtection="1">
      <alignment horizontal="center" vertical="center"/>
      <protection locked="0"/>
    </xf>
    <xf numFmtId="49" fontId="9" fillId="0" borderId="648" xfId="3" applyNumberFormat="1" applyFont="1" applyFill="1" applyBorder="1" applyAlignment="1" applyProtection="1">
      <alignment vertical="center"/>
      <protection locked="0"/>
    </xf>
    <xf numFmtId="0" fontId="13" fillId="0" borderId="1357" xfId="3" applyFont="1" applyBorder="1" applyAlignment="1">
      <alignment horizontal="left" vertical="center"/>
    </xf>
    <xf numFmtId="0" fontId="13" fillId="0" borderId="1358" xfId="3" applyFont="1" applyBorder="1" applyAlignment="1">
      <alignment horizontal="left" vertical="center"/>
    </xf>
    <xf numFmtId="0" fontId="9" fillId="0" borderId="624" xfId="3" applyFont="1" applyFill="1" applyBorder="1" applyAlignment="1">
      <alignment vertical="center"/>
    </xf>
    <xf numFmtId="0" fontId="9" fillId="0" borderId="625" xfId="3" applyFont="1" applyFill="1" applyBorder="1" applyAlignment="1">
      <alignment vertical="center"/>
    </xf>
    <xf numFmtId="49" fontId="9" fillId="0" borderId="625" xfId="3" applyNumberFormat="1" applyFont="1" applyFill="1" applyBorder="1" applyAlignment="1" applyProtection="1">
      <alignment horizontal="center" vertical="center"/>
      <protection locked="0"/>
    </xf>
    <xf numFmtId="0" fontId="9" fillId="0" borderId="1360" xfId="3" applyBorder="1" applyAlignment="1">
      <alignment horizontal="center"/>
    </xf>
    <xf numFmtId="0" fontId="9" fillId="0" borderId="1361" xfId="3" applyBorder="1" applyAlignment="1">
      <alignment horizontal="center"/>
    </xf>
    <xf numFmtId="0" fontId="9" fillId="0" borderId="617" xfId="3" applyNumberFormat="1" applyBorder="1" applyAlignment="1" applyProtection="1">
      <alignment horizontal="left" vertical="center"/>
      <protection hidden="1"/>
    </xf>
    <xf numFmtId="164" fontId="9" fillId="0" borderId="617" xfId="3" applyNumberFormat="1" applyBorder="1" applyAlignment="1" applyProtection="1">
      <alignment horizontal="center" vertical="center"/>
      <protection hidden="1"/>
    </xf>
    <xf numFmtId="0" fontId="9" fillId="0" borderId="617" xfId="3" applyBorder="1" applyAlignment="1" applyProtection="1">
      <alignment horizontal="left" vertical="center"/>
      <protection hidden="1"/>
    </xf>
    <xf numFmtId="0" fontId="9" fillId="0" borderId="620" xfId="3" applyBorder="1" applyAlignment="1" applyProtection="1">
      <alignment horizontal="left" vertical="center"/>
      <protection hidden="1"/>
    </xf>
    <xf numFmtId="0" fontId="13" fillId="0" borderId="1362" xfId="3" applyFont="1" applyBorder="1" applyAlignment="1">
      <alignment horizontal="left" vertical="center"/>
    </xf>
    <xf numFmtId="0" fontId="13" fillId="0" borderId="1363" xfId="3" applyFont="1" applyBorder="1" applyAlignment="1">
      <alignment horizontal="left" vertical="center"/>
    </xf>
    <xf numFmtId="0" fontId="9" fillId="0" borderId="1379" xfId="3" applyBorder="1" applyAlignment="1">
      <alignment horizontal="center"/>
    </xf>
    <xf numFmtId="0" fontId="9" fillId="0" borderId="1380" xfId="3" applyBorder="1" applyAlignment="1">
      <alignment horizontal="center"/>
    </xf>
    <xf numFmtId="0" fontId="8" fillId="0" borderId="1366" xfId="3" applyFont="1" applyFill="1" applyBorder="1" applyAlignment="1" applyProtection="1">
      <alignment horizontal="left" vertical="center" wrapText="1"/>
      <protection hidden="1"/>
    </xf>
    <xf numFmtId="0" fontId="8" fillId="0" borderId="1367" xfId="3" applyFont="1" applyFill="1" applyBorder="1" applyAlignment="1" applyProtection="1">
      <alignment horizontal="left" vertical="center" wrapText="1"/>
      <protection hidden="1"/>
    </xf>
    <xf numFmtId="0" fontId="8" fillId="0" borderId="1371" xfId="3" applyFont="1" applyFill="1" applyBorder="1" applyAlignment="1" applyProtection="1">
      <alignment horizontal="left" vertical="center" wrapText="1"/>
      <protection hidden="1"/>
    </xf>
    <xf numFmtId="0" fontId="8" fillId="0" borderId="1372" xfId="3" applyFont="1" applyFill="1" applyBorder="1" applyAlignment="1" applyProtection="1">
      <alignment horizontal="left" vertical="center" wrapText="1"/>
      <protection hidden="1"/>
    </xf>
    <xf numFmtId="0" fontId="8" fillId="0" borderId="1381" xfId="3" applyFont="1" applyFill="1" applyBorder="1" applyAlignment="1" applyProtection="1">
      <alignment horizontal="left" vertical="center" wrapText="1"/>
      <protection hidden="1"/>
    </xf>
    <xf numFmtId="0" fontId="8" fillId="0" borderId="1382" xfId="3" applyFont="1" applyFill="1" applyBorder="1" applyAlignment="1" applyProtection="1">
      <alignment horizontal="left" vertical="center" wrapText="1"/>
      <protection hidden="1"/>
    </xf>
    <xf numFmtId="0" fontId="9" fillId="0" borderId="1368" xfId="3" applyFont="1" applyFill="1" applyBorder="1" applyAlignment="1" applyProtection="1">
      <alignment horizontal="left" vertical="center"/>
      <protection locked="0"/>
    </xf>
    <xf numFmtId="0" fontId="9" fillId="0" borderId="1369" xfId="3" applyFont="1" applyFill="1" applyBorder="1" applyAlignment="1" applyProtection="1">
      <alignment horizontal="left" vertical="center"/>
      <protection locked="0"/>
    </xf>
    <xf numFmtId="0" fontId="9" fillId="0" borderId="1370" xfId="3" applyFont="1" applyFill="1" applyBorder="1" applyAlignment="1" applyProtection="1">
      <alignment horizontal="left" vertical="center"/>
      <protection locked="0"/>
    </xf>
    <xf numFmtId="0" fontId="9" fillId="0" borderId="1373" xfId="3" applyFont="1" applyFill="1" applyBorder="1" applyAlignment="1" applyProtection="1">
      <alignment horizontal="left" vertical="center"/>
      <protection locked="0"/>
    </xf>
    <xf numFmtId="0" fontId="9" fillId="0" borderId="1372" xfId="3" applyFont="1" applyFill="1" applyBorder="1" applyAlignment="1" applyProtection="1">
      <alignment horizontal="left" vertical="center"/>
      <protection locked="0"/>
    </xf>
    <xf numFmtId="0" fontId="9" fillId="0" borderId="1374" xfId="3" applyFont="1" applyFill="1" applyBorder="1" applyAlignment="1" applyProtection="1">
      <alignment horizontal="left" vertical="center"/>
      <protection locked="0"/>
    </xf>
    <xf numFmtId="0" fontId="8" fillId="0" borderId="1376" xfId="3" applyFont="1" applyFill="1" applyBorder="1" applyAlignment="1" applyProtection="1">
      <alignment horizontal="left" vertical="center" wrapText="1"/>
      <protection hidden="1"/>
    </xf>
    <xf numFmtId="0" fontId="8" fillId="0" borderId="1377" xfId="3" applyFont="1" applyFill="1" applyBorder="1" applyAlignment="1" applyProtection="1">
      <alignment horizontal="left" vertical="center" wrapText="1"/>
      <protection hidden="1"/>
    </xf>
    <xf numFmtId="0" fontId="8" fillId="0" borderId="1386" xfId="3" applyFont="1" applyFill="1" applyBorder="1" applyAlignment="1" applyProtection="1">
      <alignment horizontal="left" vertical="center" wrapText="1"/>
      <protection hidden="1"/>
    </xf>
    <xf numFmtId="0" fontId="8" fillId="0" borderId="1387" xfId="3" applyFont="1" applyFill="1" applyBorder="1" applyAlignment="1" applyProtection="1">
      <alignment horizontal="left" vertical="center" wrapText="1"/>
      <protection hidden="1"/>
    </xf>
    <xf numFmtId="0" fontId="9" fillId="0" borderId="1383" xfId="3" applyFont="1" applyFill="1" applyBorder="1" applyAlignment="1" applyProtection="1">
      <alignment horizontal="left" vertical="center"/>
      <protection locked="0"/>
    </xf>
    <xf numFmtId="0" fontId="9" fillId="0" borderId="1382" xfId="3" applyFont="1" applyFill="1" applyBorder="1" applyAlignment="1" applyProtection="1">
      <alignment horizontal="left" vertical="center"/>
      <protection locked="0"/>
    </xf>
    <xf numFmtId="0" fontId="9" fillId="0" borderId="1384" xfId="3" applyFont="1" applyFill="1" applyBorder="1" applyAlignment="1" applyProtection="1">
      <alignment horizontal="left" vertical="center"/>
      <protection locked="0"/>
    </xf>
    <xf numFmtId="0" fontId="13" fillId="0" borderId="782" xfId="3" applyFont="1" applyBorder="1" applyAlignment="1">
      <alignment horizontal="left" vertical="center"/>
    </xf>
    <xf numFmtId="0" fontId="13" fillId="0" borderId="783" xfId="3" applyFont="1" applyBorder="1" applyAlignment="1">
      <alignment horizontal="left" vertical="center"/>
    </xf>
    <xf numFmtId="0" fontId="9" fillId="0" borderId="784" xfId="3" applyBorder="1" applyAlignment="1">
      <alignment vertical="center"/>
    </xf>
    <xf numFmtId="0" fontId="9" fillId="0" borderId="785" xfId="3" applyBorder="1" applyAlignment="1">
      <alignment vertical="center"/>
    </xf>
    <xf numFmtId="0" fontId="9" fillId="0" borderId="785" xfId="3" applyBorder="1" applyAlignment="1" applyProtection="1">
      <alignment horizontal="left" vertical="center"/>
      <protection hidden="1"/>
    </xf>
    <xf numFmtId="0" fontId="9" fillId="0" borderId="787" xfId="3" applyBorder="1" applyAlignment="1" applyProtection="1">
      <alignment horizontal="left" vertical="center"/>
      <protection hidden="1"/>
    </xf>
    <xf numFmtId="49" fontId="9" fillId="0" borderId="647" xfId="3" applyNumberFormat="1" applyBorder="1" applyAlignment="1">
      <alignment horizontal="center" vertical="center"/>
    </xf>
    <xf numFmtId="0" fontId="9" fillId="0" borderId="648" xfId="3" applyNumberFormat="1" applyBorder="1" applyAlignment="1">
      <alignment horizontal="center" vertical="center"/>
    </xf>
    <xf numFmtId="166" fontId="9" fillId="0" borderId="648" xfId="3" applyNumberFormat="1" applyFill="1" applyBorder="1" applyAlignment="1">
      <alignment horizontal="center" vertical="center"/>
    </xf>
    <xf numFmtId="0" fontId="9" fillId="0" borderId="683" xfId="3" applyBorder="1" applyAlignment="1">
      <alignment vertical="center"/>
    </xf>
    <xf numFmtId="0" fontId="11" fillId="4" borderId="227" xfId="3" applyFont="1" applyFill="1" applyBorder="1" applyAlignment="1">
      <alignment horizontal="left" vertical="center"/>
    </xf>
    <xf numFmtId="0" fontId="11" fillId="4" borderId="228" xfId="3" applyFont="1" applyFill="1" applyBorder="1" applyAlignment="1">
      <alignment horizontal="left" vertical="center"/>
    </xf>
    <xf numFmtId="0" fontId="9" fillId="4" borderId="41" xfId="3" applyFont="1" applyFill="1" applyBorder="1" applyAlignment="1">
      <alignment vertical="center"/>
    </xf>
    <xf numFmtId="0" fontId="9" fillId="4" borderId="30" xfId="3" applyFont="1" applyFill="1" applyBorder="1" applyAlignment="1">
      <alignment vertical="center"/>
    </xf>
    <xf numFmtId="0" fontId="9" fillId="4" borderId="860" xfId="3" applyFont="1" applyFill="1" applyBorder="1" applyAlignment="1">
      <alignment vertical="center"/>
    </xf>
    <xf numFmtId="0" fontId="9" fillId="0" borderId="1672" xfId="3" applyFont="1" applyFill="1" applyBorder="1" applyAlignment="1">
      <alignment horizontal="right" vertical="center"/>
    </xf>
    <xf numFmtId="0" fontId="9" fillId="0" borderId="1673" xfId="3" applyFont="1" applyFill="1" applyBorder="1" applyAlignment="1">
      <alignment horizontal="right" vertical="center"/>
    </xf>
    <xf numFmtId="0" fontId="14" fillId="0" borderId="1588" xfId="3" applyFont="1" applyBorder="1" applyAlignment="1">
      <alignment horizontal="center"/>
    </xf>
    <xf numFmtId="0" fontId="14" fillId="0" borderId="1589" xfId="3" applyFont="1" applyBorder="1" applyAlignment="1">
      <alignment horizontal="center"/>
    </xf>
    <xf numFmtId="0" fontId="14" fillId="0" borderId="1587" xfId="3" applyFont="1" applyBorder="1" applyAlignment="1">
      <alignment horizontal="center"/>
    </xf>
    <xf numFmtId="0" fontId="14" fillId="0" borderId="794" xfId="3" applyFont="1" applyBorder="1" applyAlignment="1">
      <alignment horizontal="center"/>
    </xf>
    <xf numFmtId="0" fontId="12" fillId="0" borderId="794" xfId="3" applyFont="1" applyBorder="1" applyAlignment="1">
      <alignment horizontal="center"/>
    </xf>
    <xf numFmtId="0" fontId="9" fillId="0" borderId="788" xfId="3" applyBorder="1" applyAlignment="1">
      <alignment vertical="center"/>
    </xf>
    <xf numFmtId="0" fontId="9" fillId="0" borderId="789" xfId="3" applyBorder="1" applyAlignment="1">
      <alignment vertical="center"/>
    </xf>
    <xf numFmtId="0" fontId="9" fillId="0" borderId="789" xfId="3" applyBorder="1" applyAlignment="1" applyProtection="1">
      <alignment horizontal="left" vertical="center"/>
      <protection hidden="1"/>
    </xf>
    <xf numFmtId="164" fontId="9" fillId="0" borderId="789" xfId="3" applyNumberFormat="1" applyBorder="1" applyAlignment="1" applyProtection="1">
      <alignment horizontal="center" vertical="center"/>
      <protection hidden="1"/>
    </xf>
    <xf numFmtId="0" fontId="9" fillId="0" borderId="791" xfId="3" applyBorder="1" applyAlignment="1" applyProtection="1">
      <alignment horizontal="left" vertical="center"/>
      <protection hidden="1"/>
    </xf>
    <xf numFmtId="0" fontId="13" fillId="0" borderId="792" xfId="3" applyFont="1" applyBorder="1" applyAlignment="1">
      <alignment horizontal="left" vertical="center"/>
    </xf>
    <xf numFmtId="0" fontId="13" fillId="0" borderId="793" xfId="3" applyFont="1" applyBorder="1" applyAlignment="1">
      <alignment horizontal="left" vertical="center"/>
    </xf>
    <xf numFmtId="0" fontId="35" fillId="0" borderId="796" xfId="3" applyFont="1" applyBorder="1" applyAlignment="1">
      <alignment horizontal="center"/>
    </xf>
    <xf numFmtId="0" fontId="35" fillId="0" borderId="0" xfId="3" applyFont="1" applyBorder="1" applyAlignment="1">
      <alignment horizontal="center"/>
    </xf>
    <xf numFmtId="0" fontId="35" fillId="0" borderId="16" xfId="3" applyFont="1" applyBorder="1" applyAlignment="1">
      <alignment horizontal="center"/>
    </xf>
    <xf numFmtId="0" fontId="14" fillId="0" borderId="1596" xfId="3" applyFont="1" applyBorder="1" applyAlignment="1">
      <alignment horizontal="center" vertical="center"/>
    </xf>
    <xf numFmtId="0" fontId="9" fillId="0" borderId="1586" xfId="3" applyFont="1" applyBorder="1" applyAlignment="1">
      <alignment horizontal="center" vertical="center"/>
    </xf>
    <xf numFmtId="0" fontId="9" fillId="0" borderId="1590" xfId="3" applyFont="1" applyBorder="1" applyAlignment="1">
      <alignment horizontal="center" vertical="center"/>
    </xf>
    <xf numFmtId="49" fontId="9" fillId="0" borderId="1590" xfId="3" applyNumberFormat="1" applyBorder="1" applyAlignment="1" applyProtection="1">
      <alignment horizontal="left" vertical="center"/>
      <protection locked="0"/>
    </xf>
    <xf numFmtId="0" fontId="9" fillId="0" borderId="1597" xfId="3" applyBorder="1" applyAlignment="1" applyProtection="1">
      <alignment horizontal="left" vertical="center" wrapText="1"/>
      <protection locked="0"/>
    </xf>
    <xf numFmtId="0" fontId="9" fillId="0" borderId="1598" xfId="3" applyBorder="1" applyAlignment="1" applyProtection="1">
      <alignment horizontal="left" vertical="center" wrapText="1"/>
      <protection locked="0"/>
    </xf>
    <xf numFmtId="2" fontId="9" fillId="0" borderId="1598" xfId="3" applyNumberFormat="1" applyBorder="1" applyAlignment="1" applyProtection="1">
      <alignment horizontal="center" vertical="center"/>
      <protection locked="0"/>
    </xf>
    <xf numFmtId="1" fontId="9" fillId="0" borderId="1598" xfId="3" applyNumberFormat="1" applyBorder="1" applyAlignment="1" applyProtection="1">
      <alignment horizontal="center" vertical="center"/>
      <protection locked="0"/>
    </xf>
    <xf numFmtId="170" fontId="9" fillId="0" borderId="1602" xfId="3" applyNumberFormat="1" applyFont="1" applyBorder="1" applyAlignment="1" applyProtection="1">
      <alignment horizontal="center" vertical="center"/>
    </xf>
    <xf numFmtId="170" fontId="9" fillId="0" borderId="1603" xfId="3" applyNumberFormat="1" applyFont="1" applyBorder="1" applyAlignment="1" applyProtection="1">
      <alignment horizontal="center" vertical="center"/>
    </xf>
    <xf numFmtId="0" fontId="14" fillId="0" borderId="1586" xfId="3" applyFont="1" applyBorder="1" applyAlignment="1">
      <alignment horizontal="center" vertical="center"/>
    </xf>
    <xf numFmtId="0" fontId="14" fillId="0" borderId="1590" xfId="3" applyFont="1" applyBorder="1" applyAlignment="1">
      <alignment horizontal="center" vertical="center"/>
    </xf>
    <xf numFmtId="0" fontId="14" fillId="0" borderId="1590" xfId="3" applyFont="1" applyBorder="1" applyAlignment="1">
      <alignment horizontal="left" vertical="center"/>
    </xf>
    <xf numFmtId="0" fontId="14" fillId="0" borderId="1595" xfId="3" applyFont="1" applyBorder="1" applyAlignment="1">
      <alignment horizontal="left" vertical="center"/>
    </xf>
    <xf numFmtId="0" fontId="14" fillId="0" borderId="1596" xfId="3" applyFont="1" applyBorder="1" applyAlignment="1">
      <alignment horizontal="left" vertical="center"/>
    </xf>
    <xf numFmtId="0" fontId="14" fillId="0" borderId="1599" xfId="3" applyFont="1" applyBorder="1" applyAlignment="1">
      <alignment horizontal="center" vertical="center"/>
    </xf>
    <xf numFmtId="0" fontId="14" fillId="0" borderId="1600" xfId="3" applyFont="1" applyBorder="1" applyAlignment="1">
      <alignment horizontal="center" vertical="center"/>
    </xf>
    <xf numFmtId="1" fontId="9" fillId="0" borderId="1592" xfId="3" applyNumberFormat="1" applyBorder="1" applyAlignment="1" applyProtection="1">
      <alignment horizontal="center" vertical="center"/>
      <protection locked="0"/>
    </xf>
    <xf numFmtId="170" fontId="9" fillId="0" borderId="1604" xfId="3" applyNumberFormat="1" applyFont="1" applyBorder="1" applyAlignment="1" applyProtection="1">
      <alignment horizontal="center" vertical="center"/>
    </xf>
    <xf numFmtId="0" fontId="9" fillId="0" borderId="1591" xfId="3" applyFont="1" applyBorder="1" applyAlignment="1">
      <alignment horizontal="center" vertical="center"/>
    </xf>
    <xf numFmtId="0" fontId="9" fillId="0" borderId="1592" xfId="3" applyFont="1" applyBorder="1" applyAlignment="1">
      <alignment horizontal="center" vertical="center"/>
    </xf>
    <xf numFmtId="49" fontId="9" fillId="0" borderId="1592" xfId="3" applyNumberFormat="1" applyBorder="1" applyAlignment="1" applyProtection="1">
      <alignment horizontal="left" vertical="center"/>
      <protection locked="0"/>
    </xf>
    <xf numFmtId="0" fontId="9" fillId="0" borderId="1592" xfId="3" applyBorder="1" applyAlignment="1" applyProtection="1">
      <alignment horizontal="left" vertical="center"/>
      <protection locked="0"/>
    </xf>
    <xf numFmtId="2" fontId="9" fillId="0" borderId="1592" xfId="3" applyNumberFormat="1" applyBorder="1" applyAlignment="1" applyProtection="1">
      <alignment horizontal="center" vertical="center"/>
      <protection locked="0"/>
    </xf>
    <xf numFmtId="0" fontId="15" fillId="0" borderId="1593" xfId="3" applyFont="1" applyBorder="1" applyAlignment="1">
      <alignment horizontal="right" vertical="center"/>
    </xf>
    <xf numFmtId="0" fontId="15" fillId="0" borderId="1594" xfId="3" applyFont="1" applyBorder="1" applyAlignment="1">
      <alignment horizontal="right" vertical="center"/>
    </xf>
    <xf numFmtId="170" fontId="13" fillId="0" borderId="1605" xfId="3" applyNumberFormat="1" applyFont="1" applyBorder="1" applyAlignment="1">
      <alignment horizontal="right" vertical="center"/>
    </xf>
    <xf numFmtId="170" fontId="13" fillId="0" borderId="1606" xfId="3" applyNumberFormat="1" applyFont="1" applyBorder="1" applyAlignment="1">
      <alignment horizontal="right" vertical="center"/>
    </xf>
    <xf numFmtId="170" fontId="13" fillId="0" borderId="1607" xfId="3" applyNumberFormat="1" applyFont="1" applyBorder="1" applyAlignment="1">
      <alignment horizontal="right" vertical="center"/>
    </xf>
    <xf numFmtId="0" fontId="14" fillId="0" borderId="1611" xfId="3" applyFont="1" applyBorder="1" applyAlignment="1"/>
    <xf numFmtId="0" fontId="14" fillId="0" borderId="1612" xfId="3" applyFont="1" applyBorder="1" applyAlignment="1"/>
    <xf numFmtId="0" fontId="14" fillId="0" borderId="1612" xfId="3" applyFont="1" applyBorder="1" applyAlignment="1">
      <alignment horizontal="center"/>
    </xf>
    <xf numFmtId="0" fontId="35" fillId="0" borderId="1612" xfId="3" applyFont="1" applyBorder="1" applyAlignment="1">
      <alignment horizontal="center"/>
    </xf>
    <xf numFmtId="0" fontId="35" fillId="0" borderId="1613" xfId="3" applyFont="1" applyBorder="1" applyAlignment="1">
      <alignment horizontal="center"/>
    </xf>
    <xf numFmtId="0" fontId="14" fillId="0" borderId="0" xfId="3" applyFont="1" applyBorder="1" applyAlignment="1">
      <alignment horizontal="center" vertical="top"/>
    </xf>
    <xf numFmtId="0" fontId="14" fillId="0" borderId="39" xfId="3" applyFont="1" applyBorder="1" applyAlignment="1">
      <alignment horizontal="center" vertical="top"/>
    </xf>
    <xf numFmtId="0" fontId="14" fillId="0" borderId="1610" xfId="3" applyFont="1" applyBorder="1" applyAlignment="1">
      <alignment horizontal="left" vertical="center"/>
    </xf>
    <xf numFmtId="0" fontId="14" fillId="0" borderId="1599" xfId="3" applyFont="1" applyBorder="1" applyAlignment="1">
      <alignment horizontal="left" vertical="center"/>
    </xf>
    <xf numFmtId="0" fontId="14" fillId="0" borderId="1614" xfId="3" applyFont="1" applyBorder="1" applyAlignment="1">
      <alignment vertical="center"/>
    </xf>
    <xf numFmtId="0" fontId="14" fillId="0" borderId="1615" xfId="3" applyFont="1" applyBorder="1" applyAlignment="1">
      <alignment vertical="center"/>
    </xf>
    <xf numFmtId="0" fontId="14" fillId="0" borderId="1615" xfId="3" applyFont="1" applyBorder="1" applyAlignment="1">
      <alignment horizontal="center"/>
    </xf>
    <xf numFmtId="0" fontId="14" fillId="0" borderId="1615" xfId="3" applyFont="1" applyBorder="1" applyAlignment="1">
      <alignment horizontal="center" vertical="center"/>
    </xf>
    <xf numFmtId="0" fontId="14" fillId="0" borderId="1616" xfId="3" applyFont="1" applyBorder="1" applyAlignment="1">
      <alignment horizontal="center" vertical="center"/>
    </xf>
    <xf numFmtId="0" fontId="14" fillId="0" borderId="1608" xfId="3" applyFont="1" applyBorder="1" applyAlignment="1">
      <alignment horizontal="center"/>
    </xf>
    <xf numFmtId="0" fontId="14" fillId="0" borderId="1609" xfId="3" applyFont="1" applyBorder="1" applyAlignment="1">
      <alignment horizontal="center"/>
    </xf>
    <xf numFmtId="170" fontId="9" fillId="0" borderId="1620" xfId="3" applyNumberFormat="1" applyFont="1" applyBorder="1" applyAlignment="1" applyProtection="1">
      <alignment horizontal="right" vertical="center"/>
    </xf>
    <xf numFmtId="170" fontId="9" fillId="0" borderId="1621" xfId="3" applyNumberFormat="1" applyFont="1" applyBorder="1" applyAlignment="1" applyProtection="1">
      <alignment horizontal="right" vertical="center"/>
    </xf>
    <xf numFmtId="49" fontId="9" fillId="0" borderId="1646" xfId="3" applyNumberFormat="1" applyBorder="1" applyAlignment="1" applyProtection="1">
      <alignment horizontal="left" vertical="center"/>
      <protection locked="0"/>
    </xf>
    <xf numFmtId="0" fontId="9" fillId="0" borderId="1617" xfId="3" applyNumberFormat="1" applyBorder="1" applyAlignment="1" applyProtection="1">
      <alignment horizontal="left" vertical="center"/>
      <protection locked="0"/>
    </xf>
    <xf numFmtId="0" fontId="9" fillId="0" borderId="1618" xfId="3" applyNumberFormat="1" applyBorder="1" applyAlignment="1" applyProtection="1">
      <alignment horizontal="left" vertical="center"/>
      <protection locked="0"/>
    </xf>
    <xf numFmtId="0" fontId="9" fillId="0" borderId="1618" xfId="3" applyNumberFormat="1" applyBorder="1" applyAlignment="1" applyProtection="1">
      <alignment horizontal="center" vertical="center"/>
      <protection locked="0"/>
    </xf>
    <xf numFmtId="2" fontId="9" fillId="7" borderId="1618" xfId="3" applyNumberFormat="1" applyFill="1" applyBorder="1" applyAlignment="1" applyProtection="1">
      <alignment horizontal="center" vertical="center"/>
      <protection locked="0"/>
    </xf>
    <xf numFmtId="0" fontId="9" fillId="0" borderId="1619" xfId="3" applyBorder="1" applyAlignment="1" applyProtection="1">
      <alignment horizontal="center" vertical="center"/>
      <protection locked="0"/>
    </xf>
    <xf numFmtId="0" fontId="9" fillId="0" borderId="1620" xfId="3" applyBorder="1" applyAlignment="1" applyProtection="1">
      <alignment horizontal="center" vertical="center"/>
      <protection locked="0"/>
    </xf>
    <xf numFmtId="170" fontId="13" fillId="0" borderId="1594" xfId="3" applyNumberFormat="1" applyFont="1" applyBorder="1" applyAlignment="1">
      <alignment horizontal="right" vertical="center"/>
    </xf>
    <xf numFmtId="170" fontId="13" fillId="0" borderId="1622" xfId="3" applyNumberFormat="1" applyFont="1" applyBorder="1" applyAlignment="1">
      <alignment horizontal="right" vertical="center"/>
    </xf>
    <xf numFmtId="0" fontId="14" fillId="0" borderId="1625" xfId="3" applyFont="1" applyBorder="1" applyAlignment="1">
      <alignment horizontal="center" vertical="center"/>
    </xf>
    <xf numFmtId="0" fontId="14" fillId="0" borderId="1589" xfId="3" applyFont="1" applyBorder="1" applyAlignment="1">
      <alignment horizontal="center" vertical="center"/>
    </xf>
    <xf numFmtId="0" fontId="14" fillId="0" borderId="1589" xfId="3" applyFont="1" applyBorder="1" applyAlignment="1" applyProtection="1">
      <alignment horizontal="center" vertical="center" wrapText="1"/>
    </xf>
    <xf numFmtId="0" fontId="14" fillId="0" borderId="1626" xfId="3" applyFont="1" applyBorder="1" applyAlignment="1" applyProtection="1">
      <alignment horizontal="center" vertical="center" wrapText="1"/>
    </xf>
    <xf numFmtId="0" fontId="14" fillId="6" borderId="737" xfId="3" applyFont="1" applyFill="1" applyBorder="1" applyAlignment="1">
      <alignment horizontal="center"/>
    </xf>
    <xf numFmtId="0" fontId="14" fillId="6" borderId="55" xfId="3" applyFont="1" applyFill="1" applyBorder="1" applyAlignment="1">
      <alignment horizontal="center"/>
    </xf>
    <xf numFmtId="0" fontId="9" fillId="0" borderId="24" xfId="3" applyFont="1" applyBorder="1" applyAlignment="1">
      <alignment horizontal="center"/>
    </xf>
    <xf numFmtId="0" fontId="9" fillId="0" borderId="0" xfId="3" applyFont="1" applyBorder="1" applyAlignment="1">
      <alignment horizontal="center"/>
    </xf>
    <xf numFmtId="0" fontId="9" fillId="0" borderId="16" xfId="3" applyFont="1" applyBorder="1" applyAlignment="1">
      <alignment horizontal="center"/>
    </xf>
    <xf numFmtId="0" fontId="14" fillId="6" borderId="653" xfId="3" applyFont="1" applyFill="1" applyBorder="1" applyAlignment="1"/>
    <xf numFmtId="0" fontId="14" fillId="6" borderId="581" xfId="3" applyFont="1" applyFill="1" applyBorder="1" applyAlignment="1"/>
    <xf numFmtId="0" fontId="14" fillId="6" borderId="24" xfId="3" applyFont="1" applyFill="1" applyBorder="1" applyAlignment="1"/>
    <xf numFmtId="0" fontId="14" fillId="6" borderId="25" xfId="3" applyFont="1" applyFill="1" applyBorder="1" applyAlignment="1"/>
    <xf numFmtId="0" fontId="14" fillId="0" borderId="1590" xfId="3" applyFont="1" applyBorder="1" applyAlignment="1" applyProtection="1">
      <alignment horizontal="center" vertical="center" wrapText="1"/>
    </xf>
    <xf numFmtId="0" fontId="14" fillId="0" borderId="1623" xfId="3" applyFont="1" applyBorder="1" applyAlignment="1" applyProtection="1">
      <alignment horizontal="center" vertical="center" wrapText="1"/>
    </xf>
    <xf numFmtId="0" fontId="14" fillId="0" borderId="1644" xfId="3" applyFont="1" applyBorder="1" applyAlignment="1" applyProtection="1">
      <alignment horizontal="center" vertical="center"/>
    </xf>
    <xf numFmtId="0" fontId="14" fillId="0" borderId="1170" xfId="3" applyFont="1" applyBorder="1" applyAlignment="1" applyProtection="1">
      <alignment horizontal="center" vertical="center"/>
    </xf>
    <xf numFmtId="0" fontId="14" fillId="0" borderId="1645" xfId="3" applyFont="1" applyBorder="1" applyAlignment="1" applyProtection="1">
      <alignment horizontal="center" vertical="center"/>
    </xf>
    <xf numFmtId="0" fontId="14" fillId="0" borderId="1635" xfId="3" applyFont="1" applyBorder="1" applyAlignment="1" applyProtection="1">
      <alignment horizontal="center" vertical="center" wrapText="1"/>
    </xf>
    <xf numFmtId="0" fontId="14" fillId="0" borderId="1037" xfId="3" applyFont="1" applyBorder="1" applyAlignment="1">
      <alignment horizontal="center" vertical="center"/>
    </xf>
    <xf numFmtId="0" fontId="14" fillId="0" borderId="1122" xfId="3" applyFont="1" applyBorder="1" applyAlignment="1">
      <alignment horizontal="center" vertical="center"/>
    </xf>
    <xf numFmtId="0" fontId="14" fillId="0" borderId="1098" xfId="3" applyFont="1" applyBorder="1" applyAlignment="1">
      <alignment horizontal="center" vertical="center"/>
    </xf>
    <xf numFmtId="0" fontId="14" fillId="6" borderId="1634" xfId="3" applyFont="1" applyFill="1" applyBorder="1" applyAlignment="1"/>
    <xf numFmtId="0" fontId="9" fillId="6" borderId="55" xfId="3" applyFill="1" applyBorder="1" applyAlignment="1"/>
    <xf numFmtId="0" fontId="14" fillId="0" borderId="55" xfId="3" applyFont="1" applyBorder="1" applyAlignment="1" applyProtection="1">
      <alignment horizontal="center" wrapText="1"/>
    </xf>
    <xf numFmtId="0" fontId="14" fillId="6" borderId="737" xfId="3" applyFont="1" applyFill="1" applyBorder="1" applyAlignment="1">
      <alignment horizontal="center" vertical="center"/>
    </xf>
    <xf numFmtId="0" fontId="14" fillId="6" borderId="55" xfId="3" applyFont="1" applyFill="1" applyBorder="1" applyAlignment="1">
      <alignment horizontal="center" vertical="center"/>
    </xf>
    <xf numFmtId="0" fontId="14" fillId="0" borderId="0" xfId="3" applyFont="1" applyBorder="1" applyAlignment="1">
      <alignment horizontal="center"/>
    </xf>
    <xf numFmtId="0" fontId="14" fillId="6" borderId="1634" xfId="3" applyFont="1" applyFill="1" applyBorder="1" applyAlignment="1">
      <alignment horizontal="center" vertical="center"/>
    </xf>
    <xf numFmtId="0" fontId="14" fillId="0" borderId="55" xfId="3" applyFont="1" applyBorder="1" applyAlignment="1">
      <alignment horizontal="center"/>
    </xf>
    <xf numFmtId="0" fontId="9" fillId="0" borderId="1644" xfId="3" applyFont="1" applyBorder="1" applyAlignment="1" applyProtection="1">
      <alignment horizontal="center" vertical="center" wrapText="1"/>
    </xf>
    <xf numFmtId="0" fontId="9" fillId="0" borderId="1170" xfId="3" applyFont="1" applyBorder="1" applyAlignment="1" applyProtection="1">
      <alignment horizontal="center" vertical="center" wrapText="1"/>
    </xf>
    <xf numFmtId="0" fontId="9" fillId="0" borderId="1645" xfId="3" applyFont="1" applyBorder="1" applyAlignment="1" applyProtection="1">
      <alignment horizontal="center" vertical="center" wrapText="1"/>
    </xf>
    <xf numFmtId="0" fontId="9" fillId="0" borderId="1592" xfId="3" applyNumberFormat="1" applyBorder="1" applyAlignment="1" applyProtection="1">
      <alignment horizontal="left" vertical="center"/>
    </xf>
    <xf numFmtId="0" fontId="9" fillId="0" borderId="1592" xfId="3" applyBorder="1" applyAlignment="1" applyProtection="1">
      <alignment horizontal="center" vertical="center"/>
    </xf>
    <xf numFmtId="0" fontId="9" fillId="0" borderId="1624" xfId="3" applyBorder="1" applyAlignment="1" applyProtection="1">
      <alignment horizontal="center" vertical="center"/>
    </xf>
    <xf numFmtId="169" fontId="9" fillId="0" borderId="1639" xfId="3" applyNumberFormat="1" applyBorder="1" applyAlignment="1" applyProtection="1">
      <alignment horizontal="center" vertical="center"/>
      <protection locked="0"/>
    </xf>
    <xf numFmtId="169" fontId="9" fillId="0" borderId="1602" xfId="3" applyNumberFormat="1" applyBorder="1" applyAlignment="1" applyProtection="1">
      <alignment horizontal="center" vertical="center"/>
      <protection locked="0"/>
    </xf>
    <xf numFmtId="169" fontId="9" fillId="0" borderId="1640" xfId="3" applyNumberFormat="1" applyBorder="1" applyAlignment="1" applyProtection="1">
      <alignment horizontal="center" vertical="center"/>
      <protection locked="0"/>
    </xf>
    <xf numFmtId="0" fontId="9" fillId="0" borderId="1628" xfId="3" applyBorder="1" applyAlignment="1" applyProtection="1">
      <alignment horizontal="center" vertical="center"/>
    </xf>
    <xf numFmtId="0" fontId="9" fillId="0" borderId="1629" xfId="3" applyBorder="1" applyAlignment="1" applyProtection="1">
      <alignment horizontal="center" vertical="center"/>
    </xf>
    <xf numFmtId="0" fontId="9" fillId="0" borderId="1630" xfId="3" applyBorder="1" applyAlignment="1" applyProtection="1">
      <alignment horizontal="center" vertical="center"/>
    </xf>
    <xf numFmtId="1" fontId="9" fillId="0" borderId="1636" xfId="3" applyNumberFormat="1" applyBorder="1" applyAlignment="1" applyProtection="1">
      <alignment horizontal="center" vertical="center"/>
      <protection locked="0"/>
    </xf>
    <xf numFmtId="1" fontId="9" fillId="0" borderId="1637" xfId="3" applyNumberFormat="1" applyBorder="1" applyAlignment="1" applyProtection="1">
      <alignment horizontal="center" vertical="center"/>
      <protection locked="0"/>
    </xf>
    <xf numFmtId="1" fontId="9" fillId="0" borderId="1638" xfId="3" applyNumberFormat="1" applyBorder="1" applyAlignment="1" applyProtection="1">
      <alignment horizontal="center" vertical="center"/>
      <protection locked="0"/>
    </xf>
    <xf numFmtId="2" fontId="9" fillId="0" borderId="1639" xfId="3" applyNumberFormat="1" applyBorder="1" applyAlignment="1" applyProtection="1">
      <alignment horizontal="center" vertical="center"/>
      <protection locked="0"/>
    </xf>
    <xf numFmtId="2" fontId="9" fillId="0" borderId="1602" xfId="3" applyNumberFormat="1" applyBorder="1" applyAlignment="1" applyProtection="1">
      <alignment horizontal="center" vertical="center"/>
      <protection locked="0"/>
    </xf>
    <xf numFmtId="2" fontId="9" fillId="0" borderId="1640" xfId="3" applyNumberFormat="1" applyBorder="1" applyAlignment="1" applyProtection="1">
      <alignment horizontal="center" vertical="center"/>
      <protection locked="0"/>
    </xf>
    <xf numFmtId="0" fontId="9" fillId="6" borderId="24" xfId="3" applyFill="1" applyBorder="1" applyAlignment="1">
      <alignment horizontal="center"/>
    </xf>
    <xf numFmtId="0" fontId="9" fillId="6" borderId="25" xfId="3" applyFill="1" applyBorder="1" applyAlignment="1">
      <alignment horizontal="center"/>
    </xf>
    <xf numFmtId="1" fontId="9" fillId="0" borderId="1639" xfId="3" applyNumberFormat="1" applyBorder="1" applyAlignment="1" applyProtection="1">
      <alignment horizontal="center" vertical="center"/>
      <protection locked="0"/>
    </xf>
    <xf numFmtId="1" fontId="9" fillId="0" borderId="1602" xfId="3" applyNumberFormat="1" applyBorder="1" applyAlignment="1" applyProtection="1">
      <alignment horizontal="center" vertical="center"/>
      <protection locked="0"/>
    </xf>
    <xf numFmtId="1" fontId="9" fillId="0" borderId="1640" xfId="3" applyNumberFormat="1" applyBorder="1" applyAlignment="1" applyProtection="1">
      <alignment horizontal="center" vertical="center"/>
      <protection locked="0"/>
    </xf>
    <xf numFmtId="0" fontId="9" fillId="0" borderId="1593" xfId="3" applyFont="1" applyBorder="1" applyAlignment="1">
      <alignment horizontal="center" vertical="center"/>
    </xf>
    <xf numFmtId="0" fontId="9" fillId="0" borderId="1594" xfId="3" applyFont="1" applyBorder="1" applyAlignment="1">
      <alignment horizontal="center" vertical="center"/>
    </xf>
    <xf numFmtId="0" fontId="9" fillId="0" borderId="1594" xfId="3" applyNumberFormat="1" applyBorder="1" applyAlignment="1" applyProtection="1">
      <alignment horizontal="left" vertical="center"/>
    </xf>
    <xf numFmtId="0" fontId="9" fillId="0" borderId="1594" xfId="3" applyBorder="1" applyAlignment="1" applyProtection="1">
      <alignment horizontal="center" vertical="center"/>
    </xf>
    <xf numFmtId="0" fontId="9" fillId="0" borderId="1622" xfId="3" applyBorder="1" applyAlignment="1" applyProtection="1">
      <alignment horizontal="center" vertical="center"/>
    </xf>
    <xf numFmtId="169" fontId="9" fillId="0" borderId="1641" xfId="3" applyNumberFormat="1" applyBorder="1" applyAlignment="1" applyProtection="1">
      <alignment horizontal="center" vertical="center"/>
      <protection locked="0"/>
    </xf>
    <xf numFmtId="169" fontId="9" fillId="0" borderId="1642" xfId="3" applyNumberFormat="1" applyBorder="1" applyAlignment="1" applyProtection="1">
      <alignment horizontal="center" vertical="center"/>
      <protection locked="0"/>
    </xf>
    <xf numFmtId="169" fontId="9" fillId="0" borderId="1643" xfId="3" applyNumberFormat="1" applyBorder="1" applyAlignment="1" applyProtection="1">
      <alignment horizontal="center" vertical="center"/>
      <protection locked="0"/>
    </xf>
    <xf numFmtId="0" fontId="9" fillId="0" borderId="1631" xfId="3" applyBorder="1" applyAlignment="1" applyProtection="1">
      <alignment horizontal="center" vertical="center"/>
    </xf>
    <xf numFmtId="0" fontId="9" fillId="0" borderId="1632" xfId="3" applyBorder="1" applyAlignment="1" applyProtection="1">
      <alignment horizontal="center" vertical="center"/>
    </xf>
    <xf numFmtId="0" fontId="9" fillId="0" borderId="1633" xfId="3" applyBorder="1" applyAlignment="1" applyProtection="1">
      <alignment horizontal="center" vertical="center"/>
    </xf>
    <xf numFmtId="1" fontId="9" fillId="0" borderId="1641" xfId="3" applyNumberFormat="1" applyBorder="1" applyAlignment="1" applyProtection="1">
      <alignment horizontal="center" vertical="center"/>
      <protection locked="0"/>
    </xf>
    <xf numFmtId="1" fontId="9" fillId="0" borderId="1642" xfId="3" applyNumberFormat="1" applyBorder="1" applyAlignment="1" applyProtection="1">
      <alignment horizontal="center" vertical="center"/>
      <protection locked="0"/>
    </xf>
    <xf numFmtId="1" fontId="9" fillId="0" borderId="1643" xfId="3" applyNumberFormat="1" applyBorder="1" applyAlignment="1" applyProtection="1">
      <alignment horizontal="center" vertical="center"/>
      <protection locked="0"/>
    </xf>
    <xf numFmtId="2" fontId="9" fillId="0" borderId="1641" xfId="3" applyNumberFormat="1" applyBorder="1" applyAlignment="1" applyProtection="1">
      <alignment horizontal="center" vertical="center"/>
      <protection locked="0"/>
    </xf>
    <xf numFmtId="2" fontId="9" fillId="0" borderId="1642" xfId="3" applyNumberFormat="1" applyBorder="1" applyAlignment="1" applyProtection="1">
      <alignment horizontal="center" vertical="center"/>
      <protection locked="0"/>
    </xf>
    <xf numFmtId="2" fontId="9" fillId="0" borderId="1643" xfId="3" applyNumberFormat="1" applyBorder="1" applyAlignment="1" applyProtection="1">
      <alignment horizontal="center" vertical="center"/>
      <protection locked="0"/>
    </xf>
    <xf numFmtId="0" fontId="9" fillId="6" borderId="335" xfId="3" applyFill="1" applyBorder="1" applyAlignment="1">
      <alignment horizontal="center"/>
    </xf>
    <xf numFmtId="0" fontId="9" fillId="6" borderId="336" xfId="3" applyFill="1" applyBorder="1" applyAlignment="1">
      <alignment horizontal="center"/>
    </xf>
    <xf numFmtId="0" fontId="12" fillId="0" borderId="1589" xfId="3" applyFont="1" applyBorder="1" applyAlignment="1" applyProtection="1">
      <alignment horizontal="center"/>
    </xf>
    <xf numFmtId="0" fontId="12" fillId="0" borderId="1626" xfId="3" applyFont="1" applyBorder="1" applyAlignment="1" applyProtection="1">
      <alignment horizontal="center"/>
    </xf>
    <xf numFmtId="0" fontId="12" fillId="0" borderId="0" xfId="3" applyFont="1" applyBorder="1" applyAlignment="1" applyProtection="1">
      <alignment horizontal="center" vertical="center" wrapText="1"/>
    </xf>
    <xf numFmtId="0" fontId="14" fillId="0" borderId="1590" xfId="3" applyFont="1" applyBorder="1" applyAlignment="1" applyProtection="1">
      <alignment vertical="center"/>
      <protection hidden="1"/>
    </xf>
    <xf numFmtId="0" fontId="14" fillId="0" borderId="1623" xfId="3" applyFont="1" applyBorder="1" applyAlignment="1" applyProtection="1">
      <alignment vertical="center"/>
      <protection hidden="1"/>
    </xf>
    <xf numFmtId="0" fontId="14" fillId="0" borderId="1644" xfId="3" applyFont="1" applyFill="1" applyBorder="1" applyAlignment="1" applyProtection="1">
      <alignment horizontal="center" vertical="center"/>
      <protection hidden="1"/>
    </xf>
    <xf numFmtId="0" fontId="14" fillId="0" borderId="1170" xfId="3" applyFont="1" applyFill="1" applyBorder="1" applyAlignment="1" applyProtection="1">
      <alignment horizontal="center" vertical="center"/>
      <protection hidden="1"/>
    </xf>
    <xf numFmtId="0" fontId="14" fillId="0" borderId="1645" xfId="3" applyFont="1" applyFill="1" applyBorder="1" applyAlignment="1" applyProtection="1">
      <alignment horizontal="center" vertical="center"/>
      <protection hidden="1"/>
    </xf>
    <xf numFmtId="0" fontId="14" fillId="0" borderId="0" xfId="3" applyFont="1" applyBorder="1" applyAlignment="1" applyProtection="1">
      <alignment horizontal="center" textRotation="90"/>
    </xf>
    <xf numFmtId="0" fontId="9" fillId="0" borderId="1592" xfId="3" applyFont="1" applyBorder="1" applyAlignment="1" applyProtection="1">
      <alignment horizontal="left" vertical="center"/>
      <protection locked="0"/>
    </xf>
    <xf numFmtId="0" fontId="9" fillId="0" borderId="1624" xfId="3" applyFont="1" applyBorder="1" applyAlignment="1" applyProtection="1">
      <alignment horizontal="left" vertical="center"/>
      <protection locked="0"/>
    </xf>
    <xf numFmtId="0" fontId="9" fillId="0" borderId="0" xfId="3" applyBorder="1" applyAlignment="1" applyProtection="1">
      <alignment horizontal="center" vertical="center"/>
    </xf>
    <xf numFmtId="2" fontId="9" fillId="0" borderId="1650" xfId="3" applyNumberFormat="1" applyBorder="1" applyAlignment="1" applyProtection="1">
      <alignment horizontal="center" vertical="center"/>
      <protection locked="0"/>
    </xf>
    <xf numFmtId="2" fontId="9" fillId="0" borderId="1651" xfId="3" applyNumberFormat="1" applyBorder="1" applyAlignment="1" applyProtection="1">
      <alignment horizontal="center" vertical="center"/>
      <protection locked="0"/>
    </xf>
    <xf numFmtId="2" fontId="9" fillId="0" borderId="1652" xfId="3" applyNumberFormat="1" applyBorder="1" applyAlignment="1" applyProtection="1">
      <alignment horizontal="center" vertical="center"/>
      <protection locked="0"/>
    </xf>
    <xf numFmtId="0" fontId="11" fillId="2" borderId="227" xfId="3" applyFont="1" applyFill="1" applyBorder="1" applyAlignment="1">
      <alignment horizontal="left" vertical="center"/>
    </xf>
    <xf numFmtId="0" fontId="11" fillId="2" borderId="228" xfId="3" applyFont="1" applyFill="1" applyBorder="1" applyAlignment="1">
      <alignment horizontal="left" vertical="center"/>
    </xf>
    <xf numFmtId="0" fontId="11" fillId="2" borderId="858" xfId="3" applyFont="1" applyFill="1" applyBorder="1" applyAlignment="1">
      <alignment horizontal="left" vertical="center"/>
    </xf>
    <xf numFmtId="0" fontId="9" fillId="2" borderId="41" xfId="3" applyFont="1" applyFill="1" applyBorder="1" applyAlignment="1">
      <alignment vertical="center"/>
    </xf>
    <xf numFmtId="0" fontId="9" fillId="2" borderId="30" xfId="3" applyFont="1" applyFill="1" applyBorder="1" applyAlignment="1">
      <alignment vertical="center"/>
    </xf>
    <xf numFmtId="0" fontId="9" fillId="2" borderId="860" xfId="3" applyFont="1" applyFill="1" applyBorder="1" applyAlignment="1">
      <alignment vertical="center"/>
    </xf>
    <xf numFmtId="164" fontId="44" fillId="0" borderId="1684" xfId="3" applyNumberFormat="1" applyFont="1" applyFill="1" applyBorder="1" applyAlignment="1" applyProtection="1">
      <alignment horizontal="left" vertical="center"/>
      <protection hidden="1"/>
    </xf>
    <xf numFmtId="0" fontId="11" fillId="0" borderId="1685" xfId="3" applyFont="1" applyFill="1" applyBorder="1" applyAlignment="1">
      <alignment horizontal="right" vertical="center"/>
    </xf>
    <xf numFmtId="0" fontId="9" fillId="0" borderId="1647" xfId="3" applyFont="1" applyBorder="1" applyAlignment="1">
      <alignment horizontal="center" vertical="center"/>
    </xf>
    <xf numFmtId="0" fontId="9" fillId="0" borderId="1648" xfId="3" applyFont="1" applyBorder="1" applyAlignment="1">
      <alignment horizontal="center" vertical="center"/>
    </xf>
    <xf numFmtId="0" fontId="9" fillId="0" borderId="1648" xfId="3" applyNumberFormat="1" applyBorder="1" applyAlignment="1" applyProtection="1">
      <alignment horizontal="left" vertical="center"/>
    </xf>
    <xf numFmtId="0" fontId="9" fillId="0" borderId="1648" xfId="3" applyFont="1" applyBorder="1" applyAlignment="1" applyProtection="1">
      <alignment horizontal="left" vertical="center"/>
      <protection locked="0"/>
    </xf>
    <xf numFmtId="0" fontId="9" fillId="0" borderId="1649" xfId="3" applyFont="1" applyBorder="1" applyAlignment="1" applyProtection="1">
      <alignment horizontal="left" vertical="center"/>
      <protection locked="0"/>
    </xf>
    <xf numFmtId="0" fontId="9" fillId="0" borderId="625" xfId="3" applyBorder="1" applyAlignment="1" applyProtection="1">
      <alignment horizontal="left" vertical="center"/>
      <protection hidden="1"/>
    </xf>
    <xf numFmtId="0" fontId="9" fillId="0" borderId="628" xfId="3" applyBorder="1" applyAlignment="1" applyProtection="1">
      <alignment horizontal="left" vertical="center"/>
      <protection hidden="1"/>
    </xf>
    <xf numFmtId="0" fontId="9" fillId="0" borderId="648" xfId="3" applyBorder="1" applyAlignment="1">
      <alignment horizontal="center" vertical="center"/>
    </xf>
    <xf numFmtId="0" fontId="9" fillId="0" borderId="648" xfId="3" applyBorder="1" applyAlignment="1">
      <alignment horizontal="left" vertical="center"/>
    </xf>
    <xf numFmtId="0" fontId="9" fillId="0" borderId="683" xfId="3" applyBorder="1" applyAlignment="1">
      <alignment horizontal="left" vertical="center"/>
    </xf>
    <xf numFmtId="0" fontId="14" fillId="0" borderId="15" xfId="3" applyFont="1" applyBorder="1" applyAlignment="1">
      <alignment horizontal="left" vertical="top"/>
    </xf>
    <xf numFmtId="0" fontId="14" fillId="0" borderId="0" xfId="3" applyFont="1" applyBorder="1" applyAlignment="1">
      <alignment horizontal="left" vertical="top"/>
    </xf>
    <xf numFmtId="0" fontId="14" fillId="0" borderId="0" xfId="3" applyFont="1" applyBorder="1" applyAlignment="1">
      <alignment horizontal="left" vertical="top" wrapText="1"/>
    </xf>
    <xf numFmtId="0" fontId="14" fillId="0" borderId="39" xfId="3" applyFont="1" applyBorder="1" applyAlignment="1">
      <alignment horizontal="left" vertical="top" wrapText="1"/>
    </xf>
    <xf numFmtId="0" fontId="14" fillId="0" borderId="15" xfId="3" applyFont="1" applyBorder="1" applyAlignment="1">
      <alignment horizontal="center"/>
    </xf>
    <xf numFmtId="0" fontId="14" fillId="0" borderId="730" xfId="3" applyFont="1" applyBorder="1" applyAlignment="1">
      <alignment horizontal="center"/>
    </xf>
    <xf numFmtId="0" fontId="14" fillId="6" borderId="743" xfId="3" applyFont="1" applyFill="1" applyBorder="1" applyAlignment="1">
      <alignment horizontal="center" vertical="center" wrapText="1"/>
    </xf>
    <xf numFmtId="0" fontId="14" fillId="6" borderId="746" xfId="3" applyFont="1" applyFill="1" applyBorder="1" applyAlignment="1">
      <alignment horizontal="center" vertical="center" wrapText="1"/>
    </xf>
    <xf numFmtId="0" fontId="14" fillId="6" borderId="750" xfId="3" applyFont="1" applyFill="1" applyBorder="1" applyAlignment="1">
      <alignment horizontal="center" vertical="center" wrapText="1"/>
    </xf>
    <xf numFmtId="0" fontId="14" fillId="0" borderId="0" xfId="3" applyFont="1" applyBorder="1" applyAlignment="1">
      <alignment horizontal="center" vertical="center" wrapText="1"/>
    </xf>
    <xf numFmtId="0" fontId="14" fillId="6" borderId="744" xfId="3" applyFont="1" applyFill="1" applyBorder="1" applyAlignment="1">
      <alignment horizontal="center" vertical="center" wrapText="1"/>
    </xf>
    <xf numFmtId="0" fontId="14" fillId="6" borderId="747" xfId="3" applyFont="1" applyFill="1" applyBorder="1" applyAlignment="1">
      <alignment horizontal="center" vertical="center" wrapText="1"/>
    </xf>
    <xf numFmtId="0" fontId="14" fillId="6" borderId="752" xfId="3" applyFont="1" applyFill="1" applyBorder="1" applyAlignment="1">
      <alignment horizontal="center" vertical="center" wrapText="1"/>
    </xf>
    <xf numFmtId="0" fontId="14" fillId="2" borderId="745" xfId="3" applyFont="1" applyFill="1" applyBorder="1" applyAlignment="1">
      <alignment horizontal="center" wrapText="1"/>
    </xf>
    <xf numFmtId="0" fontId="14" fillId="2" borderId="10" xfId="3" applyFont="1" applyFill="1" applyBorder="1" applyAlignment="1">
      <alignment horizontal="center" wrapText="1"/>
    </xf>
    <xf numFmtId="0" fontId="14" fillId="2" borderId="729" xfId="3" applyFont="1" applyFill="1" applyBorder="1" applyAlignment="1">
      <alignment horizontal="center" wrapText="1"/>
    </xf>
    <xf numFmtId="0" fontId="14" fillId="0" borderId="15" xfId="3" applyFont="1" applyBorder="1" applyAlignment="1">
      <alignment horizontal="center" vertical="center"/>
    </xf>
    <xf numFmtId="0" fontId="14" fillId="0" borderId="0" xfId="3" applyFont="1" applyBorder="1" applyAlignment="1">
      <alignment horizontal="center" vertical="center"/>
    </xf>
    <xf numFmtId="0" fontId="14" fillId="0" borderId="730" xfId="3" applyFont="1" applyBorder="1" applyAlignment="1">
      <alignment horizontal="center" vertical="center"/>
    </xf>
    <xf numFmtId="0" fontId="14" fillId="0" borderId="0" xfId="3" applyFont="1" applyFill="1" applyBorder="1" applyAlignment="1">
      <alignment horizontal="center" vertical="center" wrapText="1"/>
    </xf>
    <xf numFmtId="0" fontId="14" fillId="0" borderId="39" xfId="3" applyFont="1" applyFill="1" applyBorder="1" applyAlignment="1">
      <alignment horizontal="center" vertical="center" wrapText="1"/>
    </xf>
    <xf numFmtId="0" fontId="14" fillId="6" borderId="751" xfId="3" applyFont="1" applyFill="1" applyBorder="1" applyAlignment="1">
      <alignment horizontal="center" vertical="center"/>
    </xf>
    <xf numFmtId="0" fontId="14" fillId="0" borderId="748" xfId="3" applyFont="1" applyBorder="1" applyAlignment="1">
      <alignment horizontal="center" vertical="center"/>
    </xf>
    <xf numFmtId="0" fontId="14" fillId="0" borderId="55" xfId="3" applyFont="1" applyBorder="1" applyAlignment="1">
      <alignment horizontal="center" vertical="center"/>
    </xf>
    <xf numFmtId="0" fontId="14" fillId="0" borderId="125" xfId="3" applyFont="1" applyBorder="1" applyAlignment="1">
      <alignment horizontal="center" vertical="center"/>
    </xf>
    <xf numFmtId="0" fontId="14" fillId="0" borderId="582" xfId="3" applyFont="1" applyBorder="1" applyAlignment="1">
      <alignment horizontal="center" vertical="center"/>
    </xf>
    <xf numFmtId="0" fontId="9" fillId="0" borderId="754" xfId="3" applyFont="1" applyBorder="1" applyAlignment="1">
      <alignment horizontal="center" vertical="center"/>
    </xf>
    <xf numFmtId="0" fontId="9" fillId="0" borderId="273" xfId="3" applyFont="1" applyBorder="1" applyAlignment="1">
      <alignment horizontal="center" vertical="center"/>
    </xf>
    <xf numFmtId="0" fontId="9" fillId="0" borderId="720" xfId="3" applyFont="1" applyBorder="1" applyAlignment="1">
      <alignment horizontal="center" vertical="center"/>
    </xf>
    <xf numFmtId="0" fontId="9" fillId="0" borderId="629" xfId="3" applyFont="1" applyBorder="1" applyAlignment="1">
      <alignment horizontal="center" vertical="center"/>
    </xf>
    <xf numFmtId="0" fontId="9" fillId="0" borderId="732" xfId="3" applyFont="1" applyBorder="1" applyAlignment="1">
      <alignment horizontal="center" vertical="center"/>
    </xf>
    <xf numFmtId="0" fontId="9" fillId="0" borderId="755" xfId="3" applyBorder="1" applyAlignment="1" applyProtection="1">
      <alignment horizontal="center" vertical="center"/>
      <protection locked="0"/>
    </xf>
    <xf numFmtId="0" fontId="9" fillId="0" borderId="756" xfId="3" applyBorder="1" applyAlignment="1" applyProtection="1">
      <alignment horizontal="center" vertical="center"/>
      <protection locked="0"/>
    </xf>
    <xf numFmtId="0" fontId="9" fillId="0" borderId="731" xfId="3" applyBorder="1" applyAlignment="1" applyProtection="1">
      <alignment horizontal="center" vertical="center"/>
      <protection locked="0"/>
    </xf>
    <xf numFmtId="0" fontId="9" fillId="0" borderId="631" xfId="3" applyBorder="1" applyAlignment="1" applyProtection="1">
      <alignment horizontal="center" vertical="center"/>
      <protection locked="0"/>
    </xf>
    <xf numFmtId="2" fontId="9" fillId="0" borderId="757" xfId="3" applyNumberFormat="1" applyFill="1" applyBorder="1" applyAlignment="1" applyProtection="1">
      <alignment horizontal="center" vertical="center"/>
    </xf>
    <xf numFmtId="2" fontId="9" fillId="0" borderId="273" xfId="3" applyNumberFormat="1" applyFill="1" applyBorder="1" applyAlignment="1" applyProtection="1">
      <alignment horizontal="center" vertical="center"/>
    </xf>
    <xf numFmtId="2" fontId="9" fillId="0" borderId="632" xfId="3" applyNumberFormat="1" applyFill="1" applyBorder="1" applyAlignment="1" applyProtection="1">
      <alignment horizontal="center" vertical="center"/>
    </xf>
    <xf numFmtId="2" fontId="9" fillId="0" borderId="630" xfId="3" applyNumberFormat="1" applyFill="1" applyBorder="1" applyAlignment="1" applyProtection="1">
      <alignment horizontal="center" vertical="center"/>
    </xf>
    <xf numFmtId="0" fontId="14" fillId="6" borderId="758" xfId="3" applyFont="1" applyFill="1" applyBorder="1" applyAlignment="1">
      <alignment horizontal="center" vertical="center"/>
    </xf>
    <xf numFmtId="0" fontId="14" fillId="6" borderId="746" xfId="3" applyFont="1" applyFill="1" applyBorder="1" applyAlignment="1">
      <alignment horizontal="center" vertical="center"/>
    </xf>
    <xf numFmtId="0" fontId="9" fillId="0" borderId="273" xfId="3" applyBorder="1" applyAlignment="1" applyProtection="1">
      <alignment horizontal="center" vertical="center"/>
      <protection locked="0"/>
    </xf>
    <xf numFmtId="0" fontId="9" fillId="0" borderId="630" xfId="3" applyBorder="1" applyAlignment="1" applyProtection="1">
      <alignment horizontal="center" vertical="center"/>
      <protection locked="0"/>
    </xf>
    <xf numFmtId="0" fontId="14" fillId="0" borderId="56" xfId="3" applyFont="1" applyBorder="1" applyAlignment="1">
      <alignment horizontal="center" vertical="center"/>
    </xf>
    <xf numFmtId="0" fontId="14" fillId="0" borderId="19" xfId="3" applyFont="1" applyBorder="1" applyAlignment="1">
      <alignment horizontal="center" vertical="center"/>
    </xf>
    <xf numFmtId="0" fontId="14" fillId="0" borderId="749" xfId="3" applyFont="1" applyBorder="1" applyAlignment="1">
      <alignment horizontal="center" vertical="center"/>
    </xf>
    <xf numFmtId="0" fontId="14" fillId="0" borderId="21" xfId="3" applyFont="1" applyBorder="1" applyAlignment="1">
      <alignment horizontal="center" vertical="center"/>
    </xf>
    <xf numFmtId="0" fontId="14" fillId="0" borderId="35" xfId="3" applyFont="1" applyBorder="1" applyAlignment="1">
      <alignment horizontal="center" vertical="center"/>
    </xf>
    <xf numFmtId="0" fontId="9" fillId="0" borderId="757" xfId="3" applyBorder="1" applyAlignment="1" applyProtection="1">
      <alignment horizontal="center" vertical="center"/>
      <protection locked="0"/>
    </xf>
    <xf numFmtId="0" fontId="9" fillId="0" borderId="632" xfId="3" applyBorder="1" applyAlignment="1" applyProtection="1">
      <alignment horizontal="center" vertical="center"/>
      <protection locked="0"/>
    </xf>
    <xf numFmtId="0" fontId="14" fillId="6" borderId="759" xfId="3" applyFont="1" applyFill="1" applyBorder="1" applyAlignment="1">
      <alignment horizontal="center" vertical="center"/>
    </xf>
    <xf numFmtId="0" fontId="14" fillId="6" borderId="763" xfId="3" applyFont="1" applyFill="1" applyBorder="1" applyAlignment="1">
      <alignment horizontal="center" vertical="center"/>
    </xf>
    <xf numFmtId="0" fontId="14" fillId="0" borderId="753" xfId="3" applyFont="1" applyBorder="1" applyAlignment="1">
      <alignment horizontal="center" vertical="center"/>
    </xf>
    <xf numFmtId="0" fontId="14" fillId="6" borderId="760" xfId="3" applyFont="1" applyFill="1" applyBorder="1" applyAlignment="1">
      <alignment horizontal="center" vertical="center"/>
    </xf>
    <xf numFmtId="0" fontId="14" fillId="6" borderId="764" xfId="3" applyFont="1" applyFill="1" applyBorder="1" applyAlignment="1">
      <alignment horizontal="center" vertical="center"/>
    </xf>
    <xf numFmtId="172" fontId="9" fillId="2" borderId="761" xfId="3" applyNumberFormat="1" applyFont="1" applyFill="1" applyBorder="1" applyAlignment="1">
      <alignment horizontal="right" vertical="center"/>
    </xf>
    <xf numFmtId="172" fontId="9" fillId="2" borderId="182" xfId="3" applyNumberFormat="1" applyFont="1" applyFill="1" applyBorder="1" applyAlignment="1">
      <alignment horizontal="right" vertical="center"/>
    </xf>
    <xf numFmtId="172" fontId="9" fillId="2" borderId="146" xfId="3" applyNumberFormat="1" applyFont="1" applyFill="1" applyBorder="1" applyAlignment="1">
      <alignment horizontal="right" vertical="center"/>
    </xf>
    <xf numFmtId="172" fontId="9" fillId="0" borderId="765" xfId="3" applyNumberFormat="1" applyFill="1" applyBorder="1" applyAlignment="1" applyProtection="1">
      <alignment horizontal="right" vertical="center"/>
    </xf>
    <xf numFmtId="172" fontId="9" fillId="0" borderId="666" xfId="3" applyNumberFormat="1" applyFill="1" applyBorder="1" applyAlignment="1" applyProtection="1">
      <alignment horizontal="right" vertical="center"/>
    </xf>
    <xf numFmtId="172" fontId="9" fillId="0" borderId="666" xfId="3" applyNumberFormat="1" applyFont="1" applyFill="1" applyBorder="1" applyAlignment="1" applyProtection="1">
      <alignment horizontal="right" vertical="center"/>
    </xf>
    <xf numFmtId="172" fontId="9" fillId="0" borderId="662" xfId="3" applyNumberFormat="1" applyFont="1" applyFill="1" applyBorder="1" applyAlignment="1" applyProtection="1">
      <alignment horizontal="right" vertical="center"/>
    </xf>
    <xf numFmtId="2" fontId="9" fillId="0" borderId="632" xfId="3" applyNumberFormat="1" applyBorder="1" applyAlignment="1" applyProtection="1">
      <alignment horizontal="center" vertical="center"/>
    </xf>
    <xf numFmtId="2" fontId="9" fillId="0" borderId="630" xfId="3" applyNumberFormat="1" applyBorder="1" applyAlignment="1" applyProtection="1">
      <alignment horizontal="center" vertical="center"/>
    </xf>
    <xf numFmtId="172" fontId="9" fillId="2" borderId="766" xfId="3" applyNumberFormat="1" applyFont="1" applyFill="1" applyBorder="1" applyAlignment="1">
      <alignment horizontal="right" vertical="center"/>
    </xf>
    <xf numFmtId="172" fontId="9" fillId="2" borderId="767" xfId="3" applyNumberFormat="1" applyFont="1" applyFill="1" applyBorder="1" applyAlignment="1">
      <alignment horizontal="right" vertical="center"/>
    </xf>
    <xf numFmtId="172" fontId="9" fillId="2" borderId="768" xfId="3" applyNumberFormat="1" applyFont="1" applyFill="1" applyBorder="1" applyAlignment="1">
      <alignment horizontal="right" vertical="center"/>
    </xf>
    <xf numFmtId="172" fontId="9" fillId="0" borderId="799" xfId="3" applyNumberFormat="1" applyFill="1" applyBorder="1" applyAlignment="1" applyProtection="1">
      <alignment horizontal="right" vertical="center"/>
    </xf>
    <xf numFmtId="172" fontId="9" fillId="0" borderId="800" xfId="3" applyNumberFormat="1" applyFill="1" applyBorder="1" applyAlignment="1" applyProtection="1">
      <alignment horizontal="right" vertical="center"/>
    </xf>
    <xf numFmtId="172" fontId="9" fillId="0" borderId="800" xfId="3" applyNumberFormat="1" applyFont="1" applyFill="1" applyBorder="1" applyAlignment="1" applyProtection="1">
      <alignment horizontal="right" vertical="center"/>
    </xf>
    <xf numFmtId="172" fontId="9" fillId="0" borderId="801" xfId="3" applyNumberFormat="1" applyFont="1" applyFill="1" applyBorder="1" applyAlignment="1" applyProtection="1">
      <alignment horizontal="right" vertical="center"/>
    </xf>
    <xf numFmtId="172" fontId="9" fillId="0" borderId="741" xfId="3" applyNumberFormat="1" applyFill="1" applyBorder="1" applyAlignment="1">
      <alignment horizontal="right" vertical="center"/>
    </xf>
    <xf numFmtId="172" fontId="13" fillId="0" borderId="741" xfId="3" applyNumberFormat="1" applyFont="1" applyFill="1" applyBorder="1" applyAlignment="1">
      <alignment horizontal="right" vertical="center"/>
    </xf>
    <xf numFmtId="172" fontId="13" fillId="0" borderId="739" xfId="3" applyNumberFormat="1" applyFont="1" applyFill="1" applyBorder="1" applyAlignment="1">
      <alignment horizontal="right" vertical="center"/>
    </xf>
    <xf numFmtId="3" fontId="9" fillId="0" borderId="0" xfId="3" applyNumberFormat="1" applyAlignment="1">
      <alignment horizontal="center"/>
    </xf>
    <xf numFmtId="172" fontId="9" fillId="2" borderId="803" xfId="3" applyNumberFormat="1" applyFill="1" applyBorder="1" applyAlignment="1">
      <alignment horizontal="right" vertical="center"/>
    </xf>
    <xf numFmtId="172" fontId="13" fillId="2" borderId="803" xfId="3" applyNumberFormat="1" applyFont="1" applyFill="1" applyBorder="1" applyAlignment="1" applyProtection="1">
      <alignment horizontal="right" vertical="center"/>
    </xf>
    <xf numFmtId="172" fontId="13" fillId="2" borderId="804" xfId="3" applyNumberFormat="1" applyFont="1" applyFill="1" applyBorder="1" applyAlignment="1" applyProtection="1">
      <alignment horizontal="right" vertical="center"/>
    </xf>
    <xf numFmtId="0" fontId="15" fillId="0" borderId="769" xfId="3" applyFont="1" applyBorder="1" applyAlignment="1">
      <alignment horizontal="right" vertical="center"/>
    </xf>
    <xf numFmtId="0" fontId="15" fillId="0" borderId="740" xfId="3" applyFont="1" applyBorder="1" applyAlignment="1">
      <alignment horizontal="right" vertical="center"/>
    </xf>
    <xf numFmtId="164" fontId="13" fillId="0" borderId="740" xfId="3" applyNumberFormat="1" applyFont="1" applyBorder="1" applyAlignment="1">
      <alignment horizontal="center" vertical="center"/>
    </xf>
    <xf numFmtId="0" fontId="13" fillId="0" borderId="740" xfId="3" applyFont="1" applyBorder="1" applyAlignment="1">
      <alignment horizontal="center" vertical="center"/>
    </xf>
    <xf numFmtId="0" fontId="13" fillId="0" borderId="740" xfId="3" applyFont="1" applyBorder="1" applyAlignment="1">
      <alignment horizontal="left" vertical="center"/>
    </xf>
    <xf numFmtId="0" fontId="13" fillId="0" borderId="770" xfId="3" applyFont="1" applyBorder="1" applyAlignment="1">
      <alignment horizontal="left" vertical="center"/>
    </xf>
    <xf numFmtId="172" fontId="9" fillId="0" borderId="771" xfId="3" applyNumberFormat="1" applyFill="1" applyBorder="1" applyAlignment="1">
      <alignment horizontal="right" vertical="center"/>
    </xf>
    <xf numFmtId="0" fontId="15" fillId="0" borderId="797" xfId="3" applyFont="1" applyBorder="1" applyAlignment="1">
      <alignment horizontal="right" vertical="center"/>
    </xf>
    <xf numFmtId="0" fontId="15" fillId="0" borderId="625" xfId="3" applyFont="1" applyBorder="1" applyAlignment="1">
      <alignment horizontal="right" vertical="center"/>
    </xf>
    <xf numFmtId="164" fontId="13" fillId="0" borderId="625" xfId="3" applyNumberFormat="1" applyFont="1" applyBorder="1" applyAlignment="1">
      <alignment horizontal="center" vertical="center"/>
    </xf>
    <xf numFmtId="0" fontId="13" fillId="0" borderId="625" xfId="3" applyFont="1" applyBorder="1" applyAlignment="1">
      <alignment horizontal="center" vertical="center"/>
    </xf>
    <xf numFmtId="0" fontId="13" fillId="0" borderId="625" xfId="3" applyFont="1" applyBorder="1" applyAlignment="1">
      <alignment horizontal="left" vertical="center"/>
    </xf>
    <xf numFmtId="0" fontId="13" fillId="0" borderId="798" xfId="3" applyFont="1" applyBorder="1" applyAlignment="1">
      <alignment horizontal="left" vertical="center"/>
    </xf>
    <xf numFmtId="172" fontId="9" fillId="2" borderId="802" xfId="3" applyNumberFormat="1" applyFill="1" applyBorder="1" applyAlignment="1">
      <alignment horizontal="right" vertical="center"/>
    </xf>
    <xf numFmtId="0" fontId="11" fillId="4" borderId="858" xfId="3" applyFont="1" applyFill="1" applyBorder="1" applyAlignment="1">
      <alignment horizontal="left" vertical="center"/>
    </xf>
    <xf numFmtId="0" fontId="11" fillId="0" borderId="1473" xfId="3" applyFont="1" applyFill="1" applyBorder="1" applyAlignment="1" applyProtection="1">
      <alignment horizontal="center" vertical="center"/>
      <protection hidden="1"/>
    </xf>
    <xf numFmtId="0" fontId="11" fillId="0" borderId="1683" xfId="3" applyFont="1" applyFill="1" applyBorder="1" applyAlignment="1" applyProtection="1">
      <alignment horizontal="center" vertical="center"/>
      <protection hidden="1"/>
    </xf>
    <xf numFmtId="164" fontId="44" fillId="0" borderId="1472" xfId="3" applyNumberFormat="1" applyFont="1" applyFill="1" applyBorder="1" applyAlignment="1" applyProtection="1">
      <alignment horizontal="left" vertical="center"/>
      <protection hidden="1"/>
    </xf>
    <xf numFmtId="0" fontId="14" fillId="2" borderId="775" xfId="3" applyFont="1" applyFill="1" applyBorder="1" applyAlignment="1">
      <alignment horizontal="center" wrapText="1"/>
    </xf>
    <xf numFmtId="0" fontId="14" fillId="2" borderId="143" xfId="3" applyFont="1" applyFill="1" applyBorder="1" applyAlignment="1">
      <alignment horizontal="center" wrapText="1"/>
    </xf>
    <xf numFmtId="0" fontId="14" fillId="2" borderId="762" xfId="3" applyFont="1" applyFill="1" applyBorder="1" applyAlignment="1">
      <alignment horizontal="center" wrapText="1"/>
    </xf>
    <xf numFmtId="0" fontId="14" fillId="0" borderId="13" xfId="3" applyFont="1" applyBorder="1" applyAlignment="1">
      <alignment horizontal="center" vertical="center"/>
    </xf>
    <xf numFmtId="0" fontId="9" fillId="0" borderId="19" xfId="3" applyBorder="1" applyAlignment="1">
      <alignment horizontal="center"/>
    </xf>
    <xf numFmtId="0" fontId="9" fillId="0" borderId="20" xfId="3" applyBorder="1" applyAlignment="1">
      <alignment horizontal="center"/>
    </xf>
    <xf numFmtId="0" fontId="9" fillId="0" borderId="21" xfId="3" applyBorder="1" applyAlignment="1">
      <alignment horizontal="center"/>
    </xf>
    <xf numFmtId="0" fontId="9" fillId="0" borderId="713" xfId="3" applyBorder="1" applyAlignment="1">
      <alignment vertical="center"/>
    </xf>
    <xf numFmtId="0" fontId="9" fillId="0" borderId="714" xfId="3" applyBorder="1" applyAlignment="1">
      <alignment vertical="center"/>
    </xf>
    <xf numFmtId="0" fontId="9" fillId="0" borderId="714" xfId="3" applyBorder="1" applyAlignment="1" applyProtection="1">
      <alignment horizontal="left" vertical="center"/>
      <protection hidden="1"/>
    </xf>
    <xf numFmtId="164" fontId="9" fillId="0" borderId="714" xfId="3" applyNumberFormat="1" applyBorder="1" applyAlignment="1" applyProtection="1">
      <alignment horizontal="center" vertical="center"/>
      <protection hidden="1"/>
    </xf>
    <xf numFmtId="0" fontId="9" fillId="0" borderId="716" xfId="3" applyBorder="1" applyAlignment="1" applyProtection="1">
      <alignment horizontal="left" vertical="center"/>
      <protection hidden="1"/>
    </xf>
    <xf numFmtId="0" fontId="14" fillId="0" borderId="227" xfId="3" applyFont="1" applyBorder="1" applyAlignment="1">
      <alignment horizontal="center"/>
    </xf>
    <xf numFmtId="0" fontId="14" fillId="0" borderId="228" xfId="3" applyFont="1" applyBorder="1" applyAlignment="1">
      <alignment horizontal="center"/>
    </xf>
    <xf numFmtId="0" fontId="14" fillId="0" borderId="772" xfId="3" applyFont="1" applyBorder="1" applyAlignment="1">
      <alignment horizontal="center"/>
    </xf>
    <xf numFmtId="0" fontId="14" fillId="6" borderId="773" xfId="3" applyFont="1" applyFill="1" applyBorder="1" applyAlignment="1">
      <alignment horizontal="center" vertical="center" wrapText="1"/>
    </xf>
    <xf numFmtId="0" fontId="14" fillId="0" borderId="0" xfId="3" applyFont="1" applyBorder="1" applyAlignment="1">
      <alignment horizontal="center" wrapText="1"/>
    </xf>
    <xf numFmtId="0" fontId="14" fillId="6" borderId="774" xfId="3" applyFont="1" applyFill="1" applyBorder="1" applyAlignment="1">
      <alignment horizontal="center" vertical="center" wrapText="1"/>
    </xf>
    <xf numFmtId="0" fontId="14" fillId="0" borderId="30" xfId="3" applyFont="1" applyBorder="1" applyAlignment="1">
      <alignment horizontal="center" vertical="center"/>
    </xf>
    <xf numFmtId="0" fontId="14" fillId="0" borderId="42" xfId="3" applyFont="1" applyBorder="1" applyAlignment="1">
      <alignment horizontal="center" vertical="center"/>
    </xf>
    <xf numFmtId="0" fontId="14" fillId="0" borderId="39" xfId="3" applyFont="1" applyBorder="1" applyAlignment="1">
      <alignment horizontal="center" vertical="center"/>
    </xf>
    <xf numFmtId="0" fontId="9" fillId="0" borderId="776" xfId="3" applyFont="1" applyBorder="1" applyAlignment="1">
      <alignment horizontal="center" vertical="center"/>
    </xf>
    <xf numFmtId="0" fontId="9" fillId="0" borderId="736" xfId="3" applyFont="1" applyBorder="1" applyAlignment="1">
      <alignment horizontal="center" vertical="center"/>
    </xf>
    <xf numFmtId="2" fontId="9" fillId="0" borderId="757" xfId="3" applyNumberFormat="1" applyBorder="1" applyAlignment="1" applyProtection="1">
      <alignment horizontal="center" vertical="center"/>
    </xf>
    <xf numFmtId="2" fontId="9" fillId="0" borderId="273" xfId="3" applyNumberFormat="1" applyBorder="1" applyAlignment="1" applyProtection="1">
      <alignment horizontal="center" vertical="center"/>
    </xf>
    <xf numFmtId="0" fontId="14" fillId="6" borderId="777" xfId="3" applyFont="1" applyFill="1" applyBorder="1" applyAlignment="1">
      <alignment horizontal="center" vertical="center"/>
    </xf>
    <xf numFmtId="172" fontId="9" fillId="2" borderId="143" xfId="3" applyNumberFormat="1" applyFont="1" applyFill="1" applyBorder="1" applyAlignment="1">
      <alignment horizontal="right" vertical="center"/>
    </xf>
    <xf numFmtId="172" fontId="9" fillId="0" borderId="663" xfId="3" applyNumberFormat="1" applyFont="1" applyFill="1" applyBorder="1" applyAlignment="1" applyProtection="1">
      <alignment horizontal="right" vertical="center"/>
    </xf>
    <xf numFmtId="172" fontId="9" fillId="2" borderId="778" xfId="3" applyNumberFormat="1" applyFont="1" applyFill="1" applyBorder="1" applyAlignment="1">
      <alignment horizontal="right" vertical="center"/>
    </xf>
    <xf numFmtId="0" fontId="9" fillId="0" borderId="779" xfId="3" applyBorder="1"/>
    <xf numFmtId="0" fontId="9" fillId="0" borderId="780" xfId="3" applyBorder="1"/>
    <xf numFmtId="172" fontId="9" fillId="2" borderId="779" xfId="3" applyNumberFormat="1" applyFont="1" applyFill="1" applyBorder="1" applyAlignment="1">
      <alignment horizontal="right" vertical="center"/>
    </xf>
    <xf numFmtId="172" fontId="9" fillId="2" borderId="780" xfId="3" applyNumberFormat="1" applyFont="1" applyFill="1" applyBorder="1" applyAlignment="1">
      <alignment horizontal="right" vertical="center"/>
    </xf>
    <xf numFmtId="172" fontId="9" fillId="0" borderId="781" xfId="3" applyNumberFormat="1" applyFill="1" applyBorder="1" applyAlignment="1" applyProtection="1">
      <alignment horizontal="right" vertical="center"/>
    </xf>
    <xf numFmtId="0" fontId="9" fillId="0" borderId="663" xfId="3" applyBorder="1"/>
    <xf numFmtId="0" fontId="9" fillId="0" borderId="667" xfId="3" applyBorder="1"/>
    <xf numFmtId="172" fontId="9" fillId="0" borderId="662" xfId="3" applyNumberFormat="1" applyFill="1" applyBorder="1" applyAlignment="1" applyProtection="1">
      <alignment horizontal="right" vertical="center"/>
    </xf>
    <xf numFmtId="172" fontId="9" fillId="0" borderId="663" xfId="3" applyNumberFormat="1" applyFill="1" applyBorder="1" applyAlignment="1" applyProtection="1">
      <alignment horizontal="right" vertical="center"/>
    </xf>
    <xf numFmtId="172" fontId="9" fillId="0" borderId="667" xfId="3" applyNumberFormat="1" applyFill="1" applyBorder="1" applyAlignment="1" applyProtection="1">
      <alignment horizontal="right" vertical="center"/>
    </xf>
    <xf numFmtId="172" fontId="9" fillId="2" borderId="810" xfId="3" applyNumberFormat="1" applyFont="1" applyFill="1" applyBorder="1" applyAlignment="1">
      <alignment horizontal="right" vertical="center"/>
    </xf>
    <xf numFmtId="0" fontId="9" fillId="0" borderId="668" xfId="3" applyBorder="1"/>
    <xf numFmtId="0" fontId="9" fillId="0" borderId="669" xfId="3" applyBorder="1"/>
    <xf numFmtId="172" fontId="9" fillId="2" borderId="670" xfId="3" applyNumberFormat="1" applyFont="1" applyFill="1" applyBorder="1" applyAlignment="1">
      <alignment horizontal="right" vertical="center"/>
    </xf>
    <xf numFmtId="172" fontId="9" fillId="2" borderId="668" xfId="3" applyNumberFormat="1" applyFont="1" applyFill="1" applyBorder="1" applyAlignment="1">
      <alignment horizontal="right" vertical="center"/>
    </xf>
    <xf numFmtId="172" fontId="9" fillId="2" borderId="669" xfId="3" applyNumberFormat="1" applyFont="1" applyFill="1" applyBorder="1" applyAlignment="1">
      <alignment horizontal="right" vertical="center"/>
    </xf>
    <xf numFmtId="172" fontId="9" fillId="0" borderId="812" xfId="3" applyNumberFormat="1" applyFill="1" applyBorder="1" applyAlignment="1" applyProtection="1">
      <alignment horizontal="right" vertical="center"/>
    </xf>
    <xf numFmtId="0" fontId="9" fillId="0" borderId="473" xfId="3" applyBorder="1"/>
    <xf numFmtId="0" fontId="9" fillId="0" borderId="813" xfId="3" applyBorder="1"/>
    <xf numFmtId="172" fontId="9" fillId="0" borderId="814" xfId="3" applyNumberFormat="1" applyFill="1" applyBorder="1" applyAlignment="1" applyProtection="1">
      <alignment horizontal="right" vertical="center"/>
    </xf>
    <xf numFmtId="172" fontId="9" fillId="0" borderId="473" xfId="3" applyNumberFormat="1" applyFill="1" applyBorder="1" applyAlignment="1" applyProtection="1">
      <alignment horizontal="right" vertical="center"/>
    </xf>
    <xf numFmtId="172" fontId="9" fillId="0" borderId="813" xfId="3" applyNumberFormat="1" applyFill="1" applyBorder="1" applyAlignment="1" applyProtection="1">
      <alignment horizontal="right" vertical="center"/>
    </xf>
    <xf numFmtId="172" fontId="9" fillId="0" borderId="814" xfId="3" applyNumberFormat="1" applyFont="1" applyFill="1" applyBorder="1" applyAlignment="1" applyProtection="1">
      <alignment horizontal="right" vertical="center"/>
    </xf>
    <xf numFmtId="172" fontId="9" fillId="0" borderId="473" xfId="3" applyNumberFormat="1" applyFont="1" applyFill="1" applyBorder="1" applyAlignment="1" applyProtection="1">
      <alignment horizontal="right" vertical="center"/>
    </xf>
    <xf numFmtId="172" fontId="9" fillId="2" borderId="627" xfId="3" applyNumberFormat="1" applyFill="1" applyBorder="1" applyAlignment="1">
      <alignment horizontal="right" vertical="center"/>
    </xf>
    <xf numFmtId="172" fontId="13" fillId="2" borderId="627" xfId="3" applyNumberFormat="1" applyFont="1" applyFill="1" applyBorder="1" applyAlignment="1" applyProtection="1">
      <alignment vertical="center"/>
    </xf>
    <xf numFmtId="172" fontId="13" fillId="2" borderId="624" xfId="3" applyNumberFormat="1" applyFont="1" applyFill="1" applyBorder="1" applyAlignment="1" applyProtection="1">
      <alignment vertical="center"/>
    </xf>
    <xf numFmtId="0" fontId="15" fillId="0" borderId="807" xfId="3" applyFont="1" applyBorder="1" applyAlignment="1">
      <alignment horizontal="right" vertical="center"/>
    </xf>
    <xf numFmtId="0" fontId="15" fillId="0" borderId="617" xfId="3" applyFont="1" applyBorder="1" applyAlignment="1">
      <alignment horizontal="right" vertical="center"/>
    </xf>
    <xf numFmtId="164" fontId="13" fillId="0" borderId="617" xfId="3" applyNumberFormat="1" applyFont="1" applyBorder="1" applyAlignment="1">
      <alignment horizontal="center" vertical="center"/>
    </xf>
    <xf numFmtId="0" fontId="13" fillId="0" borderId="617" xfId="3" applyFont="1" applyBorder="1" applyAlignment="1">
      <alignment horizontal="center" vertical="center"/>
    </xf>
    <xf numFmtId="0" fontId="13" fillId="0" borderId="617" xfId="3" applyFont="1" applyBorder="1" applyAlignment="1">
      <alignment horizontal="left" vertical="center"/>
    </xf>
    <xf numFmtId="0" fontId="13" fillId="0" borderId="808" xfId="3" applyFont="1" applyBorder="1" applyAlignment="1">
      <alignment horizontal="left" vertical="center"/>
    </xf>
    <xf numFmtId="172" fontId="9" fillId="0" borderId="809" xfId="3" applyNumberFormat="1" applyFill="1" applyBorder="1" applyAlignment="1">
      <alignment horizontal="right" vertical="center"/>
    </xf>
    <xf numFmtId="172" fontId="9" fillId="0" borderId="619" xfId="3" applyNumberFormat="1" applyFill="1" applyBorder="1" applyAlignment="1">
      <alignment horizontal="right" vertical="center"/>
    </xf>
    <xf numFmtId="172" fontId="9" fillId="2" borderId="806" xfId="3" applyNumberFormat="1" applyFill="1" applyBorder="1" applyAlignment="1">
      <alignment horizontal="right" vertical="center"/>
    </xf>
    <xf numFmtId="172" fontId="13" fillId="0" borderId="741" xfId="3" applyNumberFormat="1" applyFont="1" applyFill="1" applyBorder="1" applyAlignment="1">
      <alignment vertical="center"/>
    </xf>
    <xf numFmtId="172" fontId="13" fillId="0" borderId="739" xfId="3" applyNumberFormat="1" applyFont="1" applyFill="1" applyBorder="1" applyAlignment="1">
      <alignment vertical="center"/>
    </xf>
    <xf numFmtId="172" fontId="13" fillId="0" borderId="619" xfId="3" applyNumberFormat="1" applyFont="1" applyFill="1" applyBorder="1" applyAlignment="1">
      <alignment vertical="center"/>
    </xf>
    <xf numFmtId="172" fontId="13" fillId="0" borderId="616" xfId="3" applyNumberFormat="1" applyFont="1" applyFill="1" applyBorder="1" applyAlignment="1">
      <alignment vertical="center"/>
    </xf>
    <xf numFmtId="3" fontId="9" fillId="0" borderId="642" xfId="3" applyNumberFormat="1" applyBorder="1" applyAlignment="1">
      <alignment horizontal="center"/>
    </xf>
    <xf numFmtId="3" fontId="9" fillId="0" borderId="457" xfId="3" applyNumberFormat="1" applyBorder="1" applyAlignment="1">
      <alignment horizontal="center"/>
    </xf>
    <xf numFmtId="0" fontId="11" fillId="0" borderId="1683" xfId="3" applyFont="1" applyFill="1" applyBorder="1" applyAlignment="1">
      <alignment horizontal="center" vertical="center"/>
    </xf>
    <xf numFmtId="0" fontId="9" fillId="0" borderId="283" xfId="3" applyFont="1" applyFill="1" applyBorder="1" applyAlignment="1">
      <alignment horizontal="right" vertical="center"/>
    </xf>
    <xf numFmtId="0" fontId="9" fillId="0" borderId="275" xfId="3" applyFont="1" applyFill="1" applyBorder="1" applyAlignment="1">
      <alignment horizontal="right" vertical="center"/>
    </xf>
    <xf numFmtId="14" fontId="9" fillId="0" borderId="275" xfId="3" applyNumberFormat="1" applyFont="1" applyFill="1" applyBorder="1" applyAlignment="1" applyProtection="1">
      <alignment horizontal="center" vertical="center"/>
      <protection hidden="1"/>
    </xf>
    <xf numFmtId="14" fontId="9" fillId="0" borderId="284" xfId="3" applyNumberFormat="1" applyFont="1" applyFill="1" applyBorder="1" applyAlignment="1" applyProtection="1">
      <alignment horizontal="center" vertical="center"/>
      <protection hidden="1"/>
    </xf>
    <xf numFmtId="0" fontId="13" fillId="0" borderId="689" xfId="3" applyFont="1" applyBorder="1" applyAlignment="1">
      <alignment horizontal="left" vertical="center"/>
    </xf>
    <xf numFmtId="0" fontId="13" fillId="0" borderId="820" xfId="3" applyFont="1" applyBorder="1" applyAlignment="1">
      <alignment horizontal="left" vertical="center"/>
    </xf>
    <xf numFmtId="0" fontId="9" fillId="0" borderId="640" xfId="3" applyBorder="1" applyAlignment="1">
      <alignment vertical="center"/>
    </xf>
    <xf numFmtId="0" fontId="9" fillId="0" borderId="822" xfId="3" applyBorder="1" applyAlignment="1">
      <alignment vertical="center"/>
    </xf>
    <xf numFmtId="0" fontId="9" fillId="0" borderId="243" xfId="3" applyBorder="1" applyAlignment="1">
      <alignment horizontal="center"/>
    </xf>
    <xf numFmtId="0" fontId="9" fillId="0" borderId="244" xfId="3" applyBorder="1" applyAlignment="1">
      <alignment horizontal="center"/>
    </xf>
    <xf numFmtId="0" fontId="9" fillId="0" borderId="687" xfId="3" applyBorder="1" applyAlignment="1">
      <alignment vertical="center"/>
    </xf>
    <xf numFmtId="0" fontId="9" fillId="0" borderId="823" xfId="3" applyBorder="1" applyAlignment="1">
      <alignment vertical="center"/>
    </xf>
    <xf numFmtId="4" fontId="9" fillId="0" borderId="648" xfId="3" applyNumberFormat="1" applyFont="1" applyBorder="1" applyAlignment="1" applyProtection="1">
      <alignment horizontal="left" vertical="center"/>
      <protection hidden="1"/>
    </xf>
    <xf numFmtId="4" fontId="9" fillId="0" borderId="833" xfId="3" applyNumberFormat="1" applyFont="1" applyBorder="1" applyAlignment="1" applyProtection="1">
      <alignment horizontal="left" vertical="center"/>
      <protection hidden="1"/>
    </xf>
    <xf numFmtId="4" fontId="9" fillId="6" borderId="821" xfId="3" applyNumberFormat="1" applyFill="1" applyBorder="1" applyAlignment="1">
      <alignment horizontal="center"/>
    </xf>
    <xf numFmtId="4" fontId="9" fillId="6" borderId="652" xfId="3" applyNumberFormat="1" applyFill="1" applyBorder="1" applyAlignment="1">
      <alignment horizontal="center"/>
    </xf>
    <xf numFmtId="4" fontId="9" fillId="6" borderId="581" xfId="3" applyNumberFormat="1" applyFill="1" applyBorder="1" applyAlignment="1">
      <alignment horizontal="center"/>
    </xf>
    <xf numFmtId="2" fontId="9" fillId="0" borderId="905" xfId="3" applyNumberFormat="1" applyBorder="1" applyAlignment="1" applyProtection="1">
      <alignment horizontal="center" vertical="center"/>
      <protection locked="0"/>
    </xf>
    <xf numFmtId="2" fontId="9" fillId="0" borderId="906" xfId="3" applyNumberFormat="1" applyBorder="1" applyAlignment="1" applyProtection="1">
      <alignment horizontal="center" vertical="center"/>
      <protection locked="0"/>
    </xf>
    <xf numFmtId="0" fontId="9" fillId="0" borderId="907" xfId="3" applyFont="1" applyFill="1" applyBorder="1" applyAlignment="1" applyProtection="1">
      <alignment horizontal="center" vertical="center"/>
      <protection hidden="1"/>
    </xf>
    <xf numFmtId="0" fontId="9" fillId="0" borderId="908" xfId="3" applyFont="1" applyFill="1" applyBorder="1" applyAlignment="1" applyProtection="1">
      <alignment horizontal="center" vertical="center"/>
      <protection hidden="1"/>
    </xf>
    <xf numFmtId="0" fontId="9" fillId="0" borderId="845" xfId="3" applyFont="1" applyBorder="1" applyAlignment="1">
      <alignment horizontal="center" vertical="top"/>
    </xf>
    <xf numFmtId="0" fontId="9" fillId="0" borderId="846" xfId="3" applyFont="1" applyBorder="1" applyAlignment="1">
      <alignment horizontal="center" vertical="top"/>
    </xf>
    <xf numFmtId="0" fontId="9" fillId="0" borderId="850" xfId="3" applyFont="1" applyBorder="1" applyAlignment="1">
      <alignment horizontal="center" vertical="top"/>
    </xf>
    <xf numFmtId="0" fontId="9" fillId="0" borderId="847" xfId="3" applyFont="1" applyBorder="1" applyAlignment="1">
      <alignment horizontal="right" vertical="center"/>
    </xf>
    <xf numFmtId="0" fontId="9" fillId="0" borderId="848" xfId="3" applyFont="1" applyBorder="1" applyAlignment="1">
      <alignment horizontal="right" vertical="center"/>
    </xf>
    <xf numFmtId="0" fontId="9" fillId="0" borderId="849" xfId="3" applyFont="1" applyBorder="1" applyAlignment="1">
      <alignment horizontal="right" vertical="center"/>
    </xf>
    <xf numFmtId="4" fontId="9" fillId="0" borderId="34" xfId="3" applyNumberFormat="1" applyBorder="1" applyAlignment="1">
      <alignment horizontal="center"/>
    </xf>
    <xf numFmtId="4" fontId="9" fillId="0" borderId="10" xfId="3" applyNumberFormat="1" applyBorder="1" applyAlignment="1">
      <alignment horizontal="center"/>
    </xf>
    <xf numFmtId="4" fontId="9" fillId="0" borderId="647" xfId="3" applyNumberFormat="1" applyBorder="1" applyAlignment="1">
      <alignment horizontal="center"/>
    </xf>
    <xf numFmtId="4" fontId="9" fillId="0" borderId="648" xfId="3" applyNumberFormat="1" applyBorder="1" applyAlignment="1">
      <alignment horizontal="center"/>
    </xf>
    <xf numFmtId="0" fontId="13" fillId="0" borderId="327" xfId="3" applyFont="1" applyBorder="1" applyAlignment="1">
      <alignment horizontal="center" vertical="top"/>
    </xf>
    <xf numFmtId="0" fontId="13" fillId="0" borderId="328" xfId="3" applyFont="1" applyBorder="1" applyAlignment="1">
      <alignment horizontal="center" vertical="top"/>
    </xf>
    <xf numFmtId="0" fontId="13" fillId="0" borderId="329" xfId="3" applyFont="1" applyBorder="1" applyAlignment="1">
      <alignment horizontal="center" vertical="top"/>
    </xf>
    <xf numFmtId="0" fontId="13" fillId="0" borderId="629" xfId="3" applyFont="1" applyBorder="1" applyAlignment="1">
      <alignment horizontal="center" vertical="top"/>
    </xf>
    <xf numFmtId="0" fontId="13" fillId="0" borderId="630" xfId="3" applyFont="1" applyBorder="1" applyAlignment="1">
      <alignment horizontal="center" vertical="top"/>
    </xf>
    <xf numFmtId="0" fontId="13" fillId="0" borderId="631" xfId="3" applyFont="1" applyBorder="1" applyAlignment="1">
      <alignment horizontal="center" vertical="top"/>
    </xf>
    <xf numFmtId="0" fontId="9" fillId="0" borderId="920" xfId="3" applyFont="1" applyFill="1" applyBorder="1" applyAlignment="1">
      <alignment horizontal="right" vertical="center"/>
    </xf>
    <xf numFmtId="0" fontId="9" fillId="0" borderId="921" xfId="3" applyFont="1" applyFill="1" applyBorder="1" applyAlignment="1">
      <alignment horizontal="right" vertical="center"/>
    </xf>
    <xf numFmtId="49" fontId="12" fillId="0" borderId="922" xfId="3" applyNumberFormat="1" applyFont="1" applyFill="1" applyBorder="1" applyAlignment="1" applyProtection="1">
      <alignment horizontal="left" vertical="center"/>
      <protection locked="0"/>
    </xf>
    <xf numFmtId="49" fontId="12" fillId="0" borderId="255" xfId="3" applyNumberFormat="1" applyFont="1" applyFill="1" applyBorder="1" applyAlignment="1" applyProtection="1">
      <alignment horizontal="left" vertical="center"/>
      <protection locked="0"/>
    </xf>
    <xf numFmtId="0" fontId="9" fillId="6" borderId="351" xfId="3" applyFill="1" applyBorder="1" applyAlignment="1">
      <alignment horizontal="center"/>
    </xf>
    <xf numFmtId="0" fontId="9" fillId="6" borderId="255" xfId="3" applyFill="1" applyBorder="1" applyAlignment="1">
      <alignment horizontal="center"/>
    </xf>
    <xf numFmtId="0" fontId="9" fillId="6" borderId="923" xfId="3" applyFill="1" applyBorder="1" applyAlignment="1">
      <alignment horizontal="center"/>
    </xf>
    <xf numFmtId="0" fontId="13" fillId="0" borderId="243" xfId="3" applyFont="1" applyBorder="1" applyAlignment="1" applyProtection="1">
      <alignment horizontal="left" vertical="center"/>
      <protection hidden="1"/>
    </xf>
    <xf numFmtId="0" fontId="13" fillId="0" borderId="244" xfId="3" applyFont="1" applyBorder="1" applyAlignment="1" applyProtection="1">
      <alignment horizontal="left" vertical="center"/>
      <protection hidden="1"/>
    </xf>
    <xf numFmtId="0" fontId="13" fillId="0" borderId="470" xfId="3" applyFont="1" applyBorder="1" applyAlignment="1" applyProtection="1">
      <alignment horizontal="left" vertical="center"/>
      <protection hidden="1"/>
    </xf>
    <xf numFmtId="0" fontId="13" fillId="0" borderId="471" xfId="3" applyFont="1" applyBorder="1" applyAlignment="1" applyProtection="1">
      <alignment horizontal="left" vertical="center"/>
      <protection hidden="1"/>
    </xf>
    <xf numFmtId="0" fontId="9" fillId="0" borderId="470" xfId="3" applyBorder="1" applyAlignment="1">
      <alignment horizontal="center"/>
    </xf>
    <xf numFmtId="0" fontId="9" fillId="0" borderId="471" xfId="3" applyBorder="1" applyAlignment="1">
      <alignment horizontal="center"/>
    </xf>
    <xf numFmtId="0" fontId="9" fillId="0" borderId="697" xfId="3" applyBorder="1" applyAlignment="1">
      <alignment vertical="center"/>
    </xf>
    <xf numFmtId="0" fontId="9" fillId="0" borderId="824" xfId="3" applyBorder="1" applyAlignment="1">
      <alignment vertical="center"/>
    </xf>
    <xf numFmtId="0" fontId="13" fillId="0" borderId="689" xfId="3" applyFont="1" applyBorder="1" applyAlignment="1" applyProtection="1">
      <alignment horizontal="left" vertical="center"/>
      <protection hidden="1"/>
    </xf>
    <xf numFmtId="0" fontId="13" fillId="0" borderId="820" xfId="3" applyFont="1" applyBorder="1" applyAlignment="1" applyProtection="1">
      <alignment horizontal="left" vertical="center"/>
      <protection hidden="1"/>
    </xf>
    <xf numFmtId="4" fontId="9" fillId="0" borderId="509" xfId="3" applyNumberFormat="1" applyBorder="1" applyAlignment="1">
      <alignment horizontal="center"/>
    </xf>
    <xf numFmtId="4" fontId="9" fillId="0" borderId="877" xfId="3" applyNumberFormat="1" applyBorder="1" applyAlignment="1">
      <alignment horizontal="center"/>
    </xf>
    <xf numFmtId="4" fontId="9" fillId="0" borderId="132" xfId="3" applyNumberFormat="1" applyFont="1" applyBorder="1" applyAlignment="1" applyProtection="1">
      <alignment horizontal="left" vertical="center" wrapText="1"/>
      <protection hidden="1"/>
    </xf>
    <xf numFmtId="4" fontId="9" fillId="0" borderId="132" xfId="3" applyNumberFormat="1" applyFont="1" applyBorder="1" applyAlignment="1" applyProtection="1">
      <alignment horizontal="left" vertical="center"/>
      <protection hidden="1"/>
    </xf>
    <xf numFmtId="4" fontId="9" fillId="0" borderId="133" xfId="3" applyNumberFormat="1" applyFont="1" applyBorder="1" applyAlignment="1" applyProtection="1">
      <alignment horizontal="left" vertical="center"/>
      <protection hidden="1"/>
    </xf>
    <xf numFmtId="0" fontId="9" fillId="6" borderId="0" xfId="3" applyFill="1" applyBorder="1" applyAlignment="1">
      <alignment horizontal="center"/>
    </xf>
    <xf numFmtId="0" fontId="13" fillId="0" borderId="692" xfId="3" applyFont="1" applyBorder="1" applyAlignment="1" applyProtection="1">
      <alignment horizontal="left" vertical="center"/>
      <protection hidden="1"/>
    </xf>
    <xf numFmtId="0" fontId="13" fillId="0" borderId="693" xfId="3" applyFont="1" applyBorder="1" applyAlignment="1" applyProtection="1">
      <alignment horizontal="left" vertical="center"/>
      <protection hidden="1"/>
    </xf>
    <xf numFmtId="4" fontId="9" fillId="0" borderId="238" xfId="3" applyNumberFormat="1" applyBorder="1" applyAlignment="1">
      <alignment horizontal="center"/>
    </xf>
    <xf numFmtId="4" fontId="9" fillId="0" borderId="840" xfId="3" applyNumberFormat="1" applyBorder="1" applyAlignment="1">
      <alignment horizontal="center"/>
    </xf>
    <xf numFmtId="4" fontId="9" fillId="0" borderId="668" xfId="3" applyNumberFormat="1" applyFont="1" applyBorder="1" applyAlignment="1" applyProtection="1">
      <alignment horizontal="left" vertical="center" wrapText="1"/>
      <protection hidden="1"/>
    </xf>
    <xf numFmtId="4" fontId="9" fillId="0" borderId="668" xfId="3" applyNumberFormat="1" applyFont="1" applyBorder="1" applyAlignment="1" applyProtection="1">
      <alignment horizontal="left" vertical="center"/>
      <protection hidden="1"/>
    </xf>
    <xf numFmtId="4" fontId="9" fillId="0" borderId="669" xfId="3" applyNumberFormat="1" applyFont="1" applyBorder="1" applyAlignment="1" applyProtection="1">
      <alignment horizontal="left" vertical="center"/>
      <protection hidden="1"/>
    </xf>
    <xf numFmtId="0" fontId="11" fillId="2" borderId="861" xfId="3" applyFont="1" applyFill="1" applyBorder="1" applyAlignment="1">
      <alignment vertical="center"/>
    </xf>
    <xf numFmtId="0" fontId="11" fillId="2" borderId="858" xfId="3" applyFont="1" applyFill="1" applyBorder="1" applyAlignment="1">
      <alignment vertical="center"/>
    </xf>
    <xf numFmtId="0" fontId="9" fillId="6" borderId="644" xfId="3" applyFont="1" applyFill="1" applyBorder="1" applyAlignment="1" applyProtection="1">
      <alignment horizontal="center" vertical="center"/>
      <protection locked="0"/>
    </xf>
    <xf numFmtId="0" fontId="9" fillId="6" borderId="642" xfId="3" applyFont="1" applyFill="1" applyBorder="1" applyAlignment="1" applyProtection="1">
      <alignment horizontal="center" vertical="center"/>
      <protection locked="0"/>
    </xf>
    <xf numFmtId="0" fontId="9" fillId="6" borderId="825" xfId="3" applyFont="1" applyFill="1" applyBorder="1" applyAlignment="1" applyProtection="1">
      <alignment horizontal="center" vertical="center"/>
      <protection locked="0"/>
    </xf>
    <xf numFmtId="4" fontId="9" fillId="0" borderId="258" xfId="3" applyNumberFormat="1" applyFont="1" applyBorder="1" applyAlignment="1" applyProtection="1">
      <alignment horizontal="left" vertical="center" wrapText="1"/>
      <protection hidden="1"/>
    </xf>
    <xf numFmtId="4" fontId="9" fillId="0" borderId="258" xfId="3" applyNumberFormat="1" applyFont="1" applyBorder="1" applyAlignment="1" applyProtection="1">
      <alignment horizontal="left" vertical="center"/>
      <protection hidden="1"/>
    </xf>
    <xf numFmtId="4" fontId="9" fillId="0" borderId="259" xfId="3" applyNumberFormat="1" applyFont="1" applyBorder="1" applyAlignment="1" applyProtection="1">
      <alignment horizontal="left" vertical="center"/>
      <protection hidden="1"/>
    </xf>
    <xf numFmtId="4" fontId="9" fillId="0" borderId="269" xfId="3" applyNumberFormat="1" applyBorder="1" applyAlignment="1">
      <alignment horizontal="center" vertical="center"/>
    </xf>
    <xf numFmtId="4" fontId="9" fillId="0" borderId="261" xfId="3" applyNumberFormat="1" applyBorder="1" applyAlignment="1">
      <alignment horizontal="center" vertical="center"/>
    </xf>
    <xf numFmtId="0" fontId="13" fillId="0" borderId="15" xfId="3" applyFont="1" applyBorder="1" applyAlignment="1" applyProtection="1">
      <alignment horizontal="center" vertical="center"/>
      <protection hidden="1"/>
    </xf>
    <xf numFmtId="0" fontId="13" fillId="0" borderId="0" xfId="3" applyFont="1" applyBorder="1" applyAlignment="1" applyProtection="1">
      <alignment horizontal="center" vertical="center"/>
      <protection hidden="1"/>
    </xf>
    <xf numFmtId="0" fontId="13" fillId="0" borderId="841" xfId="3" applyFont="1" applyBorder="1" applyAlignment="1" applyProtection="1">
      <alignment horizontal="center" vertical="center"/>
      <protection hidden="1"/>
    </xf>
    <xf numFmtId="4" fontId="9" fillId="0" borderId="662" xfId="3" applyNumberFormat="1" applyBorder="1" applyAlignment="1">
      <alignment horizontal="center"/>
    </xf>
    <xf numFmtId="4" fontId="9" fillId="0" borderId="663" xfId="3" applyNumberFormat="1" applyBorder="1" applyAlignment="1">
      <alignment horizontal="center"/>
    </xf>
    <xf numFmtId="4" fontId="9" fillId="0" borderId="663" xfId="3" applyNumberFormat="1" applyFont="1" applyBorder="1" applyAlignment="1" applyProtection="1">
      <alignment horizontal="left" vertical="center" wrapText="1"/>
      <protection hidden="1"/>
    </xf>
    <xf numFmtId="4" fontId="9" fillId="0" borderId="663" xfId="3" applyNumberFormat="1" applyFont="1" applyBorder="1" applyAlignment="1" applyProtection="1">
      <alignment horizontal="left" vertical="center"/>
      <protection hidden="1"/>
    </xf>
    <xf numFmtId="4" fontId="9" fillId="0" borderId="667" xfId="3" applyNumberFormat="1" applyFont="1" applyBorder="1" applyAlignment="1" applyProtection="1">
      <alignment horizontal="left" vertical="center"/>
      <protection hidden="1"/>
    </xf>
    <xf numFmtId="0" fontId="9" fillId="6" borderId="18" xfId="3" applyFill="1" applyBorder="1" applyAlignment="1">
      <alignment horizontal="center"/>
    </xf>
    <xf numFmtId="0" fontId="9" fillId="6" borderId="457" xfId="3" applyFill="1" applyBorder="1" applyAlignment="1">
      <alignment horizontal="center"/>
    </xf>
    <xf numFmtId="0" fontId="9" fillId="6" borderId="839" xfId="3" applyFill="1" applyBorder="1" applyAlignment="1">
      <alignment horizontal="center"/>
    </xf>
    <xf numFmtId="0" fontId="13" fillId="0" borderId="892" xfId="3" applyFont="1" applyBorder="1" applyAlignment="1" applyProtection="1">
      <alignment horizontal="left" vertical="center"/>
      <protection hidden="1"/>
    </xf>
    <xf numFmtId="0" fontId="13" fillId="0" borderId="893" xfId="3" applyFont="1" applyBorder="1" applyAlignment="1" applyProtection="1">
      <alignment horizontal="left" vertical="center"/>
      <protection hidden="1"/>
    </xf>
    <xf numFmtId="0" fontId="13" fillId="0" borderId="16" xfId="3" applyFont="1" applyBorder="1" applyAlignment="1" applyProtection="1">
      <alignment horizontal="center" vertical="center"/>
      <protection hidden="1"/>
    </xf>
    <xf numFmtId="0" fontId="13" fillId="0" borderId="422" xfId="3" applyFont="1" applyBorder="1" applyAlignment="1" applyProtection="1">
      <alignment horizontal="center" vertical="center"/>
      <protection hidden="1"/>
    </xf>
    <xf numFmtId="0" fontId="13" fillId="0" borderId="255" xfId="3" applyFont="1" applyBorder="1" applyAlignment="1" applyProtection="1">
      <alignment horizontal="center" vertical="center"/>
      <protection hidden="1"/>
    </xf>
    <xf numFmtId="0" fontId="13" fillId="0" borderId="289" xfId="3" applyFont="1" applyBorder="1" applyAlignment="1" applyProtection="1">
      <alignment horizontal="center" vertical="center"/>
      <protection hidden="1"/>
    </xf>
    <xf numFmtId="4" fontId="9" fillId="0" borderId="657" xfId="3" applyNumberFormat="1" applyFont="1" applyBorder="1" applyAlignment="1" applyProtection="1">
      <alignment horizontal="left" vertical="center"/>
      <protection hidden="1"/>
    </xf>
    <xf numFmtId="0" fontId="9" fillId="6" borderId="889" xfId="3" applyFill="1" applyBorder="1" applyAlignment="1">
      <alignment horizontal="center"/>
    </xf>
    <xf numFmtId="49" fontId="9" fillId="0" borderId="650" xfId="3" applyNumberFormat="1" applyFont="1" applyBorder="1" applyAlignment="1" applyProtection="1">
      <alignment horizontal="left" vertical="center"/>
      <protection locked="0"/>
    </xf>
    <xf numFmtId="0" fontId="9" fillId="0" borderId="647" xfId="3" applyFont="1" applyBorder="1" applyAlignment="1" applyProtection="1">
      <alignment horizontal="left" vertical="center"/>
      <protection hidden="1"/>
    </xf>
    <xf numFmtId="0" fontId="9" fillId="0" borderId="648" xfId="3" applyFont="1" applyBorder="1" applyAlignment="1" applyProtection="1">
      <alignment horizontal="left" vertical="center"/>
      <protection hidden="1"/>
    </xf>
    <xf numFmtId="49" fontId="9" fillId="0" borderId="684" xfId="3" applyNumberFormat="1" applyFont="1" applyBorder="1" applyAlignment="1" applyProtection="1">
      <alignment horizontal="left" vertical="center"/>
      <protection locked="0"/>
    </xf>
    <xf numFmtId="49" fontId="9" fillId="0" borderId="654" xfId="3" applyNumberFormat="1" applyFont="1" applyBorder="1" applyAlignment="1" applyProtection="1">
      <alignment horizontal="left" vertical="center"/>
      <protection locked="0"/>
    </xf>
    <xf numFmtId="0" fontId="9" fillId="6" borderId="55" xfId="3" applyFill="1" applyBorder="1" applyAlignment="1">
      <alignment horizontal="center"/>
    </xf>
    <xf numFmtId="0" fontId="9" fillId="6" borderId="903" xfId="3" applyFill="1" applyBorder="1" applyAlignment="1">
      <alignment horizontal="center"/>
    </xf>
    <xf numFmtId="3" fontId="9" fillId="0" borderId="626" xfId="3" applyNumberFormat="1" applyFont="1" applyBorder="1" applyAlignment="1" applyProtection="1">
      <alignment horizontal="center" vertical="center"/>
      <protection locked="0"/>
    </xf>
    <xf numFmtId="0" fontId="13" fillId="0" borderId="792" xfId="3" applyFont="1" applyBorder="1" applyAlignment="1" applyProtection="1">
      <alignment horizontal="left" vertical="center"/>
      <protection hidden="1"/>
    </xf>
    <xf numFmtId="0" fontId="13" fillId="0" borderId="782" xfId="3" applyFont="1" applyBorder="1" applyAlignment="1" applyProtection="1">
      <alignment horizontal="left" vertical="center"/>
      <protection hidden="1"/>
    </xf>
    <xf numFmtId="0" fontId="13" fillId="0" borderId="783" xfId="3" applyFont="1" applyBorder="1" applyAlignment="1" applyProtection="1">
      <alignment horizontal="left" vertical="center"/>
      <protection hidden="1"/>
    </xf>
    <xf numFmtId="0" fontId="9" fillId="0" borderId="624" xfId="3" applyFont="1" applyBorder="1" applyAlignment="1" applyProtection="1">
      <alignment horizontal="left" vertical="center" wrapText="1"/>
      <protection hidden="1"/>
    </xf>
    <xf numFmtId="0" fontId="9" fillId="6" borderId="782" xfId="3" applyFill="1" applyBorder="1" applyAlignment="1">
      <alignment horizontal="center"/>
    </xf>
    <xf numFmtId="0" fontId="9" fillId="6" borderId="838" xfId="3" applyFill="1" applyBorder="1" applyAlignment="1">
      <alignment horizontal="center"/>
    </xf>
    <xf numFmtId="0" fontId="13" fillId="0" borderId="854" xfId="3" applyFont="1" applyBorder="1" applyAlignment="1">
      <alignment horizontal="left" vertical="center"/>
    </xf>
    <xf numFmtId="0" fontId="9" fillId="0" borderId="795" xfId="3" applyBorder="1" applyAlignment="1">
      <alignment horizontal="left" vertical="center"/>
    </xf>
    <xf numFmtId="0" fontId="9" fillId="0" borderId="917" xfId="3" applyFont="1" applyFill="1" applyBorder="1" applyAlignment="1">
      <alignment horizontal="left" vertical="center"/>
    </xf>
    <xf numFmtId="0" fontId="9" fillId="0" borderId="918" xfId="3" applyFont="1" applyFill="1" applyBorder="1" applyAlignment="1">
      <alignment horizontal="left" vertical="center"/>
    </xf>
    <xf numFmtId="2" fontId="13" fillId="0" borderId="917" xfId="3" applyNumberFormat="1" applyFont="1" applyFill="1" applyBorder="1" applyAlignment="1" applyProtection="1">
      <alignment horizontal="center" vertical="top"/>
      <protection locked="0"/>
    </xf>
    <xf numFmtId="0" fontId="9" fillId="0" borderId="915" xfId="3" applyFont="1" applyFill="1" applyBorder="1" applyAlignment="1" applyProtection="1">
      <alignment horizontal="left" vertical="center"/>
      <protection hidden="1"/>
    </xf>
    <xf numFmtId="0" fontId="9" fillId="0" borderId="916" xfId="3" applyFont="1" applyFill="1" applyBorder="1" applyAlignment="1" applyProtection="1">
      <alignment horizontal="left" vertical="center"/>
      <protection hidden="1"/>
    </xf>
    <xf numFmtId="0" fontId="9" fillId="0" borderId="917" xfId="3" applyFont="1" applyFill="1" applyBorder="1" applyAlignment="1" applyProtection="1">
      <alignment horizontal="left" vertical="center"/>
      <protection hidden="1"/>
    </xf>
    <xf numFmtId="0" fontId="9" fillId="0" borderId="919" xfId="3" applyFont="1" applyFill="1" applyBorder="1" applyAlignment="1">
      <alignment horizontal="left" vertical="center"/>
    </xf>
    <xf numFmtId="0" fontId="9" fillId="0" borderId="912" xfId="3" applyFont="1" applyFill="1" applyBorder="1" applyAlignment="1" applyProtection="1">
      <alignment horizontal="center" vertical="center"/>
      <protection hidden="1"/>
    </xf>
    <xf numFmtId="0" fontId="9" fillId="0" borderId="913" xfId="3" applyFont="1" applyFill="1" applyBorder="1" applyAlignment="1" applyProtection="1">
      <alignment horizontal="center" vertical="center"/>
      <protection hidden="1"/>
    </xf>
    <xf numFmtId="2" fontId="9" fillId="0" borderId="910" xfId="3" applyNumberFormat="1" applyBorder="1" applyAlignment="1" applyProtection="1">
      <alignment horizontal="center" vertical="center"/>
      <protection locked="0"/>
    </xf>
    <xf numFmtId="2" fontId="9" fillId="0" borderId="911" xfId="3" applyNumberFormat="1" applyBorder="1" applyAlignment="1" applyProtection="1">
      <alignment horizontal="center" vertical="center"/>
      <protection locked="0"/>
    </xf>
    <xf numFmtId="4" fontId="9" fillId="0" borderId="659" xfId="3" applyNumberFormat="1" applyFont="1" applyBorder="1" applyAlignment="1" applyProtection="1">
      <alignment horizontal="left" vertical="center"/>
      <protection hidden="1"/>
    </xf>
    <xf numFmtId="0" fontId="9" fillId="0" borderId="904" xfId="3" applyFont="1" applyBorder="1" applyAlignment="1" applyProtection="1">
      <alignment horizontal="right" vertical="center"/>
      <protection hidden="1"/>
    </xf>
    <xf numFmtId="0" fontId="9" fillId="0" borderId="905" xfId="3" applyFont="1" applyBorder="1" applyAlignment="1" applyProtection="1">
      <alignment horizontal="right" vertical="center"/>
      <protection hidden="1"/>
    </xf>
    <xf numFmtId="2" fontId="9" fillId="0" borderId="901" xfId="3" applyNumberFormat="1" applyBorder="1" applyAlignment="1" applyProtection="1">
      <alignment horizontal="center" vertical="center"/>
      <protection locked="0"/>
    </xf>
    <xf numFmtId="2" fontId="9" fillId="0" borderId="902" xfId="3" applyNumberFormat="1" applyBorder="1" applyAlignment="1" applyProtection="1">
      <alignment horizontal="center" vertical="center"/>
      <protection locked="0"/>
    </xf>
    <xf numFmtId="1" fontId="9" fillId="0" borderId="898" xfId="3" applyNumberFormat="1" applyBorder="1" applyAlignment="1">
      <alignment horizontal="center" vertical="center"/>
    </xf>
    <xf numFmtId="1" fontId="9" fillId="0" borderId="899" xfId="3" applyNumberFormat="1" applyBorder="1" applyAlignment="1">
      <alignment horizontal="center" vertical="center"/>
    </xf>
    <xf numFmtId="0" fontId="9" fillId="6" borderId="269" xfId="3" applyFont="1" applyFill="1" applyBorder="1" applyAlignment="1" applyProtection="1">
      <alignment horizontal="center" vertical="center"/>
      <protection hidden="1"/>
    </xf>
    <xf numFmtId="0" fontId="9" fillId="6" borderId="299" xfId="3" applyFont="1" applyFill="1" applyBorder="1" applyAlignment="1" applyProtection="1">
      <alignment horizontal="center" vertical="center"/>
      <protection hidden="1"/>
    </xf>
    <xf numFmtId="4" fontId="9" fillId="0" borderId="10" xfId="3" applyNumberFormat="1" applyFont="1" applyBorder="1" applyAlignment="1" applyProtection="1">
      <alignment horizontal="left" vertical="center"/>
      <protection hidden="1"/>
    </xf>
    <xf numFmtId="4" fontId="9" fillId="0" borderId="836" xfId="3" applyNumberFormat="1" applyFont="1" applyBorder="1" applyAlignment="1" applyProtection="1">
      <alignment horizontal="left" vertical="center"/>
      <protection hidden="1"/>
    </xf>
    <xf numFmtId="0" fontId="9" fillId="0" borderId="863" xfId="3" applyFont="1" applyBorder="1" applyAlignment="1" applyProtection="1">
      <alignment horizontal="left" vertical="center"/>
      <protection hidden="1"/>
    </xf>
    <xf numFmtId="0" fontId="9" fillId="0" borderId="890" xfId="3" applyFont="1" applyBorder="1" applyAlignment="1" applyProtection="1">
      <alignment horizontal="left" vertical="center"/>
      <protection hidden="1"/>
    </xf>
    <xf numFmtId="4" fontId="9" fillId="0" borderId="863" xfId="3" applyNumberFormat="1" applyBorder="1" applyAlignment="1">
      <alignment horizontal="center"/>
    </xf>
    <xf numFmtId="4" fontId="9" fillId="0" borderId="258" xfId="3" applyNumberFormat="1" applyBorder="1" applyAlignment="1">
      <alignment horizontal="center"/>
    </xf>
    <xf numFmtId="4" fontId="9" fillId="0" borderId="0" xfId="3" applyNumberFormat="1" applyFont="1" applyBorder="1" applyAlignment="1" applyProtection="1">
      <alignment horizontal="left" vertical="center"/>
      <protection hidden="1"/>
    </xf>
    <xf numFmtId="0" fontId="9" fillId="0" borderId="351" xfId="3" applyFont="1" applyBorder="1" applyAlignment="1" applyProtection="1">
      <alignment horizontal="center" vertical="center"/>
      <protection hidden="1"/>
    </xf>
    <xf numFmtId="0" fontId="9" fillId="0" borderId="255" xfId="3" applyFont="1" applyBorder="1" applyAlignment="1" applyProtection="1">
      <alignment horizontal="center" vertical="center"/>
      <protection hidden="1"/>
    </xf>
    <xf numFmtId="0" fontId="9" fillId="0" borderId="258" xfId="3" applyFont="1" applyBorder="1" applyAlignment="1" applyProtection="1">
      <alignment horizontal="left" vertical="center"/>
      <protection hidden="1"/>
    </xf>
    <xf numFmtId="0" fontId="9" fillId="0" borderId="268" xfId="3" applyFont="1" applyBorder="1" applyAlignment="1" applyProtection="1">
      <alignment horizontal="left" vertical="center"/>
      <protection hidden="1"/>
    </xf>
    <xf numFmtId="4" fontId="9" fillId="0" borderId="653" xfId="3" applyNumberFormat="1" applyBorder="1" applyAlignment="1">
      <alignment horizontal="center"/>
    </xf>
    <xf numFmtId="4" fontId="9" fillId="0" borderId="652" xfId="3" applyNumberFormat="1" applyBorder="1" applyAlignment="1">
      <alignment horizontal="center"/>
    </xf>
    <xf numFmtId="0" fontId="9" fillId="0" borderId="132" xfId="3" applyFont="1" applyBorder="1" applyAlignment="1">
      <alignment horizontal="left"/>
    </xf>
    <xf numFmtId="0" fontId="9" fillId="0" borderId="895" xfId="3" applyFont="1" applyBorder="1" applyAlignment="1">
      <alignment horizontal="left"/>
    </xf>
    <xf numFmtId="0" fontId="14" fillId="0" borderId="896" xfId="3" applyFont="1" applyBorder="1" applyAlignment="1">
      <alignment horizontal="center"/>
    </xf>
    <xf numFmtId="0" fontId="14" fillId="0" borderId="132" xfId="3" applyFont="1" applyBorder="1" applyAlignment="1">
      <alignment horizontal="center"/>
    </xf>
    <xf numFmtId="0" fontId="14" fillId="0" borderId="132" xfId="3" applyFont="1" applyBorder="1" applyAlignment="1">
      <alignment horizontal="left"/>
    </xf>
    <xf numFmtId="0" fontId="14" fillId="0" borderId="895" xfId="3" applyFont="1" applyBorder="1" applyAlignment="1">
      <alignment horizontal="left"/>
    </xf>
    <xf numFmtId="0" fontId="9" fillId="0" borderId="896" xfId="3" applyFont="1" applyBorder="1" applyAlignment="1">
      <alignment horizontal="center" vertical="center"/>
    </xf>
    <xf numFmtId="0" fontId="9" fillId="0" borderId="132" xfId="3" applyFont="1" applyBorder="1" applyAlignment="1">
      <alignment horizontal="center" vertical="center"/>
    </xf>
    <xf numFmtId="2" fontId="9" fillId="0" borderId="900" xfId="3" applyNumberFormat="1" applyBorder="1" applyAlignment="1" applyProtection="1">
      <alignment horizontal="center" vertical="center"/>
      <protection locked="0"/>
    </xf>
    <xf numFmtId="0" fontId="9" fillId="0" borderId="15" xfId="3" applyFont="1" applyBorder="1" applyAlignment="1">
      <alignment horizontal="right" vertical="center"/>
    </xf>
    <xf numFmtId="0" fontId="9" fillId="0" borderId="0" xfId="3" applyFont="1" applyBorder="1" applyAlignment="1">
      <alignment horizontal="right" vertical="center"/>
    </xf>
    <xf numFmtId="0" fontId="9" fillId="0" borderId="16" xfId="3" applyFont="1" applyBorder="1" applyAlignment="1">
      <alignment horizontal="right" vertical="center"/>
    </xf>
    <xf numFmtId="1" fontId="9" fillId="0" borderId="897" xfId="3" applyNumberFormat="1" applyBorder="1" applyAlignment="1">
      <alignment horizontal="center" vertical="center"/>
    </xf>
    <xf numFmtId="0" fontId="9" fillId="0" borderId="510" xfId="3" applyFont="1" applyBorder="1" applyAlignment="1">
      <alignment horizontal="left"/>
    </xf>
    <xf numFmtId="0" fontId="14" fillId="0" borderId="827" xfId="3" applyFont="1" applyBorder="1" applyAlignment="1">
      <alignment horizontal="center" vertical="center"/>
    </xf>
    <xf numFmtId="0" fontId="14" fillId="0" borderId="828" xfId="3" applyFont="1" applyBorder="1" applyAlignment="1">
      <alignment horizontal="center" vertical="center"/>
    </xf>
    <xf numFmtId="0" fontId="14" fillId="0" borderId="829" xfId="3" applyFont="1" applyBorder="1" applyAlignment="1">
      <alignment horizontal="center" vertical="center"/>
    </xf>
    <xf numFmtId="0" fontId="9" fillId="6" borderId="647" xfId="3" applyFont="1" applyFill="1" applyBorder="1" applyAlignment="1">
      <alignment vertical="center"/>
    </xf>
    <xf numFmtId="0" fontId="9" fillId="6" borderId="648" xfId="3" applyFont="1" applyFill="1" applyBorder="1" applyAlignment="1">
      <alignment vertical="center"/>
    </xf>
    <xf numFmtId="0" fontId="9" fillId="6" borderId="683" xfId="3" applyFont="1" applyFill="1" applyBorder="1" applyAlignment="1">
      <alignment vertical="center"/>
    </xf>
    <xf numFmtId="2" fontId="9" fillId="6" borderId="509" xfId="3" applyNumberFormat="1" applyFill="1" applyBorder="1" applyAlignment="1" applyProtection="1">
      <alignment horizontal="center" vertical="center"/>
      <protection hidden="1"/>
    </xf>
    <xf numFmtId="0" fontId="14" fillId="0" borderId="862" xfId="3" applyFont="1" applyFill="1" applyBorder="1" applyAlignment="1" applyProtection="1">
      <alignment horizontal="center" vertical="center"/>
      <protection hidden="1"/>
    </xf>
    <xf numFmtId="2" fontId="9" fillId="6" borderId="509" xfId="3" applyNumberFormat="1" applyFill="1" applyBorder="1" applyAlignment="1" applyProtection="1">
      <alignment vertical="center"/>
      <protection hidden="1"/>
    </xf>
    <xf numFmtId="0" fontId="9" fillId="6" borderId="509" xfId="3" applyFill="1" applyBorder="1" applyAlignment="1" applyProtection="1">
      <alignment vertical="center"/>
      <protection hidden="1"/>
    </xf>
    <xf numFmtId="0" fontId="9" fillId="6" borderId="842" xfId="3" applyFill="1" applyBorder="1" applyAlignment="1" applyProtection="1">
      <alignment vertical="center"/>
      <protection hidden="1"/>
    </xf>
    <xf numFmtId="0" fontId="9" fillId="0" borderId="676" xfId="3" applyBorder="1" applyAlignment="1">
      <alignment vertical="center"/>
    </xf>
    <xf numFmtId="0" fontId="9" fillId="0" borderId="678" xfId="3" applyBorder="1" applyAlignment="1">
      <alignment vertical="center"/>
    </xf>
    <xf numFmtId="0" fontId="9" fillId="0" borderId="662" xfId="3" applyFont="1" applyBorder="1" applyAlignment="1" applyProtection="1">
      <alignment horizontal="left" vertical="center"/>
      <protection locked="0"/>
    </xf>
    <xf numFmtId="0" fontId="9" fillId="0" borderId="663" xfId="3" applyFont="1" applyBorder="1" applyAlignment="1" applyProtection="1">
      <alignment horizontal="left" vertical="center"/>
      <protection locked="0"/>
    </xf>
    <xf numFmtId="0" fontId="9" fillId="0" borderId="726" xfId="3" applyFont="1" applyBorder="1" applyAlignment="1" applyProtection="1">
      <alignment horizontal="left" vertical="center"/>
      <protection locked="0"/>
    </xf>
    <xf numFmtId="0" fontId="9" fillId="0" borderId="804" xfId="3" applyFont="1" applyBorder="1" applyAlignment="1" applyProtection="1">
      <alignment horizontal="left" vertical="center"/>
      <protection locked="0"/>
    </xf>
    <xf numFmtId="0" fontId="9" fillId="0" borderId="851" xfId="3" applyFont="1" applyBorder="1" applyAlignment="1" applyProtection="1">
      <alignment horizontal="left" vertical="center"/>
      <protection locked="0"/>
    </xf>
    <xf numFmtId="0" fontId="9" fillId="0" borderId="853" xfId="3" applyFont="1" applyBorder="1" applyAlignment="1" applyProtection="1">
      <alignment horizontal="left" vertical="center"/>
      <protection locked="0"/>
    </xf>
    <xf numFmtId="0" fontId="9" fillId="0" borderId="845" xfId="3" applyFont="1" applyBorder="1" applyAlignment="1">
      <alignment horizontal="right" vertical="center"/>
    </xf>
    <xf numFmtId="0" fontId="9" fillId="0" borderId="846" xfId="3" applyFont="1" applyBorder="1" applyAlignment="1">
      <alignment horizontal="right" vertical="center"/>
    </xf>
    <xf numFmtId="0" fontId="9" fillId="0" borderId="850" xfId="3" applyFont="1" applyBorder="1" applyAlignment="1">
      <alignment horizontal="right" vertical="center"/>
    </xf>
    <xf numFmtId="0" fontId="55" fillId="0" borderId="24" xfId="3" applyFont="1" applyBorder="1" applyAlignment="1">
      <alignment vertical="center"/>
    </xf>
    <xf numFmtId="0" fontId="55" fillId="0" borderId="0" xfId="3" applyFont="1" applyBorder="1" applyAlignment="1">
      <alignment vertical="center"/>
    </xf>
    <xf numFmtId="0" fontId="55" fillId="0" borderId="25" xfId="3" applyFont="1" applyBorder="1" applyAlignment="1">
      <alignment vertical="center"/>
    </xf>
    <xf numFmtId="0" fontId="9" fillId="0" borderId="847" xfId="3" applyFont="1" applyBorder="1" applyAlignment="1">
      <alignment horizontal="right"/>
    </xf>
    <xf numFmtId="0" fontId="9" fillId="0" borderId="848" xfId="3" applyFont="1" applyBorder="1" applyAlignment="1">
      <alignment horizontal="right"/>
    </xf>
    <xf numFmtId="0" fontId="9" fillId="0" borderId="849" xfId="3" applyFont="1" applyBorder="1" applyAlignment="1">
      <alignment horizontal="right"/>
    </xf>
    <xf numFmtId="0" fontId="9" fillId="0" borderId="894" xfId="3" applyFont="1" applyBorder="1" applyAlignment="1">
      <alignment horizontal="center" vertical="center"/>
    </xf>
    <xf numFmtId="0" fontId="9" fillId="0" borderId="640" xfId="3" applyFont="1" applyFill="1" applyBorder="1" applyAlignment="1">
      <alignment horizontal="center" vertical="center"/>
    </xf>
    <xf numFmtId="0" fontId="9" fillId="0" borderId="691" xfId="3" applyFont="1" applyFill="1" applyBorder="1" applyAlignment="1">
      <alignment horizontal="center" vertical="center"/>
    </xf>
    <xf numFmtId="0" fontId="9" fillId="0" borderId="625" xfId="3" applyFont="1" applyFill="1" applyBorder="1" applyAlignment="1" applyProtection="1">
      <alignment horizontal="left" vertical="center"/>
      <protection hidden="1"/>
    </xf>
    <xf numFmtId="0" fontId="9" fillId="0" borderId="818" xfId="3" applyFont="1" applyFill="1" applyBorder="1" applyAlignment="1" applyProtection="1">
      <alignment horizontal="left" vertical="center"/>
      <protection hidden="1"/>
    </xf>
    <xf numFmtId="0" fontId="9" fillId="0" borderId="687" xfId="3" applyFont="1" applyFill="1" applyBorder="1" applyAlignment="1">
      <alignment horizontal="center" vertical="center"/>
    </xf>
    <xf numFmtId="0" fontId="9" fillId="0" borderId="695" xfId="3" applyFont="1" applyFill="1" applyBorder="1" applyAlignment="1">
      <alignment horizontal="center" vertical="center"/>
    </xf>
    <xf numFmtId="0" fontId="9" fillId="0" borderId="648" xfId="3" applyFont="1" applyFill="1" applyBorder="1" applyAlignment="1" applyProtection="1">
      <alignment horizontal="left" vertical="center"/>
      <protection hidden="1"/>
    </xf>
    <xf numFmtId="0" fontId="9" fillId="0" borderId="718" xfId="3" applyFont="1" applyFill="1" applyBorder="1" applyAlignment="1" applyProtection="1">
      <alignment horizontal="left" vertical="center"/>
      <protection hidden="1"/>
    </xf>
    <xf numFmtId="0" fontId="9" fillId="0" borderId="879" xfId="3" applyFont="1" applyBorder="1" applyAlignment="1" applyProtection="1">
      <alignment horizontal="left" vertical="center"/>
      <protection hidden="1"/>
    </xf>
    <xf numFmtId="0" fontId="9" fillId="0" borderId="880" xfId="3" applyFont="1" applyBorder="1" applyAlignment="1" applyProtection="1">
      <alignment horizontal="left" vertical="center"/>
      <protection hidden="1"/>
    </xf>
    <xf numFmtId="0" fontId="9" fillId="0" borderId="881" xfId="3" applyFont="1" applyBorder="1" applyAlignment="1" applyProtection="1">
      <alignment horizontal="left" vertical="center"/>
      <protection hidden="1"/>
    </xf>
    <xf numFmtId="4" fontId="9" fillId="0" borderId="882" xfId="3" applyNumberFormat="1" applyFont="1" applyBorder="1" applyAlignment="1" applyProtection="1">
      <alignment horizontal="center" vertical="center"/>
      <protection locked="0"/>
    </xf>
    <xf numFmtId="4" fontId="9" fillId="0" borderId="880" xfId="3" applyNumberFormat="1" applyFont="1" applyBorder="1" applyAlignment="1" applyProtection="1">
      <alignment horizontal="center" vertical="center"/>
      <protection locked="0"/>
    </xf>
    <xf numFmtId="4" fontId="9" fillId="0" borderId="881" xfId="3" applyNumberFormat="1" applyFont="1" applyBorder="1" applyAlignment="1" applyProtection="1">
      <alignment horizontal="center" vertical="center"/>
      <protection locked="0"/>
    </xf>
    <xf numFmtId="0" fontId="9" fillId="0" borderId="884" xfId="3" applyFont="1" applyBorder="1" applyAlignment="1" applyProtection="1">
      <alignment horizontal="left" vertical="center"/>
      <protection hidden="1"/>
    </xf>
    <xf numFmtId="0" fontId="9" fillId="0" borderId="677" xfId="3" applyFont="1" applyBorder="1" applyAlignment="1" applyProtection="1">
      <alignment horizontal="left" vertical="center"/>
      <protection hidden="1"/>
    </xf>
    <xf numFmtId="0" fontId="9" fillId="0" borderId="659" xfId="3" applyFont="1" applyBorder="1" applyAlignment="1" applyProtection="1">
      <alignment horizontal="left" vertical="center"/>
      <protection hidden="1"/>
    </xf>
    <xf numFmtId="0" fontId="9" fillId="0" borderId="660" xfId="3" applyFont="1" applyBorder="1" applyAlignment="1" applyProtection="1">
      <alignment horizontal="left" vertical="center"/>
      <protection hidden="1"/>
    </xf>
    <xf numFmtId="4" fontId="9" fillId="0" borderId="661" xfId="3" applyNumberFormat="1" applyFont="1" applyBorder="1" applyAlignment="1" applyProtection="1">
      <alignment horizontal="center" vertical="center"/>
      <protection locked="0"/>
    </xf>
    <xf numFmtId="4" fontId="9" fillId="0" borderId="659" xfId="3" applyNumberFormat="1" applyFont="1" applyBorder="1" applyAlignment="1" applyProtection="1">
      <alignment horizontal="center" vertical="center"/>
      <protection locked="0"/>
    </xf>
    <xf numFmtId="0" fontId="9" fillId="0" borderId="677" xfId="3" applyFont="1" applyBorder="1" applyAlignment="1" applyProtection="1">
      <alignment horizontal="left" vertical="center" wrapText="1"/>
      <protection hidden="1"/>
    </xf>
    <xf numFmtId="4" fontId="9" fillId="0" borderId="661" xfId="3" applyNumberFormat="1" applyBorder="1" applyAlignment="1" applyProtection="1">
      <alignment horizontal="center" vertical="center"/>
      <protection locked="0"/>
    </xf>
    <xf numFmtId="4" fontId="9" fillId="0" borderId="659" xfId="3" applyNumberFormat="1" applyBorder="1" applyAlignment="1" applyProtection="1">
      <alignment horizontal="center" vertical="center"/>
      <protection locked="0"/>
    </xf>
    <xf numFmtId="4" fontId="9" fillId="0" borderId="660" xfId="3" applyNumberFormat="1" applyBorder="1" applyAlignment="1" applyProtection="1">
      <alignment horizontal="center" vertical="center"/>
      <protection locked="0"/>
    </xf>
    <xf numFmtId="0" fontId="9" fillId="0" borderId="661" xfId="3" applyFont="1" applyFill="1" applyBorder="1" applyAlignment="1" applyProtection="1">
      <alignment horizontal="left" vertical="center"/>
      <protection hidden="1"/>
    </xf>
    <xf numFmtId="0" fontId="9" fillId="0" borderId="659" xfId="3" applyFill="1" applyBorder="1" applyAlignment="1" applyProtection="1">
      <alignment horizontal="left" vertical="center"/>
      <protection hidden="1"/>
    </xf>
    <xf numFmtId="0" fontId="9" fillId="0" borderId="676" xfId="3" applyFill="1" applyBorder="1" applyAlignment="1" applyProtection="1">
      <alignment horizontal="left" vertical="center"/>
      <protection hidden="1"/>
    </xf>
    <xf numFmtId="0" fontId="9" fillId="0" borderId="862" xfId="3" applyBorder="1" applyAlignment="1">
      <alignment vertical="center"/>
    </xf>
    <xf numFmtId="0" fontId="9" fillId="0" borderId="820" xfId="3" applyBorder="1" applyAlignment="1">
      <alignment horizontal="left" vertical="center"/>
    </xf>
    <xf numFmtId="0" fontId="9" fillId="0" borderId="886" xfId="3" applyFont="1" applyBorder="1" applyAlignment="1" applyProtection="1">
      <alignment vertical="center"/>
      <protection hidden="1"/>
    </xf>
    <xf numFmtId="0" fontId="9" fillId="0" borderId="887" xfId="3" applyFont="1" applyBorder="1" applyAlignment="1" applyProtection="1">
      <alignment vertical="center"/>
      <protection hidden="1"/>
    </xf>
    <xf numFmtId="49" fontId="9" fillId="0" borderId="868" xfId="3" applyNumberFormat="1" applyFont="1" applyBorder="1" applyAlignment="1" applyProtection="1">
      <alignment horizontal="left" vertical="center"/>
      <protection locked="0"/>
    </xf>
    <xf numFmtId="49" fontId="9" fillId="0" borderId="851" xfId="3" applyNumberFormat="1" applyFont="1" applyBorder="1" applyAlignment="1" applyProtection="1">
      <alignment horizontal="left" vertical="center"/>
      <protection locked="0"/>
    </xf>
    <xf numFmtId="49" fontId="9" fillId="0" borderId="869" xfId="3" applyNumberFormat="1" applyFont="1" applyBorder="1" applyAlignment="1" applyProtection="1">
      <alignment horizontal="left" vertical="center"/>
      <protection locked="0"/>
    </xf>
    <xf numFmtId="0" fontId="9" fillId="0" borderId="882" xfId="3" applyFont="1" applyFill="1" applyBorder="1" applyAlignment="1" applyProtection="1">
      <alignment horizontal="left" vertical="center"/>
      <protection hidden="1"/>
    </xf>
    <xf numFmtId="0" fontId="9" fillId="0" borderId="880" xfId="3" applyFill="1" applyBorder="1" applyAlignment="1" applyProtection="1">
      <alignment horizontal="left" vertical="center"/>
      <protection hidden="1"/>
    </xf>
    <xf numFmtId="0" fontId="9" fillId="0" borderId="885" xfId="3" applyFill="1" applyBorder="1" applyAlignment="1" applyProtection="1">
      <alignment horizontal="left" vertical="center"/>
      <protection hidden="1"/>
    </xf>
    <xf numFmtId="0" fontId="9" fillId="0" borderId="880" xfId="3" applyFont="1" applyFill="1" applyBorder="1" applyAlignment="1" applyProtection="1">
      <alignment horizontal="left" vertical="center"/>
      <protection hidden="1"/>
    </xf>
    <xf numFmtId="0" fontId="9" fillId="0" borderId="883" xfId="3" applyFont="1" applyFill="1" applyBorder="1" applyAlignment="1" applyProtection="1">
      <alignment horizontal="left" vertical="center"/>
      <protection hidden="1"/>
    </xf>
    <xf numFmtId="0" fontId="9" fillId="0" borderId="697" xfId="3" applyFont="1" applyFill="1" applyBorder="1" applyAlignment="1">
      <alignment horizontal="center" vertical="center"/>
    </xf>
    <xf numFmtId="0" fontId="9" fillId="0" borderId="698" xfId="3" applyFont="1" applyFill="1" applyBorder="1" applyAlignment="1">
      <alignment horizontal="center" vertical="center"/>
    </xf>
    <xf numFmtId="0" fontId="9" fillId="0" borderId="649" xfId="3" applyFont="1" applyFill="1" applyBorder="1" applyAlignment="1">
      <alignment horizontal="left" vertical="center"/>
    </xf>
    <xf numFmtId="0" fontId="9" fillId="0" borderId="650" xfId="3" applyFont="1" applyFill="1" applyBorder="1" applyAlignment="1">
      <alignment horizontal="left" vertical="center"/>
    </xf>
    <xf numFmtId="0" fontId="9" fillId="0" borderId="650" xfId="3" applyFont="1" applyFill="1" applyBorder="1" applyAlignment="1" applyProtection="1">
      <alignment horizontal="left" vertical="center"/>
      <protection locked="0"/>
    </xf>
    <xf numFmtId="0" fontId="9" fillId="0" borderId="819" xfId="3" applyFont="1" applyFill="1" applyBorder="1" applyAlignment="1" applyProtection="1">
      <alignment horizontal="left" vertical="center"/>
      <protection locked="0"/>
    </xf>
    <xf numFmtId="0" fontId="9" fillId="0" borderId="678" xfId="3" applyFont="1" applyBorder="1" applyAlignment="1" applyProtection="1">
      <alignment vertical="center"/>
      <protection hidden="1"/>
    </xf>
    <xf numFmtId="0" fontId="9" fillId="0" borderId="888" xfId="3" applyFont="1" applyBorder="1" applyAlignment="1" applyProtection="1">
      <alignment vertical="center"/>
      <protection hidden="1"/>
    </xf>
    <xf numFmtId="3" fontId="9" fillId="0" borderId="661" xfId="3" applyNumberFormat="1" applyFont="1" applyBorder="1" applyAlignment="1" applyProtection="1">
      <alignment horizontal="center" vertical="center"/>
      <protection locked="0"/>
    </xf>
    <xf numFmtId="3" fontId="9" fillId="0" borderId="659" xfId="3" applyNumberFormat="1" applyFont="1" applyBorder="1" applyAlignment="1" applyProtection="1">
      <alignment horizontal="center" vertical="center"/>
      <protection locked="0"/>
    </xf>
    <xf numFmtId="3" fontId="9" fillId="0" borderId="660" xfId="3" applyNumberFormat="1" applyFont="1" applyBorder="1" applyAlignment="1" applyProtection="1">
      <alignment horizontal="center" vertical="center"/>
      <protection locked="0"/>
    </xf>
    <xf numFmtId="0" fontId="9" fillId="0" borderId="878" xfId="3" applyFill="1" applyBorder="1" applyAlignment="1" applyProtection="1">
      <alignment vertical="center"/>
      <protection hidden="1"/>
    </xf>
    <xf numFmtId="0" fontId="9" fillId="0" borderId="678" xfId="3" applyFill="1" applyBorder="1" applyAlignment="1" applyProtection="1">
      <alignment vertical="center"/>
      <protection hidden="1"/>
    </xf>
    <xf numFmtId="0" fontId="9" fillId="6" borderId="505" xfId="3" applyFill="1" applyBorder="1" applyAlignment="1" applyProtection="1">
      <alignment horizontal="center"/>
      <protection hidden="1"/>
    </xf>
    <xf numFmtId="0" fontId="9" fillId="6" borderId="130" xfId="3" applyFill="1" applyBorder="1" applyAlignment="1" applyProtection="1">
      <alignment horizontal="center"/>
      <protection hidden="1"/>
    </xf>
    <xf numFmtId="0" fontId="9" fillId="6" borderId="506" xfId="3" applyFill="1" applyBorder="1" applyAlignment="1" applyProtection="1">
      <alignment horizontal="center"/>
      <protection hidden="1"/>
    </xf>
    <xf numFmtId="0" fontId="13" fillId="0" borderId="243" xfId="3" applyFont="1" applyBorder="1" applyAlignment="1">
      <alignment horizontal="left" vertical="top"/>
    </xf>
    <xf numFmtId="0" fontId="13" fillId="0" borderId="244" xfId="3" applyFont="1" applyBorder="1" applyAlignment="1">
      <alignment horizontal="left" vertical="top"/>
    </xf>
    <xf numFmtId="0" fontId="9" fillId="0" borderId="872" xfId="3" applyFont="1" applyBorder="1" applyAlignment="1" applyProtection="1">
      <alignment horizontal="right" vertical="center"/>
      <protection hidden="1"/>
    </xf>
    <xf numFmtId="0" fontId="9" fillId="0" borderId="873" xfId="3" applyFont="1" applyBorder="1" applyAlignment="1" applyProtection="1">
      <alignment horizontal="right" vertical="center"/>
      <protection hidden="1"/>
    </xf>
    <xf numFmtId="49" fontId="9" fillId="0" borderId="874" xfId="3" applyNumberFormat="1" applyFont="1" applyBorder="1" applyAlignment="1" applyProtection="1">
      <alignment horizontal="left" vertical="center"/>
      <protection locked="0"/>
    </xf>
    <xf numFmtId="49" fontId="9" fillId="0" borderId="875" xfId="3" applyNumberFormat="1" applyFont="1" applyBorder="1" applyAlignment="1" applyProtection="1">
      <alignment horizontal="left" vertical="center"/>
      <protection locked="0"/>
    </xf>
    <xf numFmtId="49" fontId="9" fillId="0" borderId="876" xfId="3" applyNumberFormat="1" applyFont="1" applyBorder="1" applyAlignment="1" applyProtection="1">
      <alignment horizontal="left" vertical="center"/>
      <protection locked="0"/>
    </xf>
    <xf numFmtId="2" fontId="9" fillId="0" borderId="496" xfId="3" applyNumberFormat="1" applyBorder="1" applyAlignment="1" applyProtection="1">
      <alignment horizontal="center" vertical="center"/>
      <protection locked="0"/>
    </xf>
    <xf numFmtId="2" fontId="9" fillId="6" borderId="496" xfId="3" applyNumberFormat="1" applyFill="1" applyBorder="1" applyAlignment="1" applyProtection="1">
      <alignment horizontal="center" vertical="center"/>
      <protection hidden="1"/>
    </xf>
    <xf numFmtId="2" fontId="9" fillId="6" borderId="496" xfId="3" applyNumberFormat="1" applyFill="1" applyBorder="1" applyAlignment="1" applyProtection="1">
      <alignment vertical="center"/>
      <protection hidden="1"/>
    </xf>
    <xf numFmtId="0" fontId="9" fillId="6" borderId="496" xfId="3" applyFill="1" applyBorder="1" applyAlignment="1" applyProtection="1">
      <alignment vertical="center"/>
      <protection hidden="1"/>
    </xf>
    <xf numFmtId="0" fontId="9" fillId="6" borderId="844" xfId="3" applyFill="1" applyBorder="1" applyAlignment="1" applyProtection="1">
      <alignment vertical="center"/>
      <protection hidden="1"/>
    </xf>
    <xf numFmtId="2" fontId="9" fillId="0" borderId="376" xfId="3" applyNumberFormat="1" applyBorder="1" applyAlignment="1" applyProtection="1">
      <alignment horizontal="center" vertical="center"/>
      <protection locked="0"/>
    </xf>
    <xf numFmtId="2" fontId="9" fillId="0" borderId="843" xfId="3" applyNumberFormat="1" applyBorder="1" applyAlignment="1" applyProtection="1">
      <alignment horizontal="center" vertical="center"/>
      <protection locked="0"/>
    </xf>
    <xf numFmtId="0" fontId="9" fillId="0" borderId="408" xfId="3" applyFont="1" applyFill="1" applyBorder="1" applyAlignment="1">
      <alignment horizontal="center" vertical="center"/>
    </xf>
    <xf numFmtId="0" fontId="9" fillId="0" borderId="376" xfId="3" applyFont="1" applyFill="1" applyBorder="1" applyAlignment="1">
      <alignment horizontal="center" vertical="center"/>
    </xf>
    <xf numFmtId="0" fontId="9" fillId="0" borderId="658" xfId="3" applyFont="1" applyFill="1" applyBorder="1" applyAlignment="1" applyProtection="1">
      <alignment horizontal="center" vertical="center"/>
      <protection locked="0"/>
    </xf>
    <xf numFmtId="0" fontId="9" fillId="0" borderId="659" xfId="3" applyFont="1" applyFill="1" applyBorder="1" applyAlignment="1" applyProtection="1">
      <alignment horizontal="center" vertical="center"/>
      <protection locked="0"/>
    </xf>
    <xf numFmtId="0" fontId="9" fillId="0" borderId="864" xfId="3" applyFont="1" applyFill="1" applyBorder="1" applyAlignment="1" applyProtection="1">
      <alignment horizontal="left" vertical="center"/>
      <protection hidden="1"/>
    </xf>
    <xf numFmtId="0" fontId="9" fillId="0" borderId="663" xfId="3" applyFont="1" applyFill="1" applyBorder="1" applyAlignment="1" applyProtection="1">
      <alignment horizontal="left" vertical="center"/>
      <protection hidden="1"/>
    </xf>
    <xf numFmtId="0" fontId="9" fillId="0" borderId="726" xfId="3" applyFont="1" applyFill="1" applyBorder="1" applyAlignment="1" applyProtection="1">
      <alignment horizontal="left" vertical="center"/>
      <protection hidden="1"/>
    </xf>
    <xf numFmtId="0" fontId="9" fillId="6" borderId="834" xfId="3" applyFill="1" applyBorder="1" applyAlignment="1" applyProtection="1">
      <alignment horizontal="center"/>
      <protection hidden="1"/>
    </xf>
    <xf numFmtId="0" fontId="9" fillId="6" borderId="457" xfId="3" applyFill="1" applyBorder="1" applyAlignment="1" applyProtection="1">
      <alignment horizontal="center"/>
      <protection hidden="1"/>
    </xf>
    <xf numFmtId="0" fontId="9" fillId="6" borderId="839" xfId="3" applyFill="1" applyBorder="1" applyAlignment="1" applyProtection="1">
      <alignment horizontal="center"/>
      <protection hidden="1"/>
    </xf>
    <xf numFmtId="0" fontId="9" fillId="0" borderId="662" xfId="3" applyFont="1" applyBorder="1" applyAlignment="1" applyProtection="1">
      <alignment vertical="center"/>
      <protection hidden="1"/>
    </xf>
    <xf numFmtId="0" fontId="9" fillId="0" borderId="663" xfId="3" applyFont="1" applyBorder="1" applyAlignment="1" applyProtection="1">
      <alignment vertical="center"/>
      <protection hidden="1"/>
    </xf>
    <xf numFmtId="0" fontId="9" fillId="0" borderId="664" xfId="3" applyFont="1" applyBorder="1" applyAlignment="1" applyProtection="1">
      <alignment vertical="center"/>
      <protection hidden="1"/>
    </xf>
    <xf numFmtId="3" fontId="9" fillId="0" borderId="598" xfId="3" applyNumberFormat="1" applyFont="1" applyBorder="1" applyAlignment="1" applyProtection="1">
      <alignment horizontal="center" vertical="center"/>
      <protection locked="0"/>
    </xf>
    <xf numFmtId="3" fontId="9" fillId="0" borderId="663" xfId="3" applyNumberFormat="1" applyFont="1" applyBorder="1" applyAlignment="1" applyProtection="1">
      <alignment horizontal="center" vertical="center"/>
      <protection locked="0"/>
    </xf>
    <xf numFmtId="3" fontId="9" fillId="0" borderId="664" xfId="3" applyNumberFormat="1" applyFont="1" applyBorder="1" applyAlignment="1" applyProtection="1">
      <alignment horizontal="center" vertical="center"/>
      <protection locked="0"/>
    </xf>
    <xf numFmtId="0" fontId="9" fillId="0" borderId="831" xfId="3" applyFill="1" applyBorder="1" applyAlignment="1" applyProtection="1">
      <alignment vertical="center"/>
      <protection hidden="1"/>
    </xf>
    <xf numFmtId="0" fontId="9" fillId="0" borderId="832" xfId="3" applyFill="1" applyBorder="1" applyAlignment="1" applyProtection="1">
      <alignment vertical="center"/>
      <protection hidden="1"/>
    </xf>
    <xf numFmtId="0" fontId="9" fillId="0" borderId="866" xfId="3" applyFont="1" applyFill="1" applyBorder="1" applyAlignment="1">
      <alignment horizontal="left" vertical="center"/>
    </xf>
    <xf numFmtId="0" fontId="9" fillId="0" borderId="867" xfId="3" applyFont="1" applyFill="1" applyBorder="1" applyAlignment="1">
      <alignment horizontal="left" vertical="center"/>
    </xf>
    <xf numFmtId="2" fontId="9" fillId="0" borderId="867" xfId="3" applyNumberFormat="1" applyFont="1" applyFill="1" applyBorder="1" applyAlignment="1" applyProtection="1">
      <alignment horizontal="center" vertical="center"/>
      <protection locked="0"/>
    </xf>
    <xf numFmtId="0" fontId="9" fillId="0" borderId="867" xfId="3" applyFont="1" applyFill="1" applyBorder="1" applyAlignment="1" applyProtection="1">
      <alignment horizontal="left" vertical="center"/>
      <protection hidden="1"/>
    </xf>
    <xf numFmtId="0" fontId="9" fillId="0" borderId="696" xfId="3" applyFont="1" applyFill="1" applyBorder="1" applyAlignment="1" applyProtection="1">
      <alignment horizontal="right" vertical="center"/>
      <protection hidden="1"/>
    </xf>
    <xf numFmtId="0" fontId="9" fillId="0" borderId="663" xfId="3" applyFont="1" applyFill="1" applyBorder="1" applyAlignment="1" applyProtection="1">
      <alignment horizontal="right" vertical="center"/>
      <protection hidden="1"/>
    </xf>
    <xf numFmtId="2" fontId="9" fillId="0" borderId="864" xfId="3" applyNumberFormat="1" applyFont="1" applyFill="1" applyBorder="1" applyAlignment="1" applyProtection="1">
      <alignment horizontal="center" vertical="center"/>
      <protection locked="0"/>
    </xf>
    <xf numFmtId="2" fontId="9" fillId="0" borderId="663" xfId="3" applyNumberFormat="1" applyFont="1" applyFill="1" applyBorder="1" applyAlignment="1" applyProtection="1">
      <alignment horizontal="center" vertical="center"/>
      <protection locked="0"/>
    </xf>
    <xf numFmtId="2" fontId="9" fillId="0" borderId="865" xfId="3" applyNumberFormat="1" applyFont="1" applyFill="1" applyBorder="1" applyAlignment="1" applyProtection="1">
      <alignment horizontal="center" vertical="center"/>
      <protection locked="0"/>
    </xf>
    <xf numFmtId="0" fontId="9" fillId="0" borderId="422" xfId="3" applyFont="1" applyBorder="1" applyAlignment="1">
      <alignment horizontal="center" vertical="center"/>
    </xf>
    <xf numFmtId="0" fontId="9" fillId="0" borderId="289" xfId="3" applyFont="1" applyBorder="1" applyAlignment="1">
      <alignment horizontal="center" vertical="center"/>
    </xf>
    <xf numFmtId="0" fontId="9" fillId="0" borderId="782" xfId="3" applyBorder="1" applyAlignment="1">
      <alignment horizontal="left" vertical="center"/>
    </xf>
    <xf numFmtId="0" fontId="9" fillId="0" borderId="783" xfId="3" applyBorder="1" applyAlignment="1">
      <alignment horizontal="left" vertical="center"/>
    </xf>
    <xf numFmtId="0" fontId="9" fillId="0" borderId="624" xfId="3" applyFont="1" applyBorder="1" applyAlignment="1" applyProtection="1">
      <alignment vertical="center"/>
      <protection hidden="1"/>
    </xf>
    <xf numFmtId="0" fontId="9" fillId="0" borderId="625" xfId="3" applyFont="1" applyBorder="1" applyAlignment="1" applyProtection="1">
      <alignment vertical="center"/>
      <protection hidden="1"/>
    </xf>
    <xf numFmtId="49" fontId="9" fillId="0" borderId="635" xfId="3" applyNumberFormat="1" applyFont="1" applyBorder="1" applyAlignment="1" applyProtection="1">
      <alignment horizontal="left" vertical="center"/>
      <protection locked="0"/>
    </xf>
    <xf numFmtId="49" fontId="9" fillId="0" borderId="625" xfId="3" applyNumberFormat="1" applyFont="1" applyBorder="1" applyAlignment="1" applyProtection="1">
      <alignment horizontal="left" vertical="center"/>
      <protection locked="0"/>
    </xf>
    <xf numFmtId="49" fontId="9" fillId="0" borderId="639" xfId="3" applyNumberFormat="1" applyFont="1" applyBorder="1" applyAlignment="1" applyProtection="1">
      <alignment horizontal="left" vertical="center"/>
      <protection locked="0"/>
    </xf>
    <xf numFmtId="0" fontId="9" fillId="0" borderId="855" xfId="3" applyFont="1" applyBorder="1" applyAlignment="1" applyProtection="1">
      <alignment horizontal="right" vertical="center"/>
      <protection hidden="1"/>
    </xf>
    <xf numFmtId="0" fontId="9" fillId="0" borderId="856" xfId="3" applyFont="1" applyBorder="1" applyAlignment="1" applyProtection="1">
      <alignment horizontal="right" vertical="center"/>
      <protection hidden="1"/>
    </xf>
    <xf numFmtId="0" fontId="9" fillId="0" borderId="856" xfId="3" applyFont="1" applyBorder="1" applyAlignment="1" applyProtection="1">
      <alignment horizontal="center" vertical="center"/>
      <protection hidden="1"/>
    </xf>
    <xf numFmtId="0" fontId="9" fillId="0" borderId="857" xfId="3" applyFont="1" applyBorder="1" applyAlignment="1" applyProtection="1">
      <alignment horizontal="center" vertical="center"/>
      <protection hidden="1"/>
    </xf>
    <xf numFmtId="0" fontId="13" fillId="0" borderId="243" xfId="3" applyFont="1" applyBorder="1" applyAlignment="1" applyProtection="1">
      <alignment horizontal="left" vertical="top"/>
      <protection hidden="1"/>
    </xf>
    <xf numFmtId="0" fontId="13" fillId="0" borderId="244" xfId="3" applyFont="1" applyBorder="1" applyAlignment="1" applyProtection="1">
      <alignment horizontal="left" vertical="top"/>
      <protection hidden="1"/>
    </xf>
    <xf numFmtId="0" fontId="11" fillId="0" borderId="1686" xfId="3" applyFont="1" applyFill="1" applyBorder="1" applyAlignment="1" applyProtection="1">
      <alignment horizontal="right" vertical="center"/>
      <protection hidden="1"/>
    </xf>
    <xf numFmtId="0" fontId="11" fillId="0" borderId="1687" xfId="3" applyFont="1" applyFill="1" applyBorder="1" applyAlignment="1" applyProtection="1">
      <alignment horizontal="right" vertical="center"/>
      <protection hidden="1"/>
    </xf>
    <xf numFmtId="0" fontId="9" fillId="0" borderId="583" xfId="0" applyFont="1" applyBorder="1" applyAlignment="1">
      <alignment horizontal="left" vertical="center" wrapText="1"/>
    </xf>
    <xf numFmtId="0" fontId="9" fillId="0" borderId="583" xfId="0" applyFont="1" applyBorder="1" applyAlignment="1">
      <alignment horizontal="right" vertical="center"/>
    </xf>
    <xf numFmtId="0" fontId="9" fillId="0" borderId="593" xfId="0" applyFont="1" applyBorder="1" applyAlignment="1">
      <alignment horizontal="right" vertical="center"/>
    </xf>
    <xf numFmtId="0" fontId="9" fillId="0" borderId="593" xfId="0" applyFont="1" applyBorder="1" applyAlignment="1">
      <alignment horizontal="left" vertical="center" wrapText="1"/>
    </xf>
    <xf numFmtId="0" fontId="0" fillId="0" borderId="586" xfId="0" applyBorder="1" applyAlignment="1" applyProtection="1">
      <alignment horizontal="center" vertical="center"/>
    </xf>
    <xf numFmtId="0" fontId="0" fillId="0" borderId="583" xfId="0" applyBorder="1" applyAlignment="1" applyProtection="1">
      <alignment horizontal="center" vertical="center"/>
    </xf>
    <xf numFmtId="0" fontId="0" fillId="0" borderId="584" xfId="0" applyBorder="1" applyAlignment="1" applyProtection="1">
      <alignment horizontal="center" vertical="center"/>
    </xf>
    <xf numFmtId="0" fontId="0" fillId="0" borderId="586" xfId="0" applyBorder="1" applyAlignment="1" applyProtection="1">
      <alignment horizontal="center" vertical="center"/>
      <protection locked="0"/>
    </xf>
    <xf numFmtId="0" fontId="0" fillId="0" borderId="583" xfId="0" applyBorder="1" applyAlignment="1" applyProtection="1">
      <alignment horizontal="center" vertical="center"/>
      <protection locked="0"/>
    </xf>
    <xf numFmtId="0" fontId="0" fillId="0" borderId="584" xfId="0" applyBorder="1" applyAlignment="1" applyProtection="1">
      <alignment horizontal="center" vertical="center"/>
      <protection locked="0"/>
    </xf>
    <xf numFmtId="0" fontId="9" fillId="2" borderId="15" xfId="0" applyFont="1" applyFill="1" applyBorder="1" applyAlignment="1">
      <alignment horizontal="left"/>
    </xf>
    <xf numFmtId="0" fontId="9" fillId="2" borderId="0" xfId="0" applyFont="1" applyFill="1" applyBorder="1" applyAlignment="1">
      <alignment horizontal="left"/>
    </xf>
    <xf numFmtId="0" fontId="9" fillId="2" borderId="39" xfId="0" applyFont="1" applyFill="1" applyBorder="1" applyAlignment="1">
      <alignment horizontal="left"/>
    </xf>
    <xf numFmtId="164" fontId="44" fillId="0" borderId="1687" xfId="3" applyNumberFormat="1" applyFont="1" applyFill="1" applyBorder="1" applyAlignment="1" applyProtection="1">
      <alignment horizontal="center" vertical="center"/>
      <protection hidden="1"/>
    </xf>
    <xf numFmtId="0" fontId="9" fillId="0" borderId="875" xfId="0" applyFont="1" applyFill="1" applyBorder="1" applyAlignment="1" applyProtection="1">
      <alignment horizontal="center" vertical="center"/>
      <protection hidden="1"/>
    </xf>
    <xf numFmtId="0" fontId="9" fillId="0" borderId="1008" xfId="0" applyFont="1" applyFill="1" applyBorder="1" applyAlignment="1" applyProtection="1">
      <alignment horizontal="left" vertical="center"/>
      <protection hidden="1"/>
    </xf>
    <xf numFmtId="0" fontId="9" fillId="0" borderId="1007" xfId="0" applyFont="1" applyFill="1" applyBorder="1" applyAlignment="1" applyProtection="1">
      <alignment horizontal="left" vertical="center"/>
      <protection hidden="1"/>
    </xf>
    <xf numFmtId="0" fontId="0" fillId="6" borderId="244" xfId="0" applyFill="1" applyBorder="1" applyAlignment="1" applyProtection="1">
      <alignment horizontal="center"/>
      <protection hidden="1"/>
    </xf>
    <xf numFmtId="0" fontId="0" fillId="6" borderId="966" xfId="0" applyFill="1" applyBorder="1" applyAlignment="1" applyProtection="1">
      <alignment horizontal="center"/>
      <protection hidden="1"/>
    </xf>
    <xf numFmtId="0" fontId="9" fillId="0" borderId="863" xfId="0" applyFont="1" applyFill="1" applyBorder="1" applyAlignment="1" applyProtection="1">
      <alignment horizontal="center" vertical="center"/>
      <protection hidden="1"/>
    </xf>
    <xf numFmtId="1" fontId="9" fillId="0" borderId="1002" xfId="0" applyNumberFormat="1" applyFont="1" applyBorder="1" applyAlignment="1" applyProtection="1">
      <alignment horizontal="center" vertical="center"/>
      <protection hidden="1"/>
    </xf>
    <xf numFmtId="1" fontId="9" fillId="0" borderId="209" xfId="0" applyNumberFormat="1" applyFont="1" applyBorder="1" applyAlignment="1" applyProtection="1">
      <alignment horizontal="center" vertical="center"/>
      <protection hidden="1"/>
    </xf>
    <xf numFmtId="0" fontId="9" fillId="0" borderId="984" xfId="0" applyFont="1" applyFill="1" applyBorder="1" applyAlignment="1" applyProtection="1">
      <alignment horizontal="left" vertical="center"/>
      <protection hidden="1"/>
    </xf>
    <xf numFmtId="0" fontId="9" fillId="0" borderId="452" xfId="0" applyFont="1" applyFill="1" applyBorder="1" applyAlignment="1" applyProtection="1">
      <alignment horizontal="left" vertical="center"/>
      <protection hidden="1"/>
    </xf>
    <xf numFmtId="0" fontId="9" fillId="0" borderId="993" xfId="0" applyFont="1" applyBorder="1" applyAlignment="1" applyProtection="1">
      <alignment horizontal="left" vertical="center"/>
      <protection hidden="1"/>
    </xf>
    <xf numFmtId="0" fontId="9" fillId="0" borderId="992" xfId="0" applyFont="1" applyBorder="1" applyAlignment="1" applyProtection="1">
      <alignment horizontal="left" vertical="center"/>
      <protection hidden="1"/>
    </xf>
    <xf numFmtId="0" fontId="9" fillId="0" borderId="1001" xfId="0" applyFont="1" applyFill="1" applyBorder="1" applyAlignment="1" applyProtection="1">
      <alignment horizontal="left" vertical="center"/>
      <protection hidden="1"/>
    </xf>
    <xf numFmtId="0" fontId="9" fillId="0" borderId="1002" xfId="0" applyFont="1" applyFill="1" applyBorder="1" applyAlignment="1" applyProtection="1">
      <alignment horizontal="left" vertical="center"/>
      <protection hidden="1"/>
    </xf>
    <xf numFmtId="0" fontId="9" fillId="0" borderId="993" xfId="0" applyFont="1" applyBorder="1" applyAlignment="1" applyProtection="1">
      <alignment horizontal="center" vertical="center"/>
      <protection hidden="1"/>
    </xf>
    <xf numFmtId="0" fontId="0" fillId="6" borderId="0" xfId="0" applyFill="1" applyBorder="1" applyAlignment="1" applyProtection="1">
      <alignment horizontal="center"/>
      <protection hidden="1"/>
    </xf>
    <xf numFmtId="0" fontId="0" fillId="6" borderId="889" xfId="0" applyFill="1" applyBorder="1" applyAlignment="1" applyProtection="1">
      <alignment horizontal="center"/>
      <protection hidden="1"/>
    </xf>
    <xf numFmtId="2" fontId="9" fillId="0" borderId="1006" xfId="0" applyNumberFormat="1" applyFont="1" applyFill="1" applyBorder="1" applyAlignment="1" applyProtection="1">
      <alignment horizontal="center" vertical="center"/>
      <protection locked="0"/>
    </xf>
    <xf numFmtId="2" fontId="9" fillId="0" borderId="1007" xfId="0" applyNumberFormat="1" applyFont="1" applyFill="1" applyBorder="1" applyAlignment="1" applyProtection="1">
      <alignment horizontal="center" vertical="center"/>
      <protection locked="0"/>
    </xf>
    <xf numFmtId="0" fontId="9" fillId="0" borderId="875" xfId="0" applyFont="1" applyFill="1" applyBorder="1" applyAlignment="1" applyProtection="1">
      <alignment horizontal="left" vertical="center"/>
      <protection hidden="1"/>
    </xf>
    <xf numFmtId="0" fontId="9" fillId="0" borderId="1004" xfId="0" applyFont="1" applyFill="1" applyBorder="1" applyAlignment="1" applyProtection="1">
      <alignment horizontal="left" vertical="center"/>
      <protection hidden="1"/>
    </xf>
    <xf numFmtId="1" fontId="9" fillId="0" borderId="132" xfId="0" applyNumberFormat="1" applyFont="1" applyBorder="1" applyAlignment="1" applyProtection="1">
      <alignment horizontal="center" vertical="center"/>
      <protection hidden="1"/>
    </xf>
    <xf numFmtId="1" fontId="9" fillId="0" borderId="965" xfId="0" applyNumberFormat="1" applyFont="1" applyBorder="1" applyAlignment="1" applyProtection="1">
      <alignment horizontal="left" vertical="center"/>
      <protection hidden="1"/>
    </xf>
    <xf numFmtId="1" fontId="9" fillId="0" borderId="509" xfId="0" applyNumberFormat="1" applyFont="1" applyBorder="1" applyAlignment="1" applyProtection="1">
      <alignment horizontal="left" vertical="center"/>
      <protection hidden="1"/>
    </xf>
    <xf numFmtId="0" fontId="9" fillId="0" borderId="1009" xfId="0" applyNumberFormat="1" applyFont="1" applyFill="1" applyBorder="1" applyAlignment="1" applyProtection="1">
      <alignment horizontal="right" vertical="center"/>
      <protection hidden="1"/>
    </xf>
    <xf numFmtId="0" fontId="9" fillId="0" borderId="1005" xfId="0" applyNumberFormat="1" applyFont="1" applyFill="1" applyBorder="1" applyAlignment="1" applyProtection="1">
      <alignment horizontal="right" vertical="center"/>
      <protection hidden="1"/>
    </xf>
    <xf numFmtId="0" fontId="9" fillId="0" borderId="1006" xfId="0" applyNumberFormat="1" applyFont="1" applyFill="1" applyBorder="1" applyAlignment="1" applyProtection="1">
      <alignment horizontal="left" vertical="center"/>
      <protection locked="0"/>
    </xf>
    <xf numFmtId="0" fontId="9" fillId="0" borderId="1007" xfId="0" applyNumberFormat="1" applyFont="1" applyFill="1" applyBorder="1" applyAlignment="1" applyProtection="1">
      <alignment horizontal="left" vertical="center"/>
      <protection locked="0"/>
    </xf>
    <xf numFmtId="0" fontId="0" fillId="0" borderId="0" xfId="0" applyBorder="1" applyAlignment="1" applyProtection="1">
      <alignment horizontal="center" vertical="center"/>
      <protection hidden="1"/>
    </xf>
    <xf numFmtId="1" fontId="9" fillId="0" borderId="1011" xfId="0" applyNumberFormat="1" applyFont="1" applyBorder="1" applyAlignment="1" applyProtection="1">
      <alignment horizontal="center" vertical="center"/>
      <protection locked="0"/>
    </xf>
    <xf numFmtId="1" fontId="9" fillId="0" borderId="941" xfId="0" applyNumberFormat="1" applyFont="1" applyBorder="1" applyAlignment="1" applyProtection="1">
      <alignment horizontal="center" vertical="center"/>
      <protection locked="0"/>
    </xf>
    <xf numFmtId="0" fontId="9" fillId="0" borderId="1010" xfId="0" applyFont="1" applyFill="1" applyBorder="1" applyAlignment="1" applyProtection="1">
      <alignment horizontal="center" vertical="center"/>
      <protection hidden="1"/>
    </xf>
    <xf numFmtId="0" fontId="9" fillId="0" borderId="953" xfId="0" applyFont="1" applyFill="1" applyBorder="1" applyAlignment="1" applyProtection="1">
      <alignment horizontal="center" vertical="center"/>
      <protection hidden="1"/>
    </xf>
    <xf numFmtId="0" fontId="9" fillId="0" borderId="1031" xfId="0" applyFont="1" applyBorder="1" applyAlignment="1" applyProtection="1">
      <alignment horizontal="left" vertical="center"/>
      <protection hidden="1"/>
    </xf>
    <xf numFmtId="2" fontId="9" fillId="0" borderId="443" xfId="3" applyNumberFormat="1" applyFont="1" applyFill="1" applyBorder="1" applyAlignment="1" applyProtection="1">
      <alignment horizontal="center" vertical="center"/>
      <protection locked="0"/>
    </xf>
    <xf numFmtId="2" fontId="9" fillId="0" borderId="1033" xfId="3" applyNumberFormat="1" applyFont="1" applyFill="1" applyBorder="1" applyAlignment="1" applyProtection="1">
      <alignment horizontal="center" vertical="center"/>
      <protection locked="0"/>
    </xf>
    <xf numFmtId="0" fontId="0" fillId="6" borderId="55" xfId="0" applyFill="1" applyBorder="1" applyAlignment="1" applyProtection="1">
      <alignment horizontal="center"/>
      <protection hidden="1"/>
    </xf>
    <xf numFmtId="0" fontId="0" fillId="6" borderId="903" xfId="0" applyFill="1" applyBorder="1" applyAlignment="1" applyProtection="1">
      <alignment horizontal="center"/>
      <protection hidden="1"/>
    </xf>
    <xf numFmtId="1" fontId="9" fillId="0" borderId="1037" xfId="0" applyNumberFormat="1" applyFont="1" applyBorder="1" applyAlignment="1" applyProtection="1">
      <alignment horizontal="left" vertical="center"/>
      <protection hidden="1"/>
    </xf>
    <xf numFmtId="1" fontId="9" fillId="0" borderId="979" xfId="0" applyNumberFormat="1" applyFont="1" applyBorder="1" applyAlignment="1" applyProtection="1">
      <alignment horizontal="left" vertical="center"/>
      <protection hidden="1"/>
    </xf>
    <xf numFmtId="1" fontId="9" fillId="6" borderId="877" xfId="0" applyNumberFormat="1" applyFont="1" applyFill="1" applyBorder="1" applyAlignment="1" applyProtection="1">
      <alignment horizontal="center" vertical="center"/>
      <protection hidden="1"/>
    </xf>
    <xf numFmtId="1" fontId="9" fillId="6" borderId="132" xfId="0" applyNumberFormat="1" applyFont="1" applyFill="1" applyBorder="1" applyAlignment="1" applyProtection="1">
      <alignment horizontal="center" vertical="center"/>
      <protection hidden="1"/>
    </xf>
    <xf numFmtId="0" fontId="9" fillId="0" borderId="673" xfId="0" applyFont="1" applyBorder="1" applyAlignment="1" applyProtection="1">
      <alignment horizontal="center" vertical="center"/>
      <protection hidden="1"/>
    </xf>
    <xf numFmtId="0" fontId="41" fillId="0" borderId="571" xfId="0" applyFont="1" applyBorder="1" applyAlignment="1">
      <alignment horizontal="left" vertical="center"/>
    </xf>
    <xf numFmtId="0" fontId="41" fillId="0" borderId="993" xfId="0" applyFont="1" applyBorder="1" applyAlignment="1">
      <alignment horizontal="left" vertical="center"/>
    </xf>
    <xf numFmtId="0" fontId="41" fillId="0" borderId="994" xfId="0" applyFont="1" applyBorder="1" applyAlignment="1">
      <alignment horizontal="left" vertical="center"/>
    </xf>
    <xf numFmtId="0" fontId="9" fillId="0" borderId="255" xfId="0" applyFont="1" applyBorder="1" applyAlignment="1" applyProtection="1">
      <alignment horizontal="center" vertical="center"/>
      <protection hidden="1"/>
    </xf>
    <xf numFmtId="0" fontId="0" fillId="0" borderId="991" xfId="0" applyBorder="1" applyAlignment="1">
      <alignment horizontal="center" vertical="center"/>
    </xf>
    <xf numFmtId="0" fontId="9" fillId="0" borderId="0" xfId="0" applyFont="1" applyBorder="1" applyAlignment="1">
      <alignment horizontal="left" vertical="center" wrapText="1"/>
    </xf>
    <xf numFmtId="0" fontId="9" fillId="0" borderId="130" xfId="0" applyFont="1" applyBorder="1" applyAlignment="1">
      <alignment horizontal="left" vertical="center" wrapText="1"/>
    </xf>
    <xf numFmtId="0" fontId="9" fillId="0" borderId="132" xfId="0" applyFont="1" applyBorder="1" applyAlignment="1">
      <alignment horizontal="left" vertical="center"/>
    </xf>
    <xf numFmtId="0" fontId="9" fillId="0" borderId="992" xfId="0" applyFont="1" applyBorder="1" applyAlignment="1">
      <alignment horizontal="left" vertical="center"/>
    </xf>
    <xf numFmtId="1" fontId="9" fillId="0" borderId="940" xfId="0" applyNumberFormat="1" applyFont="1" applyBorder="1" applyAlignment="1" applyProtection="1">
      <alignment horizontal="right" vertical="center"/>
      <protection hidden="1"/>
    </xf>
    <xf numFmtId="1" fontId="9" fillId="0" borderId="1028" xfId="0" applyNumberFormat="1" applyFont="1" applyBorder="1" applyAlignment="1" applyProtection="1">
      <alignment horizontal="right" vertical="center"/>
      <protection hidden="1"/>
    </xf>
    <xf numFmtId="1" fontId="9" fillId="0" borderId="452" xfId="0" applyNumberFormat="1" applyFont="1" applyBorder="1" applyAlignment="1" applyProtection="1">
      <alignment horizontal="right" vertical="center"/>
      <protection hidden="1"/>
    </xf>
    <xf numFmtId="1" fontId="9" fillId="0" borderId="1017" xfId="0" applyNumberFormat="1" applyFont="1" applyBorder="1" applyAlignment="1" applyProtection="1">
      <alignment horizontal="right" vertical="center"/>
      <protection hidden="1"/>
    </xf>
    <xf numFmtId="1" fontId="9" fillId="0" borderId="1006" xfId="0" applyNumberFormat="1" applyFont="1" applyBorder="1" applyAlignment="1" applyProtection="1">
      <alignment horizontal="center" vertical="center"/>
      <protection locked="0"/>
    </xf>
    <xf numFmtId="1" fontId="9" fillId="0" borderId="1007" xfId="0" applyNumberFormat="1" applyFont="1" applyBorder="1" applyAlignment="1" applyProtection="1">
      <alignment horizontal="center" vertical="center"/>
      <protection locked="0"/>
    </xf>
    <xf numFmtId="1" fontId="9" fillId="0" borderId="986" xfId="0" applyNumberFormat="1" applyFont="1" applyBorder="1" applyAlignment="1" applyProtection="1">
      <alignment horizontal="center" vertical="center"/>
      <protection locked="0"/>
    </xf>
    <xf numFmtId="1" fontId="9" fillId="0" borderId="987" xfId="0" applyNumberFormat="1" applyFont="1" applyBorder="1" applyAlignment="1" applyProtection="1">
      <alignment horizontal="center" vertical="center"/>
      <protection locked="0"/>
    </xf>
    <xf numFmtId="1" fontId="9" fillId="0" borderId="1029" xfId="0" applyNumberFormat="1" applyFont="1" applyBorder="1" applyAlignment="1" applyProtection="1">
      <alignment horizontal="center" vertical="center"/>
      <protection locked="0"/>
    </xf>
    <xf numFmtId="1" fontId="9" fillId="0" borderId="980" xfId="0" applyNumberFormat="1" applyFont="1" applyBorder="1" applyAlignment="1" applyProtection="1">
      <alignment horizontal="center" vertical="center"/>
      <protection locked="0"/>
    </xf>
    <xf numFmtId="1" fontId="9" fillId="0" borderId="989" xfId="0" applyNumberFormat="1" applyFont="1" applyBorder="1" applyAlignment="1" applyProtection="1">
      <alignment horizontal="center" vertical="center"/>
      <protection locked="0"/>
    </xf>
    <xf numFmtId="1" fontId="9" fillId="0" borderId="990" xfId="0" applyNumberFormat="1" applyFont="1" applyBorder="1" applyAlignment="1" applyProtection="1">
      <alignment horizontal="center" vertical="center"/>
      <protection locked="0"/>
    </xf>
    <xf numFmtId="0" fontId="9" fillId="0" borderId="984" xfId="0" applyFont="1" applyBorder="1" applyAlignment="1">
      <alignment horizontal="left" vertical="center"/>
    </xf>
    <xf numFmtId="0" fontId="9" fillId="0" borderId="452" xfId="0" applyFont="1" applyBorder="1" applyAlignment="1">
      <alignment horizontal="left" vertical="center"/>
    </xf>
    <xf numFmtId="0" fontId="9" fillId="0" borderId="668" xfId="0" applyFont="1" applyBorder="1" applyAlignment="1" applyProtection="1">
      <alignment horizontal="center" vertical="center"/>
      <protection hidden="1"/>
    </xf>
    <xf numFmtId="0" fontId="0" fillId="0" borderId="988" xfId="0" applyBorder="1" applyAlignment="1">
      <alignment horizontal="left" vertical="center"/>
    </xf>
    <xf numFmtId="0" fontId="0" fillId="0" borderId="992" xfId="0" applyBorder="1" applyAlignment="1">
      <alignment horizontal="left" vertical="center"/>
    </xf>
    <xf numFmtId="0" fontId="0" fillId="0" borderId="15" xfId="0" applyBorder="1" applyAlignment="1">
      <alignment horizontal="center" vertical="center"/>
    </xf>
    <xf numFmtId="0" fontId="9" fillId="0" borderId="1008" xfId="0" applyFont="1" applyBorder="1" applyAlignment="1">
      <alignment horizontal="left" vertical="center"/>
    </xf>
    <xf numFmtId="0" fontId="9" fillId="0" borderId="1007" xfId="0" applyFont="1" applyBorder="1" applyAlignment="1">
      <alignment horizontal="left" vertical="center"/>
    </xf>
    <xf numFmtId="1" fontId="9" fillId="0" borderId="1007" xfId="0" applyNumberFormat="1" applyFont="1" applyBorder="1" applyAlignment="1" applyProtection="1">
      <alignment horizontal="right" vertical="center"/>
      <protection hidden="1"/>
    </xf>
    <xf numFmtId="1" fontId="9" fillId="0" borderId="1009" xfId="0" applyNumberFormat="1" applyFont="1" applyBorder="1" applyAlignment="1" applyProtection="1">
      <alignment horizontal="right" vertical="center"/>
      <protection hidden="1"/>
    </xf>
    <xf numFmtId="1" fontId="9" fillId="0" borderId="980" xfId="0" applyNumberFormat="1" applyFont="1" applyBorder="1" applyAlignment="1" applyProtection="1">
      <alignment horizontal="right" vertical="center"/>
      <protection hidden="1"/>
    </xf>
    <xf numFmtId="1" fontId="9" fillId="0" borderId="1027" xfId="0" applyNumberFormat="1" applyFont="1" applyBorder="1" applyAlignment="1" applyProtection="1">
      <alignment horizontal="right" vertical="center"/>
      <protection hidden="1"/>
    </xf>
    <xf numFmtId="0" fontId="0" fillId="0" borderId="0" xfId="0" applyAlignment="1" applyProtection="1">
      <alignment horizontal="center"/>
      <protection hidden="1"/>
    </xf>
    <xf numFmtId="0" fontId="9" fillId="0" borderId="583" xfId="0" applyFont="1" applyFill="1" applyBorder="1" applyAlignment="1" applyProtection="1">
      <alignment horizontal="left" vertical="center" wrapText="1"/>
      <protection hidden="1"/>
    </xf>
    <xf numFmtId="0" fontId="9" fillId="0" borderId="583" xfId="0" applyFont="1" applyFill="1" applyBorder="1" applyAlignment="1" applyProtection="1">
      <alignment horizontal="left" vertical="center"/>
      <protection hidden="1"/>
    </xf>
    <xf numFmtId="0" fontId="0" fillId="6" borderId="980" xfId="0" applyFill="1" applyBorder="1" applyAlignment="1" applyProtection="1">
      <alignment horizontal="center"/>
      <protection hidden="1"/>
    </xf>
    <xf numFmtId="0" fontId="0" fillId="6" borderId="371" xfId="0" applyFill="1" applyBorder="1" applyAlignment="1" applyProtection="1">
      <alignment horizontal="center"/>
      <protection hidden="1"/>
    </xf>
    <xf numFmtId="0" fontId="0" fillId="0" borderId="15" xfId="0" applyBorder="1" applyAlignment="1">
      <alignment horizontal="left" vertical="center"/>
    </xf>
    <xf numFmtId="0" fontId="0" fillId="0" borderId="0" xfId="0" applyBorder="1" applyAlignment="1">
      <alignment horizontal="left" vertical="center"/>
    </xf>
    <xf numFmtId="0" fontId="9" fillId="0" borderId="740" xfId="0" applyFont="1" applyFill="1" applyBorder="1" applyAlignment="1">
      <alignment horizontal="left" vertical="center" wrapText="1"/>
    </xf>
    <xf numFmtId="0" fontId="9" fillId="0" borderId="740" xfId="0" applyFont="1" applyFill="1" applyBorder="1" applyAlignment="1">
      <alignment horizontal="left" vertical="center"/>
    </xf>
    <xf numFmtId="0" fontId="9" fillId="0" borderId="570" xfId="0" applyFont="1" applyFill="1" applyBorder="1" applyAlignment="1">
      <alignment horizontal="left" vertical="center"/>
    </xf>
    <xf numFmtId="0" fontId="9" fillId="0" borderId="258" xfId="0" applyFont="1" applyBorder="1" applyAlignment="1">
      <alignment horizontal="left" vertical="center"/>
    </xf>
    <xf numFmtId="0" fontId="9" fillId="0" borderId="268" xfId="0" applyFont="1" applyBorder="1" applyAlignment="1">
      <alignment horizontal="left" vertical="center"/>
    </xf>
    <xf numFmtId="2" fontId="9" fillId="0" borderId="269" xfId="0" applyNumberFormat="1" applyFont="1" applyBorder="1" applyAlignment="1" applyProtection="1">
      <alignment horizontal="center" vertical="center"/>
      <protection locked="0"/>
    </xf>
    <xf numFmtId="0" fontId="0" fillId="0" borderId="969" xfId="0" applyBorder="1" applyAlignment="1">
      <alignment horizontal="left" vertical="center"/>
    </xf>
    <xf numFmtId="0" fontId="9" fillId="0" borderId="673" xfId="0" applyFont="1" applyBorder="1" applyAlignment="1">
      <alignment horizontal="left" vertical="center"/>
    </xf>
    <xf numFmtId="1" fontId="9" fillId="0" borderId="452" xfId="0" applyNumberFormat="1" applyFont="1" applyBorder="1" applyAlignment="1" applyProtection="1">
      <alignment horizontal="center" vertical="center"/>
      <protection locked="0"/>
    </xf>
    <xf numFmtId="0" fontId="9" fillId="6" borderId="509" xfId="0" quotePrefix="1" applyFont="1" applyFill="1" applyBorder="1" applyAlignment="1" applyProtection="1">
      <alignment horizontal="center" vertical="center"/>
      <protection hidden="1"/>
    </xf>
    <xf numFmtId="0" fontId="9" fillId="6" borderId="244" xfId="0" quotePrefix="1" applyFont="1" applyFill="1" applyBorder="1" applyAlignment="1" applyProtection="1">
      <alignment horizontal="center" vertical="center"/>
      <protection hidden="1"/>
    </xf>
    <xf numFmtId="0" fontId="9" fillId="6" borderId="980" xfId="0" quotePrefix="1" applyFont="1" applyFill="1" applyBorder="1" applyAlignment="1" applyProtection="1">
      <alignment horizontal="center" vertical="center"/>
      <protection hidden="1"/>
    </xf>
    <xf numFmtId="0" fontId="9" fillId="0" borderId="652" xfId="0" applyFont="1" applyFill="1" applyBorder="1" applyAlignment="1">
      <alignment horizontal="left" vertical="center" wrapText="1"/>
    </xf>
    <xf numFmtId="0" fontId="9" fillId="0" borderId="652" xfId="0" applyFont="1" applyFill="1" applyBorder="1" applyAlignment="1">
      <alignment horizontal="left" vertical="center"/>
    </xf>
    <xf numFmtId="0" fontId="9" fillId="0" borderId="0" xfId="0" applyFont="1" applyFill="1" applyBorder="1" applyAlignment="1">
      <alignment horizontal="left" vertical="center"/>
    </xf>
    <xf numFmtId="1" fontId="9" fillId="0" borderId="269" xfId="0" applyNumberFormat="1" applyFont="1" applyBorder="1" applyAlignment="1" applyProtection="1">
      <alignment horizontal="center" vertical="center"/>
      <protection locked="0"/>
    </xf>
    <xf numFmtId="0" fontId="9" fillId="0" borderId="258" xfId="0" applyFont="1" applyFill="1" applyBorder="1" applyAlignment="1">
      <alignment horizontal="left" vertical="center" wrapText="1"/>
    </xf>
    <xf numFmtId="0" fontId="9" fillId="0" borderId="258" xfId="0" applyFont="1" applyFill="1" applyBorder="1" applyAlignment="1">
      <alignment horizontal="left" vertical="center"/>
    </xf>
    <xf numFmtId="0" fontId="9" fillId="0" borderId="880" xfId="0" applyFont="1" applyFill="1" applyBorder="1" applyAlignment="1">
      <alignment horizontal="left" vertical="center"/>
    </xf>
    <xf numFmtId="169" fontId="9" fillId="0" borderId="269" xfId="0" applyNumberFormat="1" applyFont="1" applyBorder="1" applyAlignment="1" applyProtection="1">
      <alignment horizontal="center" vertical="center"/>
      <protection locked="0"/>
    </xf>
    <xf numFmtId="0" fontId="9" fillId="0" borderId="0" xfId="0" applyFont="1" applyBorder="1" applyAlignment="1" applyProtection="1">
      <alignment horizontal="left" vertical="center"/>
      <protection hidden="1"/>
    </xf>
    <xf numFmtId="0" fontId="9" fillId="0" borderId="132" xfId="0" applyFont="1" applyBorder="1" applyAlignment="1" applyProtection="1">
      <alignment horizontal="left" vertical="center"/>
      <protection hidden="1"/>
    </xf>
    <xf numFmtId="0" fontId="9" fillId="0" borderId="130" xfId="0" applyFont="1" applyBorder="1" applyAlignment="1" applyProtection="1">
      <alignment horizontal="left" vertical="center"/>
      <protection hidden="1"/>
    </xf>
    <xf numFmtId="0" fontId="9" fillId="0" borderId="965" xfId="0" applyNumberFormat="1" applyFont="1" applyBorder="1" applyAlignment="1" applyProtection="1">
      <alignment horizontal="center" vertical="center"/>
      <protection hidden="1"/>
    </xf>
    <xf numFmtId="0" fontId="9" fillId="0" borderId="509" xfId="0" applyNumberFormat="1" applyFont="1" applyBorder="1" applyAlignment="1" applyProtection="1">
      <alignment horizontal="center" vertical="center"/>
      <protection hidden="1"/>
    </xf>
    <xf numFmtId="0" fontId="9" fillId="0" borderId="970" xfId="0" applyFont="1" applyBorder="1" applyAlignment="1">
      <alignment horizontal="center" vertical="center"/>
    </xf>
    <xf numFmtId="0" fontId="9" fillId="0" borderId="496" xfId="0" applyFont="1" applyBorder="1" applyAlignment="1">
      <alignment horizontal="center" vertical="center"/>
    </xf>
    <xf numFmtId="0" fontId="9" fillId="0" borderId="505" xfId="0" applyFont="1" applyBorder="1" applyAlignment="1">
      <alignment horizontal="center" vertical="center"/>
    </xf>
    <xf numFmtId="0" fontId="0" fillId="6" borderId="830" xfId="0" applyFill="1" applyBorder="1" applyAlignment="1" applyProtection="1">
      <alignment horizontal="center"/>
      <protection hidden="1"/>
    </xf>
    <xf numFmtId="0" fontId="0" fillId="6" borderId="968" xfId="0" applyFill="1" applyBorder="1" applyAlignment="1" applyProtection="1">
      <alignment horizontal="center"/>
      <protection hidden="1"/>
    </xf>
    <xf numFmtId="0" fontId="0" fillId="6" borderId="997" xfId="0" applyFill="1" applyBorder="1" applyAlignment="1" applyProtection="1">
      <alignment horizontal="center"/>
      <protection hidden="1"/>
    </xf>
    <xf numFmtId="0" fontId="9" fillId="0" borderId="268" xfId="0" applyFont="1" applyBorder="1" applyAlignment="1" applyProtection="1">
      <alignment horizontal="left" vertical="center"/>
      <protection hidden="1"/>
    </xf>
    <xf numFmtId="0" fontId="9" fillId="0" borderId="261" xfId="0" applyNumberFormat="1" applyFont="1" applyBorder="1" applyAlignment="1" applyProtection="1">
      <alignment horizontal="center" vertical="center"/>
      <protection hidden="1"/>
    </xf>
    <xf numFmtId="0" fontId="9" fillId="0" borderId="258" xfId="0" applyNumberFormat="1" applyFont="1" applyBorder="1" applyAlignment="1" applyProtection="1">
      <alignment horizontal="center" vertical="center"/>
      <protection hidden="1"/>
    </xf>
    <xf numFmtId="0" fontId="9" fillId="0" borderId="268" xfId="0" applyNumberFormat="1" applyFont="1" applyBorder="1" applyAlignment="1" applyProtection="1">
      <alignment horizontal="center" vertical="center"/>
      <protection hidden="1"/>
    </xf>
    <xf numFmtId="0" fontId="41" fillId="0" borderId="861" xfId="0" applyFont="1" applyBorder="1" applyAlignment="1">
      <alignment horizontal="left" vertical="center"/>
    </xf>
    <xf numFmtId="0" fontId="41" fillId="0" borderId="858" xfId="0" applyFont="1" applyBorder="1" applyAlignment="1">
      <alignment horizontal="left" vertical="center"/>
    </xf>
    <xf numFmtId="0" fontId="41" fillId="0" borderId="859" xfId="0" applyFont="1" applyBorder="1" applyAlignment="1">
      <alignment horizontal="left" vertical="center"/>
    </xf>
    <xf numFmtId="0" fontId="41" fillId="0" borderId="15" xfId="0" applyFont="1" applyBorder="1" applyAlignment="1">
      <alignment horizontal="left" vertical="center"/>
    </xf>
    <xf numFmtId="0" fontId="41" fillId="0" borderId="0" xfId="0" applyFont="1" applyBorder="1" applyAlignment="1">
      <alignment horizontal="left" vertical="center"/>
    </xf>
    <xf numFmtId="0" fontId="41" fillId="0" borderId="39" xfId="0" applyFont="1" applyBorder="1" applyAlignment="1">
      <alignment horizontal="left" vertical="center"/>
    </xf>
    <xf numFmtId="0" fontId="9" fillId="0" borderId="23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0" xfId="0" quotePrefix="1" applyFont="1" applyBorder="1" applyAlignment="1" applyProtection="1">
      <alignment horizontal="left" vertical="center"/>
      <protection hidden="1"/>
    </xf>
    <xf numFmtId="0" fontId="9" fillId="0" borderId="889" xfId="0" quotePrefix="1" applyFont="1" applyBorder="1" applyAlignment="1" applyProtection="1">
      <alignment horizontal="left" vertical="center"/>
      <protection hidden="1"/>
    </xf>
    <xf numFmtId="0" fontId="9" fillId="0" borderId="962" xfId="0" applyFont="1" applyBorder="1" applyAlignment="1">
      <alignment horizontal="right" vertical="center"/>
    </xf>
    <xf numFmtId="0" fontId="9" fillId="0" borderId="963" xfId="0" applyFont="1" applyBorder="1" applyAlignment="1">
      <alignment horizontal="right" vertical="center"/>
    </xf>
    <xf numFmtId="0" fontId="9" fillId="0" borderId="967" xfId="0" applyNumberFormat="1" applyFont="1" applyBorder="1" applyAlignment="1" applyProtection="1">
      <alignment horizontal="left" vertical="center"/>
      <protection locked="0"/>
    </xf>
    <xf numFmtId="0" fontId="9" fillId="0" borderId="496" xfId="0" applyNumberFormat="1" applyFont="1" applyBorder="1" applyAlignment="1" applyProtection="1">
      <alignment horizontal="left" vertical="center"/>
      <protection locked="0"/>
    </xf>
    <xf numFmtId="0" fontId="0" fillId="6" borderId="981" xfId="0" applyFill="1" applyBorder="1" applyAlignment="1" applyProtection="1">
      <alignment horizontal="center"/>
      <protection hidden="1"/>
    </xf>
    <xf numFmtId="0" fontId="0" fillId="6" borderId="982" xfId="0" applyFill="1" applyBorder="1" applyAlignment="1" applyProtection="1">
      <alignment horizontal="center"/>
      <protection hidden="1"/>
    </xf>
    <xf numFmtId="0" fontId="9" fillId="6" borderId="509" xfId="0" applyNumberFormat="1" applyFont="1" applyFill="1" applyBorder="1" applyAlignment="1" applyProtection="1">
      <alignment horizontal="center" vertical="center"/>
      <protection hidden="1"/>
    </xf>
    <xf numFmtId="0" fontId="9" fillId="6" borderId="980" xfId="0" applyNumberFormat="1" applyFont="1" applyFill="1" applyBorder="1" applyAlignment="1" applyProtection="1">
      <alignment horizontal="center" vertical="center"/>
      <protection hidden="1"/>
    </xf>
    <xf numFmtId="0" fontId="9" fillId="6" borderId="509" xfId="0" applyFont="1" applyFill="1" applyBorder="1" applyAlignment="1" applyProtection="1">
      <alignment horizontal="center" vertical="center"/>
      <protection hidden="1"/>
    </xf>
    <xf numFmtId="0" fontId="9" fillId="6" borderId="980" xfId="0" applyFont="1" applyFill="1" applyBorder="1" applyAlignment="1" applyProtection="1">
      <alignment horizontal="center" vertical="center"/>
      <protection hidden="1"/>
    </xf>
    <xf numFmtId="1" fontId="9" fillId="0" borderId="505" xfId="0" applyNumberFormat="1" applyFont="1" applyBorder="1" applyAlignment="1" applyProtection="1">
      <alignment horizontal="center" vertical="center"/>
      <protection hidden="1"/>
    </xf>
    <xf numFmtId="1" fontId="9" fillId="0" borderId="130" xfId="0" applyNumberFormat="1" applyFont="1" applyBorder="1" applyAlignment="1" applyProtection="1">
      <alignment horizontal="center" vertical="center"/>
      <protection hidden="1"/>
    </xf>
    <xf numFmtId="0" fontId="9" fillId="6" borderId="244" xfId="0" applyFont="1" applyFill="1" applyBorder="1" applyAlignment="1" applyProtection="1">
      <alignment horizontal="center" vertical="center"/>
      <protection hidden="1"/>
    </xf>
    <xf numFmtId="0" fontId="9" fillId="6" borderId="496" xfId="0" applyFont="1" applyFill="1" applyBorder="1" applyAlignment="1" applyProtection="1">
      <alignment horizontal="center" vertical="center"/>
      <protection hidden="1"/>
    </xf>
    <xf numFmtId="0" fontId="9" fillId="0" borderId="970" xfId="0" applyFont="1" applyFill="1" applyBorder="1" applyAlignment="1" applyProtection="1">
      <alignment horizontal="left" vertical="center"/>
      <protection hidden="1"/>
    </xf>
    <xf numFmtId="0" fontId="9" fillId="0" borderId="999" xfId="0" applyFont="1" applyBorder="1" applyAlignment="1">
      <alignment horizontal="left" vertical="center"/>
    </xf>
    <xf numFmtId="0" fontId="9" fillId="0" borderId="863" xfId="0" applyFont="1" applyBorder="1" applyAlignment="1">
      <alignment horizontal="center" vertical="center"/>
    </xf>
    <xf numFmtId="169" fontId="9" fillId="0" borderId="984" xfId="0" applyNumberFormat="1" applyFont="1" applyBorder="1" applyAlignment="1" applyProtection="1">
      <alignment horizontal="center" vertical="center"/>
      <protection locked="0"/>
    </xf>
    <xf numFmtId="169" fontId="9" fillId="0" borderId="452" xfId="0" applyNumberFormat="1" applyFont="1" applyBorder="1" applyAlignment="1" applyProtection="1">
      <alignment horizontal="center" vertical="center"/>
      <protection locked="0"/>
    </xf>
    <xf numFmtId="169" fontId="9" fillId="0" borderId="1000" xfId="0" applyNumberFormat="1" applyFont="1" applyBorder="1" applyAlignment="1" applyProtection="1">
      <alignment horizontal="center" vertical="center"/>
      <protection locked="0"/>
    </xf>
    <xf numFmtId="0" fontId="0" fillId="0" borderId="998" xfId="0" applyBorder="1" applyAlignment="1">
      <alignment horizontal="left" vertical="center"/>
    </xf>
    <xf numFmtId="0" fontId="9" fillId="0" borderId="132" xfId="0" applyFont="1" applyFill="1" applyBorder="1" applyAlignment="1">
      <alignment horizontal="left" vertical="center" wrapText="1"/>
    </xf>
    <xf numFmtId="0" fontId="9" fillId="0" borderId="992" xfId="0" applyFont="1" applyFill="1" applyBorder="1" applyAlignment="1">
      <alignment horizontal="left" vertical="center" wrapText="1"/>
    </xf>
    <xf numFmtId="0" fontId="0" fillId="6" borderId="972" xfId="0" applyFill="1" applyBorder="1" applyAlignment="1" applyProtection="1">
      <alignment horizontal="center"/>
      <protection hidden="1"/>
    </xf>
    <xf numFmtId="0" fontId="9" fillId="0" borderId="659" xfId="0" applyFont="1" applyBorder="1" applyAlignment="1">
      <alignment horizontal="left" vertical="center"/>
    </xf>
    <xf numFmtId="0" fontId="7" fillId="0" borderId="258" xfId="0" applyFont="1" applyBorder="1" applyAlignment="1">
      <alignment horizontal="center" vertical="center"/>
    </xf>
    <xf numFmtId="0" fontId="9" fillId="0" borderId="258" xfId="0" applyFont="1" applyBorder="1" applyAlignment="1">
      <alignment horizontal="center" vertical="center"/>
    </xf>
    <xf numFmtId="1" fontId="9" fillId="0" borderId="268" xfId="0" applyNumberFormat="1" applyFont="1" applyBorder="1" applyAlignment="1" applyProtection="1">
      <alignment horizontal="center" vertical="center"/>
      <protection locked="0"/>
    </xf>
    <xf numFmtId="1" fontId="9" fillId="0" borderId="261" xfId="0" applyNumberFormat="1" applyFont="1" applyBorder="1" applyAlignment="1" applyProtection="1">
      <alignment horizontal="center" vertical="center"/>
      <protection locked="0"/>
    </xf>
    <xf numFmtId="169" fontId="9" fillId="0" borderId="268" xfId="0" applyNumberFormat="1" applyFont="1" applyBorder="1" applyAlignment="1" applyProtection="1">
      <alignment horizontal="center" vertical="center"/>
      <protection locked="0"/>
    </xf>
    <xf numFmtId="169" fontId="9" fillId="0" borderId="261" xfId="0" applyNumberFormat="1" applyFont="1" applyBorder="1" applyAlignment="1" applyProtection="1">
      <alignment horizontal="center" vertical="center"/>
      <protection locked="0"/>
    </xf>
    <xf numFmtId="2" fontId="9" fillId="0" borderId="268" xfId="0" applyNumberFormat="1" applyFont="1" applyBorder="1" applyAlignment="1" applyProtection="1">
      <alignment horizontal="center" vertical="center"/>
      <protection locked="0"/>
    </xf>
    <xf numFmtId="2" fontId="9" fillId="0" borderId="261" xfId="0" applyNumberFormat="1" applyFont="1" applyBorder="1" applyAlignment="1" applyProtection="1">
      <alignment horizontal="center" vertical="center"/>
      <protection locked="0"/>
    </xf>
    <xf numFmtId="0" fontId="9" fillId="0" borderId="863" xfId="0" applyFont="1" applyBorder="1" applyAlignment="1">
      <alignment horizontal="left" vertical="center"/>
    </xf>
    <xf numFmtId="0" fontId="9" fillId="6" borderId="509" xfId="0" applyNumberFormat="1" applyFont="1" applyFill="1" applyBorder="1" applyAlignment="1" applyProtection="1">
      <alignment horizontal="center" vertical="center"/>
    </xf>
    <xf numFmtId="0" fontId="9" fillId="6" borderId="244" xfId="0" applyNumberFormat="1" applyFont="1" applyFill="1" applyBorder="1" applyAlignment="1" applyProtection="1">
      <alignment horizontal="center" vertical="center"/>
    </xf>
    <xf numFmtId="0" fontId="9" fillId="6" borderId="980" xfId="0" applyNumberFormat="1" applyFont="1" applyFill="1" applyBorder="1" applyAlignment="1" applyProtection="1">
      <alignment horizontal="center" vertical="center"/>
    </xf>
    <xf numFmtId="0" fontId="9" fillId="0" borderId="979" xfId="0" applyFont="1" applyFill="1" applyBorder="1" applyAlignment="1">
      <alignment horizontal="left" vertical="center"/>
    </xf>
    <xf numFmtId="0" fontId="8" fillId="2" borderId="41" xfId="0" applyFont="1" applyFill="1" applyBorder="1" applyAlignment="1">
      <alignment horizontal="left" vertical="top"/>
    </xf>
    <xf numFmtId="0" fontId="8" fillId="2" borderId="860" xfId="0" applyFont="1" applyFill="1" applyBorder="1" applyAlignment="1">
      <alignment horizontal="left" vertical="top"/>
    </xf>
    <xf numFmtId="0" fontId="8" fillId="2" borderId="414" xfId="0" applyFont="1" applyFill="1" applyBorder="1" applyAlignment="1">
      <alignment horizontal="left" vertical="top"/>
    </xf>
    <xf numFmtId="0" fontId="11" fillId="0" borderId="1681" xfId="9" applyFont="1" applyFill="1" applyBorder="1" applyAlignment="1">
      <alignment horizontal="right" vertical="center"/>
    </xf>
    <xf numFmtId="0" fontId="11" fillId="0" borderId="1473" xfId="9" applyFont="1" applyFill="1" applyBorder="1" applyAlignment="1">
      <alignment horizontal="right" vertical="center"/>
    </xf>
    <xf numFmtId="164" fontId="44" fillId="0" borderId="1473" xfId="9" applyNumberFormat="1" applyFont="1" applyFill="1" applyBorder="1" applyAlignment="1" applyProtection="1">
      <alignment horizontal="left" vertical="center"/>
      <protection hidden="1"/>
    </xf>
    <xf numFmtId="0" fontId="13" fillId="0" borderId="959" xfId="0" applyFont="1" applyBorder="1" applyAlignment="1">
      <alignment horizontal="left" vertical="center" wrapText="1"/>
    </xf>
    <xf numFmtId="0" fontId="13" fillId="0" borderId="960" xfId="0" applyFont="1" applyBorder="1" applyAlignment="1">
      <alignment horizontal="left" vertical="center" wrapText="1"/>
    </xf>
    <xf numFmtId="0" fontId="10" fillId="0" borderId="960" xfId="0" applyFont="1" applyBorder="1" applyAlignment="1" applyProtection="1">
      <alignment horizontal="left" vertical="center"/>
      <protection locked="0"/>
    </xf>
    <xf numFmtId="0" fontId="10" fillId="0" borderId="961" xfId="0" applyFont="1" applyBorder="1" applyAlignment="1" applyProtection="1">
      <alignment horizontal="left" vertical="center"/>
      <protection locked="0"/>
    </xf>
    <xf numFmtId="0" fontId="9" fillId="0" borderId="309" xfId="0" applyFont="1" applyBorder="1" applyAlignment="1" applyProtection="1">
      <alignment horizontal="left" vertical="center" wrapText="1"/>
      <protection hidden="1"/>
    </xf>
    <xf numFmtId="0" fontId="9" fillId="0" borderId="266" xfId="0" applyFont="1" applyBorder="1" applyAlignment="1" applyProtection="1">
      <alignment horizontal="left" vertical="center" wrapText="1"/>
      <protection hidden="1"/>
    </xf>
    <xf numFmtId="0" fontId="9" fillId="0" borderId="944" xfId="0" applyFont="1" applyBorder="1" applyAlignment="1" applyProtection="1">
      <alignment horizontal="left" vertical="center" wrapText="1"/>
      <protection hidden="1"/>
    </xf>
    <xf numFmtId="0" fontId="9" fillId="0" borderId="457" xfId="0" applyFont="1" applyBorder="1" applyAlignment="1" applyProtection="1">
      <alignment horizontal="left" vertical="center" wrapText="1"/>
      <protection hidden="1"/>
    </xf>
    <xf numFmtId="0" fontId="9" fillId="0" borderId="266" xfId="0" applyFont="1" applyBorder="1" applyAlignment="1" applyProtection="1">
      <alignment horizontal="center" vertical="center" wrapText="1"/>
      <protection hidden="1"/>
    </xf>
    <xf numFmtId="0" fontId="14" fillId="0" borderId="457" xfId="0" applyFont="1" applyBorder="1" applyAlignment="1" applyProtection="1">
      <alignment horizontal="center" vertical="center" wrapText="1"/>
      <protection hidden="1"/>
    </xf>
    <xf numFmtId="0" fontId="14" fillId="0" borderId="945" xfId="1" applyFont="1" applyBorder="1" applyAlignment="1" applyProtection="1">
      <alignment horizontal="left" vertical="center" wrapText="1"/>
      <protection hidden="1"/>
    </xf>
    <xf numFmtId="0" fontId="14" fillId="0" borderId="940" xfId="1" applyFont="1" applyBorder="1" applyAlignment="1" applyProtection="1">
      <alignment horizontal="left" vertical="center" wrapText="1"/>
      <protection hidden="1"/>
    </xf>
    <xf numFmtId="0" fontId="14" fillId="0" borderId="947" xfId="1" applyFont="1" applyBorder="1" applyAlignment="1" applyProtection="1">
      <alignment horizontal="left" vertical="center" wrapText="1"/>
      <protection hidden="1"/>
    </xf>
    <xf numFmtId="0" fontId="14" fillId="0" borderId="475" xfId="1" applyFont="1" applyBorder="1" applyAlignment="1" applyProtection="1">
      <alignment horizontal="left" vertical="center" wrapText="1"/>
      <protection hidden="1"/>
    </xf>
    <xf numFmtId="0" fontId="9" fillId="0" borderId="830" xfId="0" applyFont="1" applyBorder="1" applyAlignment="1">
      <alignment horizontal="right" vertical="center"/>
    </xf>
    <xf numFmtId="0" fontId="9" fillId="0" borderId="935" xfId="0" applyFont="1" applyBorder="1" applyAlignment="1">
      <alignment horizontal="right" vertical="center"/>
    </xf>
    <xf numFmtId="0" fontId="13" fillId="0" borderId="936" xfId="0" applyFont="1" applyBorder="1" applyAlignment="1">
      <alignment horizontal="right" vertical="center"/>
    </xf>
    <xf numFmtId="0" fontId="13" fillId="0" borderId="937" xfId="0" applyFont="1" applyBorder="1" applyAlignment="1">
      <alignment horizontal="right" vertical="center"/>
    </xf>
    <xf numFmtId="170" fontId="13" fillId="0" borderId="949" xfId="0" applyNumberFormat="1" applyFont="1" applyBorder="1" applyAlignment="1">
      <alignment horizontal="center" vertical="center"/>
    </xf>
    <xf numFmtId="170" fontId="13" fillId="0" borderId="950" xfId="0" applyNumberFormat="1" applyFont="1" applyBorder="1" applyAlignment="1">
      <alignment horizontal="center" vertical="center"/>
    </xf>
    <xf numFmtId="170" fontId="13" fillId="0" borderId="951" xfId="0" applyNumberFormat="1" applyFont="1" applyBorder="1" applyAlignment="1">
      <alignment horizontal="center" vertical="center"/>
    </xf>
    <xf numFmtId="0" fontId="0" fillId="6" borderId="289" xfId="0" applyFill="1" applyBorder="1" applyAlignment="1">
      <alignment horizontal="center"/>
    </xf>
    <xf numFmtId="0" fontId="0" fillId="6" borderId="457" xfId="0" applyFill="1" applyBorder="1" applyAlignment="1">
      <alignment horizontal="center"/>
    </xf>
    <xf numFmtId="0" fontId="0" fillId="6" borderId="839" xfId="0" applyFill="1" applyBorder="1" applyAlignment="1">
      <alignment horizontal="center"/>
    </xf>
    <xf numFmtId="0" fontId="9" fillId="0" borderId="767" xfId="0" applyFont="1" applyBorder="1" applyAlignment="1" applyProtection="1">
      <alignment horizontal="center" vertical="center"/>
      <protection hidden="1"/>
    </xf>
    <xf numFmtId="0" fontId="9" fillId="6" borderId="644" xfId="2" applyFill="1" applyBorder="1" applyAlignment="1" applyProtection="1">
      <alignment horizontal="center" vertical="center"/>
    </xf>
    <xf numFmtId="0" fontId="9" fillId="6" borderId="826" xfId="2" applyFill="1" applyBorder="1" applyAlignment="1" applyProtection="1">
      <alignment horizontal="center" vertical="center"/>
    </xf>
    <xf numFmtId="0" fontId="13" fillId="0" borderId="587" xfId="0" applyFont="1" applyBorder="1" applyAlignment="1">
      <alignment horizontal="left" vertical="center"/>
    </xf>
    <xf numFmtId="0" fontId="13" fillId="0" borderId="588" xfId="0" applyFont="1" applyBorder="1" applyAlignment="1">
      <alignment horizontal="left" vertical="center"/>
    </xf>
    <xf numFmtId="0" fontId="11" fillId="2" borderId="155" xfId="0" applyFont="1" applyFill="1" applyBorder="1" applyAlignment="1">
      <alignment horizontal="left" vertical="center"/>
    </xf>
    <xf numFmtId="0" fontId="11" fillId="2" borderId="156" xfId="0" applyFont="1" applyFill="1" applyBorder="1" applyAlignment="1">
      <alignment horizontal="left" vertical="center"/>
    </xf>
    <xf numFmtId="0" fontId="9" fillId="0" borderId="987" xfId="0" applyNumberFormat="1" applyFont="1" applyBorder="1" applyAlignment="1" applyProtection="1">
      <alignment horizontal="left" vertical="center"/>
      <protection locked="0"/>
    </xf>
    <xf numFmtId="0" fontId="9" fillId="0" borderId="130" xfId="0" applyNumberFormat="1" applyFont="1" applyBorder="1" applyAlignment="1" applyProtection="1">
      <alignment horizontal="left" vertical="center"/>
      <protection locked="0"/>
    </xf>
    <xf numFmtId="0" fontId="0" fillId="6" borderId="509" xfId="0" applyFill="1" applyBorder="1" applyAlignment="1" applyProtection="1">
      <alignment horizontal="center"/>
      <protection hidden="1"/>
    </xf>
    <xf numFmtId="0" fontId="0" fillId="0" borderId="67" xfId="0" applyBorder="1" applyAlignment="1">
      <alignment vertical="justify"/>
    </xf>
    <xf numFmtId="0" fontId="0" fillId="0" borderId="229" xfId="0" applyBorder="1" applyAlignment="1">
      <alignment vertical="justify"/>
    </xf>
    <xf numFmtId="0" fontId="0" fillId="0" borderId="955" xfId="0" applyBorder="1" applyAlignment="1">
      <alignment vertical="justify"/>
    </xf>
    <xf numFmtId="0" fontId="10" fillId="0" borderId="956" xfId="0" applyFont="1" applyBorder="1" applyAlignment="1" applyProtection="1">
      <alignment horizontal="left" vertical="center"/>
      <protection locked="0"/>
    </xf>
    <xf numFmtId="0" fontId="10" fillId="0" borderId="957" xfId="0" applyFont="1" applyBorder="1" applyAlignment="1" applyProtection="1">
      <alignment horizontal="left" vertical="center"/>
      <protection locked="0"/>
    </xf>
    <xf numFmtId="0" fontId="10" fillId="0" borderId="958" xfId="0" applyFont="1" applyBorder="1" applyAlignment="1" applyProtection="1">
      <alignment horizontal="left" vertical="center"/>
      <protection locked="0"/>
    </xf>
    <xf numFmtId="170" fontId="9" fillId="0" borderId="943" xfId="0" applyNumberFormat="1" applyFont="1" applyBorder="1" applyAlignment="1" applyProtection="1">
      <alignment horizontal="center" vertical="center"/>
      <protection locked="0"/>
    </xf>
    <xf numFmtId="0" fontId="0" fillId="6" borderId="608" xfId="0" applyFill="1" applyBorder="1" applyAlignment="1">
      <alignment horizontal="center"/>
    </xf>
    <xf numFmtId="0" fontId="0" fillId="6" borderId="350" xfId="0" applyFill="1" applyBorder="1" applyAlignment="1">
      <alignment horizontal="center"/>
    </xf>
    <xf numFmtId="0" fontId="0" fillId="6" borderId="610" xfId="0" applyFill="1" applyBorder="1" applyAlignment="1">
      <alignment horizontal="center"/>
    </xf>
    <xf numFmtId="0" fontId="0" fillId="6" borderId="475" xfId="0" applyFill="1" applyBorder="1" applyAlignment="1">
      <alignment horizontal="center"/>
    </xf>
    <xf numFmtId="0" fontId="0" fillId="6" borderId="948" xfId="0" applyFill="1" applyBorder="1" applyAlignment="1">
      <alignment horizontal="center"/>
    </xf>
    <xf numFmtId="0" fontId="9" fillId="0" borderId="952" xfId="0" applyFont="1" applyBorder="1" applyAlignment="1" applyProtection="1">
      <alignment horizontal="left" vertical="center"/>
      <protection hidden="1"/>
    </xf>
    <xf numFmtId="0" fontId="9" fillId="0" borderId="941" xfId="0" applyFont="1" applyBorder="1" applyAlignment="1" applyProtection="1">
      <alignment horizontal="left" vertical="center"/>
      <protection hidden="1"/>
    </xf>
    <xf numFmtId="0" fontId="0" fillId="0" borderId="941" xfId="0" applyNumberFormat="1" applyBorder="1" applyAlignment="1" applyProtection="1">
      <alignment horizontal="center" vertical="center"/>
      <protection hidden="1"/>
    </xf>
    <xf numFmtId="0" fontId="0" fillId="0" borderId="942" xfId="0" applyNumberFormat="1" applyBorder="1" applyAlignment="1" applyProtection="1">
      <alignment horizontal="center" vertical="center"/>
      <protection hidden="1"/>
    </xf>
    <xf numFmtId="0" fontId="9" fillId="0" borderId="350" xfId="0" applyNumberFormat="1" applyFont="1" applyBorder="1" applyAlignment="1" applyProtection="1">
      <alignment horizontal="left" vertical="center"/>
      <protection hidden="1"/>
    </xf>
    <xf numFmtId="0" fontId="0" fillId="0" borderId="953" xfId="0" applyNumberFormat="1" applyBorder="1" applyAlignment="1" applyProtection="1">
      <alignment horizontal="center" vertical="center"/>
      <protection hidden="1"/>
    </xf>
    <xf numFmtId="0" fontId="0" fillId="0" borderId="954" xfId="0" applyNumberFormat="1" applyBorder="1" applyAlignment="1" applyProtection="1">
      <alignment horizontal="center" vertical="center"/>
      <protection hidden="1"/>
    </xf>
    <xf numFmtId="0" fontId="9" fillId="0" borderId="939" xfId="0" applyNumberFormat="1" applyFont="1" applyBorder="1" applyAlignment="1" applyProtection="1">
      <alignment horizontal="left" vertical="center"/>
      <protection hidden="1"/>
    </xf>
    <xf numFmtId="0" fontId="9" fillId="0" borderId="941" xfId="0" applyNumberFormat="1" applyFont="1" applyBorder="1" applyAlignment="1" applyProtection="1">
      <alignment horizontal="left" vertical="center"/>
      <protection hidden="1"/>
    </xf>
    <xf numFmtId="0" fontId="0" fillId="6" borderId="940" xfId="0" applyFill="1" applyBorder="1" applyAlignment="1">
      <alignment horizontal="center"/>
    </xf>
    <xf numFmtId="0" fontId="0" fillId="6" borderId="946" xfId="0" applyFill="1" applyBorder="1" applyAlignment="1">
      <alignment horizontal="center"/>
    </xf>
    <xf numFmtId="0" fontId="9" fillId="0" borderId="942" xfId="0" applyFont="1" applyBorder="1" applyAlignment="1" applyProtection="1">
      <alignment horizontal="right" vertical="center"/>
      <protection hidden="1"/>
    </xf>
    <xf numFmtId="0" fontId="9" fillId="0" borderId="350" xfId="0" applyFont="1" applyBorder="1" applyAlignment="1" applyProtection="1">
      <alignment horizontal="right" vertical="center"/>
      <protection hidden="1"/>
    </xf>
    <xf numFmtId="0" fontId="9" fillId="0" borderId="938" xfId="0" applyFont="1" applyBorder="1" applyAlignment="1" applyProtection="1">
      <alignment horizontal="right" vertical="center"/>
      <protection hidden="1"/>
    </xf>
    <xf numFmtId="0" fontId="10" fillId="0" borderId="100" xfId="0" applyFont="1" applyBorder="1" applyAlignment="1" applyProtection="1">
      <alignment horizontal="left" vertical="center"/>
      <protection hidden="1"/>
    </xf>
    <xf numFmtId="0" fontId="10" fillId="0" borderId="101" xfId="0" applyFont="1" applyBorder="1" applyAlignment="1" applyProtection="1">
      <alignment horizontal="left" vertical="center"/>
      <protection hidden="1"/>
    </xf>
    <xf numFmtId="0" fontId="0" fillId="0" borderId="926" xfId="0" applyBorder="1" applyAlignment="1">
      <alignment horizontal="center"/>
    </xf>
    <xf numFmtId="0" fontId="0" fillId="0" borderId="927" xfId="0" applyBorder="1" applyAlignment="1">
      <alignment horizontal="center"/>
    </xf>
    <xf numFmtId="0" fontId="9" fillId="0" borderId="930" xfId="0" applyFont="1" applyBorder="1" applyAlignment="1">
      <alignment vertical="center"/>
    </xf>
    <xf numFmtId="0" fontId="0" fillId="0" borderId="930" xfId="0" applyBorder="1" applyAlignment="1">
      <alignment vertical="center"/>
    </xf>
    <xf numFmtId="0" fontId="13" fillId="0" borderId="725" xfId="0" applyFont="1" applyBorder="1" applyAlignment="1">
      <alignment horizontal="right" vertical="center"/>
    </xf>
    <xf numFmtId="0" fontId="13" fillId="0" borderId="993" xfId="0" applyFont="1" applyBorder="1" applyAlignment="1">
      <alignment horizontal="right" vertical="center"/>
    </xf>
    <xf numFmtId="0" fontId="13" fillId="0" borderId="643" xfId="0" applyFont="1" applyBorder="1" applyAlignment="1">
      <alignment horizontal="right" vertical="center"/>
    </xf>
    <xf numFmtId="0" fontId="0" fillId="0" borderId="983" xfId="0" applyBorder="1" applyAlignment="1">
      <alignment vertical="justify"/>
    </xf>
    <xf numFmtId="0" fontId="0" fillId="0" borderId="487" xfId="0" applyBorder="1" applyAlignment="1">
      <alignment horizontal="center"/>
    </xf>
    <xf numFmtId="0" fontId="0" fillId="0" borderId="156" xfId="0" applyBorder="1" applyAlignment="1">
      <alignment horizontal="center"/>
    </xf>
    <xf numFmtId="0" fontId="0" fillId="0" borderId="1025" xfId="0" applyBorder="1" applyAlignment="1">
      <alignment horizontal="center"/>
    </xf>
    <xf numFmtId="0" fontId="14" fillId="0" borderId="1026" xfId="0" applyFont="1" applyBorder="1" applyAlignment="1">
      <alignment horizontal="center" wrapText="1"/>
    </xf>
    <xf numFmtId="0" fontId="14" fillId="0" borderId="156" xfId="0" applyFont="1" applyBorder="1" applyAlignment="1">
      <alignment horizontal="center" wrapText="1"/>
    </xf>
    <xf numFmtId="0" fontId="14" fillId="0" borderId="488" xfId="0" applyFont="1" applyBorder="1" applyAlignment="1">
      <alignment horizontal="center" wrapText="1"/>
    </xf>
    <xf numFmtId="0" fontId="13" fillId="0" borderId="725" xfId="0" applyFont="1" applyBorder="1" applyAlignment="1">
      <alignment horizontal="left" vertical="center"/>
    </xf>
    <xf numFmtId="0" fontId="13" fillId="0" borderId="642" xfId="0" applyFont="1" applyBorder="1" applyAlignment="1">
      <alignment horizontal="left" vertical="center"/>
    </xf>
    <xf numFmtId="0" fontId="13" fillId="0" borderId="643" xfId="0" applyFont="1" applyBorder="1" applyAlignment="1">
      <alignment horizontal="left" vertical="center"/>
    </xf>
    <xf numFmtId="0" fontId="21" fillId="0" borderId="3" xfId="0" applyFont="1" applyBorder="1" applyAlignment="1" applyProtection="1">
      <alignment horizontal="left"/>
      <protection locked="0"/>
    </xf>
    <xf numFmtId="0" fontId="0" fillId="0" borderId="928" xfId="0" applyBorder="1" applyAlignment="1">
      <alignment vertical="center"/>
    </xf>
    <xf numFmtId="0" fontId="0" fillId="0" borderId="928" xfId="0" applyNumberFormat="1" applyBorder="1" applyAlignment="1" applyProtection="1">
      <alignment horizontal="left" vertical="center"/>
    </xf>
    <xf numFmtId="164" fontId="0" fillId="0" borderId="928" xfId="0" applyNumberFormat="1" applyBorder="1" applyAlignment="1" applyProtection="1">
      <alignment horizontal="center" vertical="center"/>
    </xf>
    <xf numFmtId="0" fontId="0" fillId="0" borderId="928" xfId="0" applyBorder="1" applyAlignment="1" applyProtection="1">
      <alignment horizontal="left" vertical="center"/>
    </xf>
    <xf numFmtId="0" fontId="0" fillId="0" borderId="929" xfId="0" applyBorder="1" applyAlignment="1" applyProtection="1">
      <alignment horizontal="left" vertical="center"/>
    </xf>
    <xf numFmtId="0" fontId="10" fillId="0" borderId="931" xfId="0" applyNumberFormat="1" applyFont="1" applyFill="1" applyBorder="1" applyAlignment="1" applyProtection="1">
      <alignment horizontal="left" vertical="center"/>
      <protection hidden="1"/>
    </xf>
    <xf numFmtId="0" fontId="10" fillId="0" borderId="932" xfId="0" applyNumberFormat="1" applyFont="1" applyFill="1" applyBorder="1" applyAlignment="1" applyProtection="1">
      <alignment horizontal="left" vertical="center"/>
      <protection hidden="1"/>
    </xf>
    <xf numFmtId="0" fontId="10" fillId="0" borderId="933" xfId="0" applyNumberFormat="1" applyFont="1" applyFill="1" applyBorder="1" applyAlignment="1" applyProtection="1">
      <alignment horizontal="left" vertical="center"/>
      <protection hidden="1"/>
    </xf>
    <xf numFmtId="0" fontId="9" fillId="0" borderId="930" xfId="0" applyFont="1" applyBorder="1" applyAlignment="1" applyProtection="1">
      <alignment horizontal="center" vertical="center"/>
      <protection hidden="1"/>
    </xf>
    <xf numFmtId="0" fontId="13" fillId="0" borderId="0" xfId="0" applyFont="1" applyBorder="1" applyAlignment="1">
      <alignment horizontal="center" vertical="center"/>
    </xf>
    <xf numFmtId="0" fontId="9" fillId="0" borderId="889" xfId="0" applyFont="1" applyBorder="1" applyAlignment="1" applyProtection="1">
      <alignment horizontal="left" vertical="center"/>
      <protection hidden="1"/>
    </xf>
    <xf numFmtId="0" fontId="13" fillId="0" borderId="1043" xfId="0" applyFont="1" applyBorder="1" applyAlignment="1">
      <alignment horizontal="center" vertical="center"/>
    </xf>
    <xf numFmtId="0" fontId="9" fillId="0" borderId="1043" xfId="0" applyFont="1" applyBorder="1" applyAlignment="1" applyProtection="1">
      <alignment horizontal="left" vertical="center"/>
      <protection hidden="1"/>
    </xf>
    <xf numFmtId="0" fontId="9" fillId="0" borderId="1044" xfId="0" applyFont="1" applyBorder="1" applyAlignment="1" applyProtection="1">
      <alignment horizontal="left" vertical="center"/>
      <protection hidden="1"/>
    </xf>
    <xf numFmtId="0" fontId="9" fillId="0" borderId="0" xfId="0" quotePrefix="1" applyNumberFormat="1" applyFont="1" applyBorder="1" applyAlignment="1" applyProtection="1">
      <alignment horizontal="left" vertical="center"/>
      <protection hidden="1"/>
    </xf>
    <xf numFmtId="0" fontId="9" fillId="0" borderId="889" xfId="0" quotePrefix="1" applyNumberFormat="1" applyFont="1" applyBorder="1" applyAlignment="1" applyProtection="1">
      <alignment horizontal="left" vertical="center"/>
      <protection hidden="1"/>
    </xf>
    <xf numFmtId="0" fontId="13" fillId="0" borderId="924" xfId="0" applyFont="1" applyBorder="1" applyAlignment="1">
      <alignment horizontal="left" vertical="center" wrapText="1"/>
    </xf>
    <xf numFmtId="0" fontId="13" fillId="0" borderId="820" xfId="0" applyFont="1" applyBorder="1" applyAlignment="1">
      <alignment horizontal="left" vertical="center" wrapText="1"/>
    </xf>
    <xf numFmtId="0" fontId="10" fillId="0" borderId="891" xfId="0" applyFont="1" applyBorder="1" applyAlignment="1" applyProtection="1">
      <alignment horizontal="left" vertical="center"/>
      <protection hidden="1"/>
    </xf>
    <xf numFmtId="0" fontId="10" fillId="0" borderId="925" xfId="0" applyFont="1" applyBorder="1" applyAlignment="1" applyProtection="1">
      <alignment horizontal="left" vertical="center"/>
      <protection hidden="1"/>
    </xf>
    <xf numFmtId="0" fontId="10" fillId="0" borderId="1672" xfId="0" applyFont="1" applyFill="1" applyBorder="1" applyAlignment="1">
      <alignment horizontal="center" vertical="center"/>
    </xf>
    <xf numFmtId="0" fontId="10" fillId="0" borderId="1673" xfId="0" applyFont="1" applyFill="1" applyBorder="1" applyAlignment="1">
      <alignment horizontal="center" vertical="center"/>
    </xf>
    <xf numFmtId="0" fontId="9" fillId="0" borderId="1038" xfId="0" applyFont="1" applyBorder="1" applyAlignment="1">
      <alignment horizontal="center" vertical="center"/>
    </xf>
    <xf numFmtId="0" fontId="9" fillId="0" borderId="1039" xfId="0" applyFont="1" applyBorder="1" applyAlignment="1">
      <alignment horizontal="center" vertical="center"/>
    </xf>
    <xf numFmtId="0" fontId="9" fillId="0" borderId="1040" xfId="0" applyNumberFormat="1" applyFont="1" applyBorder="1" applyAlignment="1" applyProtection="1">
      <alignment horizontal="left" vertical="center"/>
      <protection locked="0"/>
    </xf>
    <xf numFmtId="0" fontId="9" fillId="0" borderId="255" xfId="0" applyNumberFormat="1" applyFont="1" applyBorder="1" applyAlignment="1" applyProtection="1">
      <alignment horizontal="left" vertical="center"/>
      <protection locked="0"/>
    </xf>
    <xf numFmtId="0" fontId="0" fillId="6" borderId="1041" xfId="0" applyFill="1" applyBorder="1" applyAlignment="1" applyProtection="1">
      <alignment horizontal="center"/>
      <protection hidden="1"/>
    </xf>
    <xf numFmtId="0" fontId="0" fillId="6" borderId="1042" xfId="0" applyFill="1" applyBorder="1" applyAlignment="1" applyProtection="1">
      <alignment horizontal="center"/>
      <protection hidden="1"/>
    </xf>
    <xf numFmtId="0" fontId="0" fillId="6" borderId="475" xfId="0" applyFill="1" applyBorder="1" applyAlignment="1" applyProtection="1">
      <alignment horizontal="center"/>
      <protection hidden="1"/>
    </xf>
    <xf numFmtId="0" fontId="9" fillId="6" borderId="244" xfId="0" applyNumberFormat="1" applyFont="1" applyFill="1" applyBorder="1" applyAlignment="1" applyProtection="1">
      <alignment horizontal="center" vertical="center"/>
      <protection hidden="1"/>
    </xf>
    <xf numFmtId="0" fontId="9" fillId="6" borderId="475" xfId="0" applyNumberFormat="1" applyFont="1" applyFill="1" applyBorder="1" applyAlignment="1" applyProtection="1">
      <alignment horizontal="center" vertical="center"/>
      <protection hidden="1"/>
    </xf>
    <xf numFmtId="169" fontId="9" fillId="0" borderId="509" xfId="0" applyNumberFormat="1" applyFont="1" applyBorder="1" applyAlignment="1" applyProtection="1">
      <alignment horizontal="center" vertical="center"/>
      <protection locked="0"/>
    </xf>
    <xf numFmtId="1" fontId="9" fillId="0" borderId="509" xfId="0" applyNumberFormat="1" applyFont="1" applyBorder="1" applyAlignment="1" applyProtection="1">
      <alignment horizontal="center" vertical="center"/>
      <protection locked="0"/>
    </xf>
    <xf numFmtId="0" fontId="9" fillId="0" borderId="971" xfId="0" applyFont="1" applyBorder="1" applyAlignment="1">
      <alignment horizontal="left" vertical="center"/>
    </xf>
    <xf numFmtId="0" fontId="9" fillId="6" borderId="509" xfId="0" applyFont="1" applyFill="1" applyBorder="1" applyAlignment="1">
      <alignment horizontal="center"/>
    </xf>
    <xf numFmtId="0" fontId="9" fillId="6" borderId="244" xfId="0" applyFont="1" applyFill="1" applyBorder="1" applyAlignment="1">
      <alignment horizontal="center"/>
    </xf>
    <xf numFmtId="0" fontId="9" fillId="6" borderId="475" xfId="0" applyFont="1" applyFill="1" applyBorder="1" applyAlignment="1">
      <alignment horizontal="center"/>
    </xf>
    <xf numFmtId="0" fontId="13" fillId="0" borderId="782" xfId="0" applyFont="1" applyBorder="1" applyAlignment="1">
      <alignment horizontal="center" vertical="center"/>
    </xf>
    <xf numFmtId="0" fontId="9" fillId="0" borderId="782" xfId="0" applyFont="1" applyBorder="1" applyAlignment="1" applyProtection="1">
      <alignment horizontal="left" vertical="center"/>
      <protection hidden="1"/>
    </xf>
    <xf numFmtId="0" fontId="9" fillId="0" borderId="504" xfId="0" applyFont="1" applyBorder="1" applyAlignment="1" applyProtection="1">
      <alignment horizontal="left" vertical="center"/>
      <protection hidden="1"/>
    </xf>
    <xf numFmtId="0" fontId="9" fillId="0" borderId="457" xfId="0" applyFont="1" applyFill="1" applyBorder="1" applyAlignment="1">
      <alignment horizontal="left" vertical="center"/>
    </xf>
    <xf numFmtId="1" fontId="9" fillId="19" borderId="965" xfId="0" applyNumberFormat="1" applyFont="1" applyFill="1" applyBorder="1" applyAlignment="1" applyProtection="1">
      <alignment horizontal="center" vertical="center"/>
      <protection locked="0"/>
    </xf>
    <xf numFmtId="1" fontId="9" fillId="19" borderId="509" xfId="0" applyNumberFormat="1" applyFont="1" applyFill="1" applyBorder="1" applyAlignment="1" applyProtection="1">
      <alignment horizontal="center" vertical="center"/>
      <protection locked="0"/>
    </xf>
    <xf numFmtId="1" fontId="9" fillId="19" borderId="877" xfId="0" applyNumberFormat="1" applyFont="1" applyFill="1" applyBorder="1" applyAlignment="1" applyProtection="1">
      <alignment horizontal="center" vertical="center"/>
      <protection locked="0"/>
    </xf>
    <xf numFmtId="169" fontId="9" fillId="19" borderId="965" xfId="0" applyNumberFormat="1" applyFont="1" applyFill="1" applyBorder="1" applyAlignment="1" applyProtection="1">
      <alignment horizontal="center" vertical="center"/>
      <protection locked="0"/>
    </xf>
    <xf numFmtId="169" fontId="9" fillId="19" borderId="509" xfId="0" applyNumberFormat="1" applyFont="1" applyFill="1" applyBorder="1" applyAlignment="1" applyProtection="1">
      <alignment horizontal="center" vertical="center"/>
      <protection locked="0"/>
    </xf>
    <xf numFmtId="169" fontId="9" fillId="19" borderId="877" xfId="0" applyNumberFormat="1" applyFont="1" applyFill="1" applyBorder="1" applyAlignment="1" applyProtection="1">
      <alignment horizontal="center" vertical="center"/>
      <protection locked="0"/>
    </xf>
    <xf numFmtId="1" fontId="9" fillId="19" borderId="269" xfId="0" applyNumberFormat="1" applyFont="1" applyFill="1" applyBorder="1" applyAlignment="1" applyProtection="1">
      <alignment horizontal="center" vertical="center"/>
      <protection locked="0"/>
    </xf>
    <xf numFmtId="0" fontId="9" fillId="0" borderId="964" xfId="0" applyFont="1" applyFill="1" applyBorder="1" applyAlignment="1">
      <alignment horizontal="left" vertical="center"/>
    </xf>
    <xf numFmtId="0" fontId="9" fillId="0" borderId="714" xfId="0" applyFont="1" applyFill="1" applyBorder="1" applyAlignment="1">
      <alignment horizontal="left" vertical="center"/>
    </xf>
    <xf numFmtId="0" fontId="9" fillId="0" borderId="974" xfId="0" applyFont="1" applyBorder="1" applyAlignment="1">
      <alignment horizontal="left" vertical="center"/>
    </xf>
    <xf numFmtId="0" fontId="9" fillId="0" borderId="975" xfId="0" applyFont="1" applyBorder="1" applyAlignment="1">
      <alignment horizontal="left" vertical="center"/>
    </xf>
    <xf numFmtId="0" fontId="0" fillId="0" borderId="973" xfId="0" applyBorder="1" applyAlignment="1">
      <alignment horizontal="left" vertical="center"/>
    </xf>
    <xf numFmtId="0" fontId="0" fillId="0" borderId="19" xfId="0" applyBorder="1" applyAlignment="1">
      <alignment horizontal="left" vertical="center"/>
    </xf>
    <xf numFmtId="0" fontId="0" fillId="6" borderId="976" xfId="0" applyFill="1" applyBorder="1" applyAlignment="1" applyProtection="1">
      <alignment horizontal="center"/>
      <protection hidden="1"/>
    </xf>
    <xf numFmtId="0" fontId="0" fillId="6" borderId="978" xfId="0" applyFill="1" applyBorder="1" applyAlignment="1" applyProtection="1">
      <alignment horizontal="center"/>
      <protection hidden="1"/>
    </xf>
    <xf numFmtId="169" fontId="9" fillId="19" borderId="269" xfId="0" applyNumberFormat="1" applyFont="1" applyFill="1" applyBorder="1" applyAlignment="1" applyProtection="1">
      <alignment horizontal="center" vertical="center"/>
      <protection locked="0"/>
    </xf>
    <xf numFmtId="0" fontId="9" fillId="6" borderId="976" xfId="0" applyNumberFormat="1" applyFont="1" applyFill="1" applyBorder="1" applyAlignment="1" applyProtection="1">
      <alignment horizontal="center" vertical="center"/>
      <protection hidden="1"/>
    </xf>
    <xf numFmtId="0" fontId="9" fillId="6" borderId="976" xfId="0" applyFont="1" applyFill="1" applyBorder="1" applyAlignment="1" applyProtection="1">
      <alignment horizontal="center" vertical="center"/>
      <protection hidden="1"/>
    </xf>
    <xf numFmtId="1" fontId="9" fillId="19" borderId="977" xfId="0" applyNumberFormat="1" applyFont="1" applyFill="1" applyBorder="1" applyAlignment="1" applyProtection="1">
      <alignment horizontal="center" vertical="center"/>
      <protection locked="0"/>
    </xf>
    <xf numFmtId="1" fontId="9" fillId="0" borderId="130" xfId="0" applyNumberFormat="1" applyFont="1" applyBorder="1" applyAlignment="1" applyProtection="1">
      <alignment horizontal="left" vertical="center"/>
      <protection hidden="1"/>
    </xf>
    <xf numFmtId="1" fontId="9" fillId="0" borderId="970" xfId="0" applyNumberFormat="1" applyFont="1" applyBorder="1" applyAlignment="1" applyProtection="1">
      <alignment horizontal="left" vertical="center"/>
      <protection hidden="1"/>
    </xf>
    <xf numFmtId="1" fontId="9" fillId="0" borderId="132" xfId="0" applyNumberFormat="1" applyFont="1" applyBorder="1" applyAlignment="1" applyProtection="1">
      <alignment horizontal="left" vertical="center"/>
      <protection hidden="1"/>
    </xf>
    <xf numFmtId="0" fontId="9" fillId="0" borderId="132" xfId="0" applyFont="1" applyFill="1" applyBorder="1" applyAlignment="1" applyProtection="1">
      <alignment horizontal="left" vertical="center" wrapText="1"/>
      <protection hidden="1"/>
    </xf>
    <xf numFmtId="0" fontId="9" fillId="0" borderId="130" xfId="0" applyFont="1" applyFill="1" applyBorder="1" applyAlignment="1" applyProtection="1">
      <alignment horizontal="left" vertical="center" wrapText="1"/>
      <protection hidden="1"/>
    </xf>
    <xf numFmtId="0" fontId="9" fillId="0" borderId="132" xfId="0" applyFont="1" applyBorder="1" applyAlignment="1" applyProtection="1">
      <alignment horizontal="left" vertical="center" wrapText="1"/>
      <protection hidden="1"/>
    </xf>
    <xf numFmtId="0" fontId="0" fillId="0" borderId="132" xfId="0" applyBorder="1" applyAlignment="1" applyProtection="1">
      <alignment horizontal="left" vertical="center"/>
      <protection hidden="1"/>
    </xf>
    <xf numFmtId="169" fontId="9" fillId="0" borderId="967" xfId="0" applyNumberFormat="1" applyFont="1" applyBorder="1" applyAlignment="1" applyProtection="1">
      <alignment horizontal="center" vertical="center"/>
      <protection locked="0"/>
    </xf>
    <xf numFmtId="169" fontId="9" fillId="0" borderId="496" xfId="0" applyNumberFormat="1" applyFont="1" applyBorder="1" applyAlignment="1" applyProtection="1">
      <alignment horizontal="center" vertical="center"/>
      <protection locked="0"/>
    </xf>
    <xf numFmtId="1" fontId="9" fillId="0" borderId="985" xfId="0" applyNumberFormat="1" applyFont="1" applyBorder="1" applyAlignment="1" applyProtection="1">
      <alignment horizontal="center" vertical="center"/>
      <protection hidden="1"/>
    </xf>
    <xf numFmtId="0" fontId="41" fillId="0" borderId="570" xfId="0" applyFont="1" applyBorder="1" applyAlignment="1">
      <alignment horizontal="left" vertical="center"/>
    </xf>
    <xf numFmtId="0" fontId="0" fillId="0" borderId="230" xfId="0" applyBorder="1" applyAlignment="1" applyProtection="1">
      <alignment horizontal="center" vertical="center"/>
      <protection hidden="1"/>
    </xf>
    <xf numFmtId="0" fontId="9" fillId="0" borderId="229" xfId="0" applyFont="1" applyBorder="1" applyAlignment="1" applyProtection="1">
      <alignment horizontal="center" vertical="center"/>
      <protection hidden="1"/>
    </xf>
    <xf numFmtId="0" fontId="9" fillId="0" borderId="130" xfId="0" applyFont="1" applyFill="1" applyBorder="1" applyAlignment="1" applyProtection="1">
      <alignment horizontal="center" vertical="center"/>
      <protection hidden="1"/>
    </xf>
    <xf numFmtId="0" fontId="9" fillId="0" borderId="496" xfId="0" applyFont="1" applyFill="1" applyBorder="1" applyAlignment="1" applyProtection="1">
      <alignment horizontal="left" vertical="center"/>
      <protection hidden="1"/>
    </xf>
    <xf numFmtId="0" fontId="0" fillId="0" borderId="496" xfId="0" applyBorder="1" applyAlignment="1">
      <alignment horizontal="center"/>
    </xf>
    <xf numFmtId="0" fontId="0" fillId="0" borderId="505" xfId="0" applyBorder="1" applyAlignment="1">
      <alignment horizontal="center"/>
    </xf>
    <xf numFmtId="0" fontId="0" fillId="0" borderId="130" xfId="0" applyBorder="1" applyAlignment="1" applyProtection="1">
      <alignment horizontal="left" vertical="center"/>
      <protection hidden="1"/>
    </xf>
    <xf numFmtId="0" fontId="9" fillId="0" borderId="268" xfId="0" applyFont="1" applyFill="1" applyBorder="1" applyAlignment="1" applyProtection="1">
      <alignment horizontal="right" vertical="center"/>
      <protection hidden="1"/>
    </xf>
    <xf numFmtId="0" fontId="9" fillId="0" borderId="269" xfId="0" applyFont="1" applyFill="1" applyBorder="1" applyAlignment="1" applyProtection="1">
      <alignment horizontal="right" vertical="center"/>
      <protection hidden="1"/>
    </xf>
    <xf numFmtId="1" fontId="9" fillId="0" borderId="269" xfId="0" applyNumberFormat="1" applyFont="1" applyBorder="1" applyAlignment="1" applyProtection="1">
      <alignment horizontal="center" vertical="center"/>
      <protection hidden="1"/>
    </xf>
    <xf numFmtId="1" fontId="9" fillId="0" borderId="261" xfId="0" applyNumberFormat="1" applyFont="1" applyBorder="1" applyAlignment="1" applyProtection="1">
      <alignment horizontal="center" vertical="center"/>
      <protection hidden="1"/>
    </xf>
    <xf numFmtId="1" fontId="9" fillId="0" borderId="995" xfId="0" applyNumberFormat="1" applyFont="1" applyBorder="1" applyAlignment="1" applyProtection="1">
      <alignment horizontal="left" vertical="center"/>
      <protection hidden="1"/>
    </xf>
    <xf numFmtId="1" fontId="9" fillId="0" borderId="376" xfId="0" applyNumberFormat="1" applyFont="1" applyBorder="1" applyAlignment="1" applyProtection="1">
      <alignment horizontal="left" vertical="center"/>
      <protection hidden="1"/>
    </xf>
    <xf numFmtId="1" fontId="9" fillId="0" borderId="376" xfId="0" applyNumberFormat="1" applyFont="1" applyBorder="1" applyAlignment="1" applyProtection="1">
      <alignment horizontal="center" vertical="center"/>
      <protection hidden="1"/>
    </xf>
    <xf numFmtId="1" fontId="9" fillId="0" borderId="996" xfId="0" applyNumberFormat="1" applyFont="1" applyBorder="1" applyAlignment="1" applyProtection="1">
      <alignment horizontal="center" vertical="center"/>
      <protection hidden="1"/>
    </xf>
    <xf numFmtId="1" fontId="9" fillId="0" borderId="258" xfId="0" applyNumberFormat="1" applyFont="1" applyBorder="1" applyAlignment="1" applyProtection="1">
      <alignment horizontal="left" vertical="center"/>
      <protection hidden="1"/>
    </xf>
    <xf numFmtId="0" fontId="9" fillId="0" borderId="965" xfId="0" applyFont="1" applyBorder="1" applyAlignment="1" applyProtection="1">
      <alignment horizontal="left" vertical="center"/>
      <protection hidden="1"/>
    </xf>
    <xf numFmtId="0" fontId="0" fillId="0" borderId="830" xfId="0" applyBorder="1" applyAlignment="1" applyProtection="1">
      <alignment horizontal="center" vertical="center"/>
      <protection hidden="1"/>
    </xf>
    <xf numFmtId="0" fontId="9" fillId="0" borderId="258" xfId="0" applyFont="1" applyFill="1" applyBorder="1" applyAlignment="1" applyProtection="1">
      <alignment horizontal="left" vertical="center"/>
      <protection hidden="1"/>
    </xf>
    <xf numFmtId="0" fontId="9" fillId="0" borderId="995" xfId="0" applyFont="1" applyFill="1" applyBorder="1" applyAlignment="1" applyProtection="1">
      <alignment horizontal="left" vertical="center"/>
      <protection hidden="1"/>
    </xf>
    <xf numFmtId="2" fontId="9" fillId="0" borderId="996" xfId="0" applyNumberFormat="1" applyFont="1" applyBorder="1" applyAlignment="1" applyProtection="1">
      <alignment horizontal="center" vertical="center"/>
      <protection locked="0"/>
    </xf>
    <xf numFmtId="2" fontId="9" fillId="0" borderId="258" xfId="0" applyNumberFormat="1" applyFont="1" applyBorder="1" applyAlignment="1" applyProtection="1">
      <alignment horizontal="center" vertical="center"/>
      <protection locked="0"/>
    </xf>
    <xf numFmtId="0" fontId="9" fillId="0" borderId="261" xfId="0" applyFont="1" applyFill="1" applyBorder="1" applyAlignment="1" applyProtection="1">
      <alignment horizontal="right" vertical="center"/>
      <protection hidden="1"/>
    </xf>
    <xf numFmtId="0" fontId="9" fillId="0" borderId="258" xfId="0" applyFont="1" applyFill="1" applyBorder="1" applyAlignment="1" applyProtection="1">
      <alignment horizontal="right" vertical="center"/>
      <protection hidden="1"/>
    </xf>
    <xf numFmtId="0" fontId="0" fillId="6" borderId="413" xfId="0" applyFill="1" applyBorder="1" applyAlignment="1" applyProtection="1">
      <alignment horizontal="center"/>
      <protection hidden="1"/>
    </xf>
    <xf numFmtId="2" fontId="9" fillId="0" borderId="1002" xfId="0" applyNumberFormat="1" applyFont="1" applyFill="1" applyBorder="1" applyAlignment="1" applyProtection="1">
      <alignment horizontal="center" vertical="center"/>
      <protection locked="0"/>
    </xf>
    <xf numFmtId="0" fontId="9" fillId="0" borderId="130" xfId="0" applyFont="1" applyBorder="1" applyAlignment="1" applyProtection="1">
      <alignment horizontal="center" vertical="center"/>
      <protection hidden="1"/>
    </xf>
    <xf numFmtId="0" fontId="9" fillId="0" borderId="1001" xfId="0" applyFont="1" applyBorder="1" applyAlignment="1" applyProtection="1">
      <alignment horizontal="center" vertical="center"/>
      <protection hidden="1"/>
    </xf>
    <xf numFmtId="0" fontId="9" fillId="0" borderId="1002" xfId="0" applyFont="1" applyBorder="1" applyAlignment="1" applyProtection="1">
      <alignment horizontal="center" vertical="center"/>
      <protection hidden="1"/>
    </xf>
    <xf numFmtId="0" fontId="9" fillId="0" borderId="1003" xfId="0" applyFont="1" applyFill="1" applyBorder="1" applyAlignment="1" applyProtection="1">
      <alignment horizontal="left" vertical="center"/>
      <protection hidden="1"/>
    </xf>
    <xf numFmtId="0" fontId="9" fillId="0" borderId="668" xfId="0" applyFont="1" applyFill="1" applyBorder="1" applyAlignment="1" applyProtection="1">
      <alignment horizontal="right" vertical="center"/>
      <protection hidden="1"/>
    </xf>
    <xf numFmtId="0" fontId="9" fillId="0" borderId="1004" xfId="0" applyFont="1" applyFill="1" applyBorder="1" applyAlignment="1" applyProtection="1">
      <alignment horizontal="right" vertical="center"/>
      <protection hidden="1"/>
    </xf>
    <xf numFmtId="0" fontId="9" fillId="0" borderId="840" xfId="0" applyFont="1" applyFill="1" applyBorder="1" applyAlignment="1" applyProtection="1">
      <alignment horizontal="right" vertical="center"/>
      <protection hidden="1"/>
    </xf>
    <xf numFmtId="0" fontId="9" fillId="0" borderId="668" xfId="0" applyFont="1" applyBorder="1" applyAlignment="1" applyProtection="1">
      <alignment horizontal="left" vertical="center"/>
      <protection hidden="1"/>
    </xf>
    <xf numFmtId="0" fontId="0" fillId="6" borderId="840" xfId="0" applyFill="1" applyBorder="1" applyAlignment="1" applyProtection="1">
      <alignment horizontal="center"/>
      <protection hidden="1"/>
    </xf>
    <xf numFmtId="0" fontId="0" fillId="6" borderId="668" xfId="0" applyFill="1" applyBorder="1" applyAlignment="1" applyProtection="1">
      <alignment horizontal="center"/>
      <protection hidden="1"/>
    </xf>
    <xf numFmtId="1" fontId="9" fillId="0" borderId="376" xfId="0" applyNumberFormat="1" applyFont="1" applyFill="1" applyBorder="1" applyAlignment="1" applyProtection="1">
      <alignment horizontal="center" vertical="center"/>
      <protection locked="0"/>
    </xf>
    <xf numFmtId="1" fontId="9" fillId="0" borderId="843" xfId="0" applyNumberFormat="1" applyFont="1" applyFill="1" applyBorder="1" applyAlignment="1" applyProtection="1">
      <alignment horizontal="center" vertical="center"/>
      <protection locked="0"/>
    </xf>
    <xf numFmtId="0" fontId="9" fillId="0" borderId="261" xfId="0" applyFont="1" applyFill="1" applyBorder="1" applyAlignment="1" applyProtection="1">
      <alignment horizontal="center" vertical="center"/>
      <protection hidden="1"/>
    </xf>
    <xf numFmtId="0" fontId="9" fillId="0" borderId="258" xfId="0" applyFont="1" applyFill="1" applyBorder="1" applyAlignment="1" applyProtection="1">
      <alignment horizontal="center" vertical="center"/>
      <protection hidden="1"/>
    </xf>
    <xf numFmtId="1" fontId="9" fillId="0" borderId="269" xfId="0" applyNumberFormat="1" applyFont="1" applyFill="1" applyBorder="1" applyAlignment="1" applyProtection="1">
      <alignment horizontal="center" vertical="center"/>
      <protection locked="0"/>
    </xf>
    <xf numFmtId="0" fontId="14" fillId="0" borderId="995" xfId="0" applyFont="1" applyFill="1" applyBorder="1" applyAlignment="1" applyProtection="1">
      <alignment horizontal="left" vertical="center"/>
      <protection hidden="1"/>
    </xf>
    <xf numFmtId="0" fontId="14" fillId="0" borderId="376" xfId="0" applyFont="1" applyFill="1" applyBorder="1" applyAlignment="1" applyProtection="1">
      <alignment horizontal="left" vertical="center"/>
      <protection hidden="1"/>
    </xf>
    <xf numFmtId="2" fontId="9" fillId="0" borderId="1003" xfId="0" applyNumberFormat="1" applyFont="1" applyFill="1" applyBorder="1" applyAlignment="1" applyProtection="1">
      <alignment horizontal="center" vertical="center"/>
      <protection locked="0"/>
    </xf>
    <xf numFmtId="0" fontId="14" fillId="0" borderId="1001" xfId="0" applyFont="1" applyFill="1" applyBorder="1" applyAlignment="1" applyProtection="1">
      <alignment horizontal="left" vertical="center"/>
      <protection hidden="1"/>
    </xf>
    <xf numFmtId="0" fontId="14" fillId="0" borderId="1002" xfId="0" applyFont="1" applyFill="1" applyBorder="1" applyAlignment="1" applyProtection="1">
      <alignment horizontal="left" vertical="center"/>
      <protection hidden="1"/>
    </xf>
    <xf numFmtId="0" fontId="9" fillId="0" borderId="1017" xfId="0" applyNumberFormat="1" applyFont="1" applyFill="1" applyBorder="1" applyAlignment="1" applyProtection="1">
      <alignment horizontal="right" vertical="center"/>
      <protection hidden="1"/>
    </xf>
    <xf numFmtId="0" fontId="9" fillId="0" borderId="1002" xfId="0" applyNumberFormat="1" applyFont="1" applyFill="1" applyBorder="1" applyAlignment="1" applyProtection="1">
      <alignment horizontal="right" vertical="center"/>
      <protection hidden="1"/>
    </xf>
    <xf numFmtId="0" fontId="9" fillId="0" borderId="1003" xfId="0" applyNumberFormat="1" applyFont="1" applyFill="1" applyBorder="1" applyAlignment="1" applyProtection="1">
      <alignment horizontal="left" vertical="center"/>
      <protection locked="0"/>
    </xf>
    <xf numFmtId="0" fontId="9" fillId="0" borderId="452" xfId="0" applyNumberFormat="1" applyFont="1" applyFill="1" applyBorder="1" applyAlignment="1" applyProtection="1">
      <alignment horizontal="left" vertical="center"/>
      <protection locked="0"/>
    </xf>
    <xf numFmtId="2" fontId="9" fillId="0" borderId="452" xfId="0" applyNumberFormat="1" applyFont="1" applyFill="1" applyBorder="1" applyAlignment="1" applyProtection="1">
      <alignment horizontal="center" vertical="center"/>
      <protection locked="0"/>
    </xf>
    <xf numFmtId="0" fontId="9" fillId="0" borderId="1007" xfId="0" applyFont="1" applyFill="1" applyBorder="1" applyAlignment="1" applyProtection="1">
      <alignment horizontal="center" vertical="center"/>
      <protection hidden="1"/>
    </xf>
    <xf numFmtId="0" fontId="9" fillId="0" borderId="840" xfId="0" applyFont="1" applyFill="1" applyBorder="1" applyAlignment="1" applyProtection="1">
      <alignment horizontal="center" vertical="center"/>
      <protection hidden="1"/>
    </xf>
    <xf numFmtId="0" fontId="9" fillId="0" borderId="452" xfId="0" applyFont="1" applyFill="1" applyBorder="1" applyAlignment="1" applyProtection="1">
      <alignment horizontal="center" vertical="center"/>
      <protection hidden="1"/>
    </xf>
    <xf numFmtId="0" fontId="9" fillId="0" borderId="1000" xfId="0" applyFont="1" applyFill="1" applyBorder="1" applyAlignment="1" applyProtection="1">
      <alignment horizontal="center" vertical="center"/>
      <protection hidden="1"/>
    </xf>
    <xf numFmtId="0" fontId="9" fillId="0" borderId="993" xfId="0" applyFont="1" applyBorder="1" applyAlignment="1" applyProtection="1">
      <alignment horizontal="left" vertical="center" wrapText="1"/>
      <protection hidden="1"/>
    </xf>
    <xf numFmtId="0" fontId="9" fillId="0" borderId="992" xfId="0" applyFont="1" applyBorder="1" applyAlignment="1" applyProtection="1">
      <alignment horizontal="left" vertical="center" wrapText="1"/>
      <protection hidden="1"/>
    </xf>
    <xf numFmtId="0" fontId="14" fillId="0" borderId="1004" xfId="0" applyFont="1" applyFill="1" applyBorder="1" applyAlignment="1" applyProtection="1">
      <alignment horizontal="left" vertical="center"/>
      <protection hidden="1"/>
    </xf>
    <xf numFmtId="0" fontId="14" fillId="0" borderId="1005" xfId="0" applyFont="1" applyFill="1" applyBorder="1" applyAlignment="1" applyProtection="1">
      <alignment horizontal="left" vertical="center"/>
      <protection hidden="1"/>
    </xf>
    <xf numFmtId="2" fontId="9" fillId="0" borderId="1005" xfId="0" applyNumberFormat="1" applyFont="1" applyFill="1" applyBorder="1" applyAlignment="1" applyProtection="1">
      <alignment horizontal="center" vertical="center"/>
      <protection locked="0"/>
    </xf>
    <xf numFmtId="0" fontId="9" fillId="0" borderId="985" xfId="0" applyFont="1" applyBorder="1" applyAlignment="1" applyProtection="1">
      <alignment horizontal="left" vertical="center"/>
      <protection hidden="1"/>
    </xf>
    <xf numFmtId="0" fontId="9" fillId="0" borderId="986" xfId="0" applyFont="1" applyBorder="1" applyAlignment="1" applyProtection="1">
      <alignment horizontal="left" vertical="center"/>
      <protection hidden="1"/>
    </xf>
    <xf numFmtId="169" fontId="10" fillId="0" borderId="376" xfId="0" applyNumberFormat="1" applyFont="1" applyBorder="1" applyAlignment="1" applyProtection="1">
      <alignment horizontal="center" vertical="center"/>
      <protection locked="0"/>
    </xf>
    <xf numFmtId="169" fontId="10" fillId="0" borderId="986" xfId="0" applyNumberFormat="1" applyFont="1" applyBorder="1" applyAlignment="1" applyProtection="1">
      <alignment horizontal="center" vertical="center"/>
      <protection locked="0"/>
    </xf>
    <xf numFmtId="0" fontId="9" fillId="0" borderId="258" xfId="0" applyFont="1" applyBorder="1" applyAlignment="1">
      <alignment horizontal="left" vertical="center" wrapText="1"/>
    </xf>
    <xf numFmtId="0" fontId="9" fillId="0" borderId="995" xfId="0" applyFont="1" applyBorder="1" applyAlignment="1">
      <alignment horizontal="left" vertical="center" wrapText="1"/>
    </xf>
    <xf numFmtId="0" fontId="0" fillId="0" borderId="992" xfId="0" applyBorder="1" applyAlignment="1" applyProtection="1">
      <alignment horizontal="center" vertical="center"/>
      <protection hidden="1"/>
    </xf>
    <xf numFmtId="0" fontId="14" fillId="0" borderId="875" xfId="0" applyFont="1" applyBorder="1" applyAlignment="1" applyProtection="1">
      <alignment horizontal="left" vertical="center"/>
      <protection hidden="1"/>
    </xf>
    <xf numFmtId="0" fontId="9" fillId="0" borderId="992" xfId="0" applyFont="1" applyBorder="1" applyAlignment="1" applyProtection="1">
      <alignment horizontal="center" vertical="center"/>
      <protection hidden="1"/>
    </xf>
    <xf numFmtId="0" fontId="14" fillId="0" borderId="863" xfId="0" applyFont="1" applyBorder="1" applyAlignment="1" applyProtection="1">
      <alignment horizontal="left" vertical="center"/>
      <protection hidden="1"/>
    </xf>
    <xf numFmtId="0" fontId="12" fillId="0" borderId="15" xfId="3" applyFont="1" applyBorder="1" applyAlignment="1">
      <alignment vertical="top"/>
    </xf>
    <xf numFmtId="0" fontId="12" fillId="0" borderId="0" xfId="3" applyFont="1" applyBorder="1" applyAlignment="1">
      <alignment vertical="top"/>
    </xf>
    <xf numFmtId="0" fontId="12" fillId="0" borderId="16" xfId="3" applyFont="1" applyBorder="1" applyAlignment="1">
      <alignment vertical="top"/>
    </xf>
    <xf numFmtId="0" fontId="9" fillId="0" borderId="1020" xfId="3" applyFont="1" applyFill="1" applyBorder="1" applyAlignment="1">
      <alignment horizontal="right" vertical="center"/>
    </xf>
    <xf numFmtId="0" fontId="9" fillId="0" borderId="1034" xfId="3" applyFont="1" applyFill="1" applyBorder="1" applyAlignment="1">
      <alignment horizontal="right" vertical="center"/>
    </xf>
    <xf numFmtId="49" fontId="9" fillId="0" borderId="1030" xfId="3" applyNumberFormat="1" applyFont="1" applyFill="1" applyBorder="1" applyAlignment="1" applyProtection="1">
      <alignment horizontal="center" vertical="center"/>
      <protection hidden="1"/>
    </xf>
    <xf numFmtId="2" fontId="9" fillId="0" borderId="1033" xfId="3" applyNumberFormat="1" applyFont="1" applyFill="1" applyBorder="1" applyAlignment="1" applyProtection="1">
      <alignment horizontal="center" vertical="center"/>
      <protection hidden="1"/>
    </xf>
    <xf numFmtId="0" fontId="13" fillId="0" borderId="309" xfId="0" applyFont="1" applyBorder="1" applyAlignment="1">
      <alignment horizontal="right" vertical="center"/>
    </xf>
    <xf numFmtId="0" fontId="13" fillId="0" borderId="304" xfId="0" applyFont="1" applyBorder="1" applyAlignment="1">
      <alignment horizontal="right" vertical="center"/>
    </xf>
    <xf numFmtId="0" fontId="10" fillId="0" borderId="1013" xfId="0" applyFont="1" applyBorder="1" applyAlignment="1" applyProtection="1">
      <alignment horizontal="left" vertical="center"/>
      <protection locked="0"/>
    </xf>
    <xf numFmtId="0" fontId="10" fillId="0" borderId="1014" xfId="0" applyFont="1" applyBorder="1" applyAlignment="1" applyProtection="1">
      <alignment horizontal="left" vertical="center"/>
      <protection locked="0"/>
    </xf>
    <xf numFmtId="0" fontId="10" fillId="0" borderId="1015" xfId="0" applyFont="1" applyBorder="1" applyAlignment="1" applyProtection="1">
      <alignment horizontal="left" vertical="center"/>
      <protection locked="0"/>
    </xf>
    <xf numFmtId="0" fontId="9" fillId="0" borderId="995" xfId="0" applyFont="1" applyBorder="1" applyAlignment="1" applyProtection="1">
      <alignment horizontal="left" vertical="center"/>
      <protection hidden="1"/>
    </xf>
    <xf numFmtId="0" fontId="9" fillId="0" borderId="376" xfId="0" applyFont="1" applyBorder="1" applyAlignment="1" applyProtection="1">
      <alignment horizontal="left" vertical="center"/>
      <protection hidden="1"/>
    </xf>
    <xf numFmtId="2" fontId="10" fillId="0" borderId="843" xfId="0" applyNumberFormat="1" applyFont="1" applyBorder="1" applyAlignment="1" applyProtection="1">
      <alignment horizontal="center" vertical="center"/>
      <protection locked="0"/>
    </xf>
    <xf numFmtId="2" fontId="10" fillId="0" borderId="269" xfId="0" applyNumberFormat="1" applyFont="1" applyBorder="1" applyAlignment="1" applyProtection="1">
      <alignment horizontal="center" vertical="center"/>
      <protection locked="0"/>
    </xf>
    <xf numFmtId="0" fontId="9" fillId="6" borderId="496" xfId="0" applyFont="1" applyFill="1" applyBorder="1" applyAlignment="1" applyProtection="1">
      <alignment horizontal="left" vertical="center"/>
      <protection hidden="1"/>
    </xf>
    <xf numFmtId="0" fontId="9" fillId="6" borderId="244" xfId="0" applyFont="1" applyFill="1" applyBorder="1" applyAlignment="1" applyProtection="1">
      <alignment horizontal="left" vertical="center"/>
      <protection hidden="1"/>
    </xf>
    <xf numFmtId="0" fontId="9" fillId="6" borderId="966" xfId="0" applyFont="1" applyFill="1" applyBorder="1" applyAlignment="1" applyProtection="1">
      <alignment horizontal="left" vertical="center"/>
      <protection hidden="1"/>
    </xf>
    <xf numFmtId="2" fontId="10" fillId="0" borderId="376" xfId="0" applyNumberFormat="1" applyFont="1" applyBorder="1" applyAlignment="1" applyProtection="1">
      <alignment horizontal="center" vertical="center"/>
      <protection locked="0"/>
    </xf>
    <xf numFmtId="0" fontId="9" fillId="6" borderId="509" xfId="0" applyFont="1" applyFill="1" applyBorder="1" applyAlignment="1" applyProtection="1">
      <alignment horizontal="left" vertical="center"/>
      <protection hidden="1"/>
    </xf>
    <xf numFmtId="0" fontId="9" fillId="0" borderId="843" xfId="0" applyFont="1" applyBorder="1" applyAlignment="1" applyProtection="1">
      <alignment horizontal="left" vertical="center"/>
      <protection hidden="1"/>
    </xf>
    <xf numFmtId="0" fontId="9" fillId="0" borderId="269" xfId="0" applyFont="1" applyBorder="1" applyAlignment="1" applyProtection="1">
      <alignment horizontal="left" vertical="center"/>
      <protection hidden="1"/>
    </xf>
    <xf numFmtId="0" fontId="9" fillId="6" borderId="966" xfId="0" applyFont="1" applyFill="1" applyBorder="1" applyAlignment="1" applyProtection="1">
      <alignment horizontal="center" vertical="center"/>
      <protection hidden="1"/>
    </xf>
    <xf numFmtId="2" fontId="9" fillId="0" borderId="843" xfId="0" applyNumberFormat="1" applyFont="1" applyBorder="1" applyAlignment="1" applyProtection="1">
      <alignment horizontal="center" vertical="center"/>
      <protection hidden="1"/>
    </xf>
    <xf numFmtId="2" fontId="10" fillId="0" borderId="269" xfId="0" applyNumberFormat="1" applyFont="1" applyBorder="1" applyAlignment="1" applyProtection="1">
      <alignment horizontal="center" vertical="center"/>
      <protection hidden="1"/>
    </xf>
    <xf numFmtId="0" fontId="9" fillId="6" borderId="269" xfId="0" applyFont="1" applyFill="1" applyBorder="1" applyAlignment="1" applyProtection="1">
      <alignment horizontal="left" vertical="center"/>
      <protection hidden="1"/>
    </xf>
    <xf numFmtId="0" fontId="9" fillId="0" borderId="996" xfId="0" applyFont="1" applyBorder="1" applyAlignment="1" applyProtection="1">
      <alignment horizontal="right" vertical="center"/>
      <protection hidden="1"/>
    </xf>
    <xf numFmtId="0" fontId="9" fillId="0" borderId="258" xfId="0" applyFont="1" applyBorder="1" applyAlignment="1" applyProtection="1">
      <alignment horizontal="right" vertical="center"/>
      <protection hidden="1"/>
    </xf>
    <xf numFmtId="3" fontId="10" fillId="0" borderId="376" xfId="0" applyNumberFormat="1" applyFont="1" applyBorder="1" applyAlignment="1" applyProtection="1">
      <alignment horizontal="center" vertical="center"/>
      <protection locked="0"/>
    </xf>
    <xf numFmtId="0" fontId="9" fillId="6" borderId="269" xfId="0" applyFont="1" applyFill="1" applyBorder="1" applyAlignment="1" applyProtection="1">
      <alignment horizontal="center" vertical="center"/>
      <protection hidden="1"/>
    </xf>
    <xf numFmtId="0" fontId="9" fillId="6" borderId="968" xfId="0" applyFont="1" applyFill="1" applyBorder="1" applyAlignment="1" applyProtection="1">
      <alignment horizontal="center" vertical="center"/>
      <protection hidden="1"/>
    </xf>
    <xf numFmtId="0" fontId="9" fillId="0" borderId="967" xfId="0" applyFont="1" applyBorder="1" applyAlignment="1" applyProtection="1">
      <alignment horizontal="left" vertical="center"/>
      <protection hidden="1"/>
    </xf>
    <xf numFmtId="0" fontId="9" fillId="0" borderId="496" xfId="0" applyFont="1" applyBorder="1" applyAlignment="1" applyProtection="1">
      <alignment horizontal="left" vertical="center"/>
      <protection hidden="1"/>
    </xf>
    <xf numFmtId="0" fontId="7" fillId="0" borderId="967" xfId="0" applyFont="1" applyBorder="1" applyAlignment="1" applyProtection="1">
      <alignment horizontal="left" vertical="center"/>
      <protection hidden="1"/>
    </xf>
    <xf numFmtId="0" fontId="9" fillId="0" borderId="996" xfId="0" applyFont="1" applyBorder="1" applyAlignment="1" applyProtection="1">
      <alignment horizontal="left" vertical="center"/>
      <protection hidden="1"/>
    </xf>
    <xf numFmtId="0" fontId="0" fillId="0" borderId="230" xfId="0" applyBorder="1" applyAlignment="1">
      <alignment vertical="justify"/>
    </xf>
    <xf numFmtId="0" fontId="0" fillId="0" borderId="0" xfId="0" applyBorder="1" applyAlignment="1">
      <alignment vertical="justify"/>
    </xf>
    <xf numFmtId="0" fontId="0" fillId="0" borderId="16" xfId="0" applyBorder="1" applyAlignment="1">
      <alignment vertical="justify"/>
    </xf>
    <xf numFmtId="0" fontId="10" fillId="0" borderId="1019" xfId="0" applyFont="1" applyBorder="1" applyAlignment="1" applyProtection="1">
      <alignment horizontal="left" vertical="center"/>
      <protection locked="0"/>
    </xf>
    <xf numFmtId="0" fontId="10" fillId="0" borderId="1020" xfId="0" applyFont="1" applyBorder="1" applyAlignment="1" applyProtection="1">
      <alignment horizontal="left" vertical="center"/>
      <protection locked="0"/>
    </xf>
    <xf numFmtId="0" fontId="10" fillId="0" borderId="1021" xfId="0" applyFont="1" applyBorder="1" applyAlignment="1" applyProtection="1">
      <alignment horizontal="left" vertical="center"/>
      <protection locked="0"/>
    </xf>
    <xf numFmtId="0" fontId="10" fillId="0" borderId="1022" xfId="0" applyFont="1" applyBorder="1" applyAlignment="1" applyProtection="1">
      <alignment horizontal="left" vertical="center"/>
      <protection locked="0"/>
    </xf>
    <xf numFmtId="0" fontId="10" fillId="0" borderId="1023" xfId="0" applyFont="1" applyBorder="1" applyAlignment="1" applyProtection="1">
      <alignment horizontal="left" vertical="center"/>
      <protection locked="0"/>
    </xf>
    <xf numFmtId="0" fontId="10" fillId="0" borderId="1024" xfId="0" applyFont="1" applyBorder="1" applyAlignment="1" applyProtection="1">
      <alignment horizontal="left" vertical="center"/>
      <protection locked="0"/>
    </xf>
    <xf numFmtId="0" fontId="9" fillId="6" borderId="997" xfId="0" applyFont="1" applyFill="1" applyBorder="1" applyAlignment="1" applyProtection="1">
      <alignment horizontal="center" vertical="center"/>
      <protection hidden="1"/>
    </xf>
    <xf numFmtId="0" fontId="9" fillId="6" borderId="830" xfId="0" applyFont="1" applyFill="1" applyBorder="1" applyAlignment="1" applyProtection="1">
      <alignment horizontal="center" vertical="center"/>
      <protection hidden="1"/>
    </xf>
    <xf numFmtId="0" fontId="41" fillId="6" borderId="229" xfId="0" applyFont="1" applyFill="1" applyBorder="1" applyAlignment="1" applyProtection="1">
      <alignment horizontal="left" vertical="center" wrapText="1"/>
      <protection hidden="1"/>
    </xf>
    <xf numFmtId="0" fontId="40" fillId="6" borderId="229" xfId="0" applyFont="1" applyFill="1" applyBorder="1" applyAlignment="1" applyProtection="1">
      <alignment horizontal="left" vertical="center" wrapText="1"/>
      <protection hidden="1"/>
    </xf>
    <xf numFmtId="0" fontId="9" fillId="6" borderId="229" xfId="0" applyFont="1" applyFill="1" applyBorder="1" applyAlignment="1" applyProtection="1">
      <alignment horizontal="center" vertical="center" wrapText="1"/>
      <protection hidden="1"/>
    </xf>
    <xf numFmtId="0" fontId="9" fillId="6" borderId="226" xfId="0" applyFont="1" applyFill="1" applyBorder="1" applyAlignment="1" applyProtection="1">
      <alignment horizontal="center" vertical="center" wrapText="1"/>
      <protection hidden="1"/>
    </xf>
    <xf numFmtId="0" fontId="41" fillId="0" borderId="155" xfId="0" applyFont="1" applyBorder="1" applyAlignment="1">
      <alignment horizontal="left" vertical="center"/>
    </xf>
    <xf numFmtId="0" fontId="41" fillId="0" borderId="156" xfId="0" applyFont="1" applyBorder="1" applyAlignment="1">
      <alignment horizontal="left" vertical="center"/>
    </xf>
    <xf numFmtId="0" fontId="41" fillId="0" borderId="157" xfId="0" applyFont="1" applyBorder="1" applyAlignment="1">
      <alignment horizontal="left" vertical="center"/>
    </xf>
    <xf numFmtId="1" fontId="10" fillId="0" borderId="376" xfId="0" applyNumberFormat="1" applyFont="1" applyBorder="1" applyAlignment="1" applyProtection="1">
      <alignment horizontal="center" vertical="center"/>
      <protection locked="0"/>
    </xf>
    <xf numFmtId="0" fontId="0" fillId="0" borderId="132" xfId="0" applyBorder="1" applyAlignment="1" applyProtection="1">
      <alignment horizontal="center"/>
      <protection hidden="1"/>
    </xf>
    <xf numFmtId="2" fontId="9" fillId="0" borderId="0" xfId="3" applyNumberFormat="1" applyFont="1" applyFill="1" applyBorder="1" applyAlignment="1" applyProtection="1">
      <alignment vertical="center"/>
    </xf>
    <xf numFmtId="0" fontId="12" fillId="0" borderId="15" xfId="3" applyFont="1" applyBorder="1" applyAlignment="1" applyProtection="1">
      <alignment horizontal="center" vertical="top"/>
      <protection hidden="1"/>
    </xf>
    <xf numFmtId="0" fontId="12" fillId="0" borderId="0" xfId="3" applyFont="1" applyBorder="1" applyAlignment="1" applyProtection="1">
      <alignment horizontal="center" vertical="top"/>
      <protection hidden="1"/>
    </xf>
    <xf numFmtId="0" fontId="9" fillId="0" borderId="830" xfId="0" applyFont="1" applyBorder="1" applyAlignment="1" applyProtection="1">
      <alignment horizontal="center" vertical="center"/>
      <protection hidden="1"/>
    </xf>
    <xf numFmtId="0" fontId="9" fillId="0" borderId="963" xfId="0" applyNumberFormat="1" applyFont="1" applyBorder="1" applyAlignment="1" applyProtection="1">
      <alignment horizontal="left" vertical="center"/>
      <protection locked="0"/>
    </xf>
    <xf numFmtId="0" fontId="9" fillId="0" borderId="1016" xfId="0" applyNumberFormat="1" applyFont="1" applyBorder="1" applyAlignment="1" applyProtection="1">
      <alignment horizontal="left" vertical="center"/>
      <protection locked="0"/>
    </xf>
    <xf numFmtId="0" fontId="9" fillId="0" borderId="962" xfId="0" applyFont="1" applyBorder="1" applyAlignment="1">
      <alignment horizontal="left" vertical="center"/>
    </xf>
    <xf numFmtId="0" fontId="9" fillId="0" borderId="963" xfId="0" applyFont="1" applyBorder="1" applyAlignment="1">
      <alignment horizontal="left" vertical="center"/>
    </xf>
    <xf numFmtId="0" fontId="9" fillId="0" borderId="268" xfId="0" applyFont="1" applyBorder="1" applyAlignment="1" applyProtection="1">
      <alignment horizontal="center" vertical="center"/>
      <protection hidden="1"/>
    </xf>
    <xf numFmtId="172" fontId="10" fillId="0" borderId="986" xfId="0" applyNumberFormat="1" applyFont="1" applyBorder="1" applyAlignment="1" applyProtection="1">
      <alignment horizontal="center" vertical="center"/>
      <protection locked="0"/>
    </xf>
    <xf numFmtId="0" fontId="20" fillId="0" borderId="843" xfId="0" applyFont="1" applyBorder="1" applyAlignment="1" applyProtection="1">
      <alignment horizontal="left" vertical="center"/>
      <protection hidden="1"/>
    </xf>
    <xf numFmtId="169" fontId="10" fillId="0" borderId="996" xfId="0" applyNumberFormat="1" applyFont="1" applyBorder="1" applyAlignment="1" applyProtection="1">
      <alignment horizontal="center" vertical="center"/>
      <protection locked="0"/>
    </xf>
    <xf numFmtId="169" fontId="10" fillId="0" borderId="258" xfId="0" applyNumberFormat="1" applyFont="1" applyBorder="1" applyAlignment="1" applyProtection="1">
      <alignment horizontal="center" vertical="center"/>
      <protection locked="0"/>
    </xf>
    <xf numFmtId="169" fontId="10" fillId="0" borderId="995" xfId="0" applyNumberFormat="1" applyFont="1" applyBorder="1" applyAlignment="1" applyProtection="1">
      <alignment horizontal="center" vertical="center"/>
      <protection locked="0"/>
    </xf>
    <xf numFmtId="2" fontId="9" fillId="0" borderId="1030" xfId="3" applyNumberFormat="1" applyFont="1" applyFill="1" applyBorder="1" applyAlignment="1" applyProtection="1">
      <alignment horizontal="center" vertical="center"/>
      <protection locked="0"/>
    </xf>
    <xf numFmtId="1" fontId="9" fillId="0" borderId="268" xfId="0" applyNumberFormat="1" applyFont="1" applyBorder="1" applyAlignment="1" applyProtection="1">
      <alignment horizontal="left" vertical="center"/>
      <protection hidden="1"/>
    </xf>
    <xf numFmtId="1" fontId="9" fillId="0" borderId="269" xfId="0" applyNumberFormat="1" applyFont="1" applyBorder="1" applyAlignment="1" applyProtection="1">
      <alignment horizontal="left" vertical="center"/>
      <protection hidden="1"/>
    </xf>
    <xf numFmtId="2" fontId="9" fillId="0" borderId="843" xfId="0" applyNumberFormat="1" applyFont="1" applyFill="1" applyBorder="1" applyAlignment="1" applyProtection="1">
      <alignment horizontal="center" vertical="center"/>
      <protection locked="0"/>
    </xf>
    <xf numFmtId="2" fontId="9" fillId="0" borderId="269" xfId="0" applyNumberFormat="1" applyFont="1" applyFill="1" applyBorder="1" applyAlignment="1" applyProtection="1">
      <alignment horizontal="center" vertical="center"/>
      <protection locked="0"/>
    </xf>
    <xf numFmtId="0" fontId="9" fillId="0" borderId="376" xfId="0" applyFont="1" applyFill="1" applyBorder="1" applyAlignment="1" applyProtection="1">
      <alignment horizontal="left" vertical="center"/>
      <protection hidden="1"/>
    </xf>
    <xf numFmtId="2" fontId="9" fillId="0" borderId="1005" xfId="0" applyNumberFormat="1" applyFont="1" applyBorder="1" applyAlignment="1" applyProtection="1">
      <alignment horizontal="center" vertical="center"/>
      <protection locked="0"/>
    </xf>
    <xf numFmtId="2" fontId="9" fillId="0" borderId="1006" xfId="0" applyNumberFormat="1" applyFont="1" applyBorder="1" applyAlignment="1" applyProtection="1">
      <alignment horizontal="center" vertical="center"/>
      <protection locked="0"/>
    </xf>
    <xf numFmtId="0" fontId="9" fillId="0" borderId="132" xfId="0" quotePrefix="1" applyFont="1" applyBorder="1" applyAlignment="1" applyProtection="1">
      <alignment horizontal="center" vertical="center"/>
      <protection hidden="1"/>
    </xf>
    <xf numFmtId="0" fontId="9" fillId="0" borderId="132" xfId="0" applyFont="1" applyBorder="1" applyAlignment="1" applyProtection="1">
      <alignment horizontal="center" vertical="center"/>
      <protection hidden="1"/>
    </xf>
    <xf numFmtId="0" fontId="9" fillId="0" borderId="965" xfId="0" applyFont="1" applyBorder="1" applyAlignment="1" applyProtection="1">
      <alignment horizontal="center" vertical="center"/>
      <protection hidden="1"/>
    </xf>
    <xf numFmtId="0" fontId="9" fillId="0" borderId="1035" xfId="3" applyBorder="1" applyAlignment="1">
      <alignment horizontal="center"/>
    </xf>
    <xf numFmtId="0" fontId="9" fillId="0" borderId="1036" xfId="3" applyBorder="1" applyAlignment="1">
      <alignment horizontal="center"/>
    </xf>
    <xf numFmtId="169" fontId="9" fillId="0" borderId="258" xfId="0" applyNumberFormat="1" applyFont="1" applyFill="1" applyBorder="1" applyAlignment="1" applyProtection="1">
      <alignment horizontal="center" vertical="center"/>
      <protection locked="0"/>
    </xf>
    <xf numFmtId="169" fontId="9" fillId="0" borderId="268" xfId="0" applyNumberFormat="1" applyFont="1" applyFill="1" applyBorder="1" applyAlignment="1" applyProtection="1">
      <alignment horizontal="center" vertical="center"/>
      <protection locked="0"/>
    </xf>
    <xf numFmtId="169" fontId="9" fillId="0" borderId="269" xfId="0" applyNumberFormat="1" applyFont="1" applyFill="1" applyBorder="1" applyAlignment="1" applyProtection="1">
      <alignment horizontal="center" vertical="center"/>
      <protection locked="0"/>
    </xf>
    <xf numFmtId="0" fontId="9" fillId="0" borderId="229" xfId="0" applyFont="1" applyFill="1" applyBorder="1" applyAlignment="1" applyProtection="1">
      <alignment horizontal="center" vertical="center"/>
      <protection hidden="1"/>
    </xf>
    <xf numFmtId="0" fontId="0" fillId="6" borderId="229" xfId="0" applyFill="1" applyBorder="1" applyAlignment="1" applyProtection="1">
      <alignment horizontal="center"/>
      <protection hidden="1"/>
    </xf>
    <xf numFmtId="0" fontId="0" fillId="6" borderId="226" xfId="0" applyFill="1" applyBorder="1" applyAlignment="1" applyProtection="1">
      <alignment horizontal="center"/>
      <protection hidden="1"/>
    </xf>
    <xf numFmtId="0" fontId="9" fillId="0" borderId="974" xfId="0" applyFont="1" applyFill="1" applyBorder="1" applyAlignment="1" applyProtection="1">
      <alignment horizontal="left" vertical="center"/>
      <protection hidden="1"/>
    </xf>
    <xf numFmtId="0" fontId="9" fillId="6" borderId="974" xfId="0" applyFont="1" applyFill="1" applyBorder="1" applyAlignment="1" applyProtection="1">
      <alignment horizontal="center" vertical="center"/>
      <protection hidden="1"/>
    </xf>
    <xf numFmtId="2" fontId="9" fillId="0" borderId="376" xfId="0" applyNumberFormat="1" applyFont="1" applyFill="1" applyBorder="1" applyAlignment="1" applyProtection="1">
      <alignment horizontal="center" vertical="center"/>
      <protection locked="0"/>
    </xf>
    <xf numFmtId="0" fontId="9" fillId="0" borderId="408" xfId="0" applyNumberFormat="1" applyFont="1" applyFill="1" applyBorder="1" applyAlignment="1" applyProtection="1">
      <alignment horizontal="right" vertical="center"/>
      <protection hidden="1"/>
    </xf>
    <xf numFmtId="0" fontId="9" fillId="0" borderId="376" xfId="0" applyNumberFormat="1" applyFont="1" applyFill="1" applyBorder="1" applyAlignment="1" applyProtection="1">
      <alignment horizontal="right" vertical="center"/>
      <protection hidden="1"/>
    </xf>
    <xf numFmtId="0" fontId="9" fillId="0" borderId="843" xfId="0" applyNumberFormat="1" applyFont="1" applyFill="1" applyBorder="1" applyAlignment="1" applyProtection="1">
      <alignment horizontal="left" vertical="center"/>
      <protection locked="0"/>
    </xf>
    <xf numFmtId="0" fontId="9" fillId="0" borderId="269" xfId="0" applyNumberFormat="1" applyFont="1" applyFill="1" applyBorder="1" applyAlignment="1" applyProtection="1">
      <alignment horizontal="left" vertical="center"/>
      <protection locked="0"/>
    </xf>
    <xf numFmtId="0" fontId="14" fillId="2" borderId="1110" xfId="9" applyFont="1" applyFill="1" applyBorder="1" applyAlignment="1">
      <alignment horizontal="justify" vertical="center" wrapText="1"/>
    </xf>
    <xf numFmtId="171" fontId="8" fillId="0" borderId="1292" xfId="9" applyNumberFormat="1" applyFont="1" applyBorder="1" applyAlignment="1" applyProtection="1">
      <alignment horizontal="center" vertical="center"/>
      <protection locked="0"/>
    </xf>
    <xf numFmtId="0" fontId="8" fillId="0" borderId="1319" xfId="9" applyFont="1" applyBorder="1" applyAlignment="1">
      <alignment horizontal="right" vertical="center"/>
    </xf>
    <xf numFmtId="0" fontId="8" fillId="0" borderId="1292" xfId="9" applyFont="1" applyBorder="1" applyAlignment="1">
      <alignment horizontal="right" vertical="center"/>
    </xf>
    <xf numFmtId="0" fontId="8" fillId="0" borderId="511" xfId="9" applyFont="1" applyBorder="1" applyAlignment="1">
      <alignment horizontal="right" vertical="center" wrapText="1"/>
    </xf>
    <xf numFmtId="0" fontId="8" fillId="0" borderId="258" xfId="9" applyFont="1" applyBorder="1" applyAlignment="1">
      <alignment horizontal="right" vertical="center" wrapText="1"/>
    </xf>
    <xf numFmtId="0" fontId="8" fillId="0" borderId="995" xfId="9" applyFont="1" applyBorder="1" applyAlignment="1">
      <alignment horizontal="right" vertical="center" wrapText="1"/>
    </xf>
    <xf numFmtId="0" fontId="8" fillId="0" borderId="996" xfId="9" applyFont="1" applyBorder="1" applyAlignment="1">
      <alignment horizontal="right" vertical="center"/>
    </xf>
    <xf numFmtId="0" fontId="8" fillId="0" borderId="258" xfId="9" applyFont="1" applyBorder="1" applyAlignment="1">
      <alignment horizontal="right" vertical="center"/>
    </xf>
    <xf numFmtId="0" fontId="8" fillId="0" borderId="995" xfId="9" applyFont="1" applyBorder="1" applyAlignment="1">
      <alignment horizontal="right" vertical="center"/>
    </xf>
    <xf numFmtId="171" fontId="8" fillId="0" borderId="376" xfId="9" applyNumberFormat="1" applyFont="1" applyBorder="1" applyAlignment="1" applyProtection="1">
      <alignment horizontal="center" vertical="center"/>
      <protection locked="0"/>
    </xf>
    <xf numFmtId="0" fontId="8" fillId="0" borderId="376" xfId="9" applyFont="1" applyBorder="1" applyAlignment="1">
      <alignment vertical="center"/>
    </xf>
    <xf numFmtId="0" fontId="8" fillId="0" borderId="1294" xfId="9" applyFont="1" applyBorder="1" applyAlignment="1">
      <alignment vertical="center"/>
    </xf>
    <xf numFmtId="0" fontId="14" fillId="0" borderId="830" xfId="0" applyFont="1" applyBorder="1" applyAlignment="1" applyProtection="1">
      <alignment vertical="center"/>
      <protection hidden="1"/>
    </xf>
    <xf numFmtId="0" fontId="14" fillId="0" borderId="1259" xfId="0" applyFont="1" applyBorder="1" applyAlignment="1" applyProtection="1">
      <alignment vertical="center"/>
      <protection hidden="1"/>
    </xf>
    <xf numFmtId="0" fontId="8" fillId="0" borderId="877" xfId="0" applyFont="1" applyBorder="1" applyAlignment="1" applyProtection="1">
      <alignment horizontal="center" vertical="center"/>
      <protection hidden="1"/>
    </xf>
    <xf numFmtId="0" fontId="8" fillId="0" borderId="132" xfId="0" applyFont="1" applyBorder="1" applyAlignment="1" applyProtection="1">
      <alignment horizontal="center" vertical="center"/>
      <protection hidden="1"/>
    </xf>
    <xf numFmtId="0" fontId="8" fillId="0" borderId="1127" xfId="0" applyFont="1" applyBorder="1" applyAlignment="1" applyProtection="1">
      <alignment horizontal="left" vertical="center" wrapText="1"/>
      <protection hidden="1"/>
    </xf>
    <xf numFmtId="0" fontId="8" fillId="0" borderId="1309" xfId="0" applyFont="1" applyBorder="1" applyAlignment="1" applyProtection="1">
      <alignment horizontal="left" vertical="center" wrapText="1"/>
      <protection hidden="1"/>
    </xf>
    <xf numFmtId="0" fontId="8" fillId="0" borderId="1281" xfId="0" applyFont="1" applyBorder="1" applyAlignment="1" applyProtection="1">
      <alignment horizontal="center" vertical="center"/>
      <protection hidden="1"/>
    </xf>
    <xf numFmtId="0" fontId="8" fillId="0" borderId="863" xfId="0" applyFont="1" applyBorder="1" applyAlignment="1" applyProtection="1">
      <alignment horizontal="center" vertical="center"/>
      <protection hidden="1"/>
    </xf>
    <xf numFmtId="0" fontId="8" fillId="0" borderId="1314" xfId="0" applyFont="1" applyBorder="1" applyAlignment="1" applyProtection="1">
      <alignment horizontal="left" vertical="center"/>
      <protection hidden="1"/>
    </xf>
    <xf numFmtId="0" fontId="8" fillId="0" borderId="1289" xfId="0" applyFont="1" applyBorder="1" applyAlignment="1" applyProtection="1">
      <alignment horizontal="left" vertical="center"/>
      <protection hidden="1"/>
    </xf>
    <xf numFmtId="0" fontId="14" fillId="0" borderId="1225" xfId="0" applyFont="1" applyBorder="1" applyAlignment="1" applyProtection="1">
      <alignment vertical="center"/>
      <protection hidden="1"/>
    </xf>
    <xf numFmtId="0" fontId="14" fillId="0" borderId="1260" xfId="0" applyFont="1" applyBorder="1" applyAlignment="1" applyProtection="1">
      <alignment vertical="center"/>
      <protection hidden="1"/>
    </xf>
    <xf numFmtId="0" fontId="13" fillId="0" borderId="1109" xfId="9" applyFont="1" applyBorder="1" applyAlignment="1">
      <alignment vertical="center"/>
    </xf>
    <xf numFmtId="0" fontId="13" fillId="0" borderId="1110" xfId="9" applyFont="1" applyBorder="1" applyAlignment="1">
      <alignment vertical="center"/>
    </xf>
    <xf numFmtId="0" fontId="13" fillId="0" borderId="1316" xfId="9" applyFont="1" applyBorder="1" applyAlignment="1">
      <alignment vertical="center"/>
    </xf>
    <xf numFmtId="0" fontId="8" fillId="0" borderId="1113" xfId="9" applyFont="1" applyBorder="1" applyAlignment="1" applyProtection="1">
      <alignment vertical="center"/>
      <protection locked="0"/>
    </xf>
    <xf numFmtId="0" fontId="8" fillId="0" borderId="1110" xfId="9" applyFont="1" applyBorder="1" applyAlignment="1" applyProtection="1">
      <alignment vertical="center"/>
      <protection locked="0"/>
    </xf>
    <xf numFmtId="0" fontId="8" fillId="0" borderId="1114" xfId="9" applyFont="1" applyBorder="1" applyAlignment="1" applyProtection="1">
      <alignment vertical="center"/>
      <protection locked="0"/>
    </xf>
    <xf numFmtId="14" fontId="8" fillId="0" borderId="1292" xfId="9" applyNumberFormat="1" applyFont="1" applyBorder="1" applyAlignment="1" applyProtection="1">
      <alignment horizontal="center" vertical="center"/>
      <protection locked="0"/>
    </xf>
    <xf numFmtId="0" fontId="8" fillId="0" borderId="1318" xfId="9" applyFont="1" applyBorder="1" applyAlignment="1">
      <alignment horizontal="right" vertical="center"/>
    </xf>
    <xf numFmtId="0" fontId="8" fillId="0" borderId="1290" xfId="9" applyFont="1" applyBorder="1" applyAlignment="1">
      <alignment horizontal="right" vertical="center"/>
    </xf>
    <xf numFmtId="0" fontId="8" fillId="0" borderId="1317" xfId="9" applyFont="1" applyBorder="1" applyAlignment="1">
      <alignment horizontal="right" vertical="center"/>
    </xf>
    <xf numFmtId="0" fontId="8" fillId="0" borderId="1292" xfId="9" applyFont="1" applyBorder="1" applyAlignment="1">
      <alignment vertical="center"/>
    </xf>
    <xf numFmtId="0" fontId="8" fillId="0" borderId="1293" xfId="9" applyFont="1" applyBorder="1" applyAlignment="1">
      <alignment vertical="center"/>
    </xf>
    <xf numFmtId="14" fontId="8" fillId="0" borderId="376" xfId="9" applyNumberFormat="1" applyFont="1" applyBorder="1" applyAlignment="1" applyProtection="1">
      <alignment horizontal="center" vertical="center"/>
      <protection locked="0"/>
    </xf>
    <xf numFmtId="0" fontId="8" fillId="0" borderId="258" xfId="9" applyFont="1" applyFill="1" applyBorder="1" applyAlignment="1" applyProtection="1">
      <alignment horizontal="left" vertical="center"/>
      <protection hidden="1"/>
    </xf>
    <xf numFmtId="0" fontId="8" fillId="0" borderId="508" xfId="9" applyFont="1" applyFill="1" applyBorder="1" applyAlignment="1" applyProtection="1">
      <alignment horizontal="left" vertical="center"/>
      <protection hidden="1"/>
    </xf>
    <xf numFmtId="0" fontId="11" fillId="0" borderId="1243" xfId="9" applyFont="1" applyFill="1" applyBorder="1" applyAlignment="1" applyProtection="1">
      <alignment horizontal="center" vertical="center"/>
      <protection hidden="1"/>
    </xf>
    <xf numFmtId="0" fontId="11" fillId="0" borderId="0" xfId="9" applyFont="1" applyFill="1" applyBorder="1" applyAlignment="1" applyProtection="1">
      <alignment horizontal="center" vertical="center"/>
      <protection hidden="1"/>
    </xf>
    <xf numFmtId="0" fontId="11" fillId="0" borderId="258" xfId="9" applyFont="1" applyFill="1" applyBorder="1" applyAlignment="1" applyProtection="1">
      <alignment horizontal="center" vertical="center"/>
      <protection hidden="1"/>
    </xf>
    <xf numFmtId="0" fontId="11" fillId="0" borderId="1473" xfId="9" applyFont="1" applyBorder="1" applyAlignment="1" applyProtection="1">
      <alignment horizontal="center" vertical="center"/>
      <protection hidden="1"/>
    </xf>
    <xf numFmtId="0" fontId="44" fillId="0" borderId="1473" xfId="9" applyFont="1" applyBorder="1" applyAlignment="1" applyProtection="1">
      <alignment horizontal="left" vertical="center"/>
      <protection hidden="1"/>
    </xf>
    <xf numFmtId="0" fontId="13" fillId="0" borderId="1305" xfId="0" applyFont="1" applyBorder="1" applyAlignment="1" applyProtection="1">
      <alignment horizontal="left" vertical="center"/>
      <protection hidden="1"/>
    </xf>
    <xf numFmtId="0" fontId="13" fillId="0" borderId="1306" xfId="0" applyFont="1" applyBorder="1" applyAlignment="1" applyProtection="1">
      <alignment horizontal="left" vertical="center"/>
      <protection hidden="1"/>
    </xf>
    <xf numFmtId="0" fontId="8" fillId="0" borderId="261" xfId="0" applyFont="1" applyBorder="1" applyAlignment="1" applyProtection="1">
      <alignment horizontal="center" vertical="center"/>
      <protection hidden="1"/>
    </xf>
    <xf numFmtId="0" fontId="8" fillId="0" borderId="258" xfId="0" applyFont="1" applyBorder="1" applyAlignment="1" applyProtection="1">
      <alignment horizontal="center" vertical="center"/>
      <protection hidden="1"/>
    </xf>
    <xf numFmtId="0" fontId="8" fillId="0" borderId="1307" xfId="0" applyFont="1" applyBorder="1" applyAlignment="1" applyProtection="1">
      <alignment horizontal="left" vertical="center"/>
      <protection hidden="1"/>
    </xf>
    <xf numFmtId="0" fontId="8" fillId="0" borderId="1308" xfId="0" applyFont="1" applyBorder="1" applyAlignment="1" applyProtection="1">
      <alignment horizontal="left" vertical="center"/>
      <protection hidden="1"/>
    </xf>
    <xf numFmtId="0" fontId="11" fillId="2" borderId="861" xfId="9" applyFont="1" applyFill="1" applyBorder="1" applyAlignment="1">
      <alignment horizontal="left" vertical="center"/>
    </xf>
    <xf numFmtId="0" fontId="11" fillId="2" borderId="858" xfId="9" applyFont="1" applyFill="1" applyBorder="1" applyAlignment="1">
      <alignment horizontal="left" vertical="center"/>
    </xf>
    <xf numFmtId="0" fontId="8" fillId="0" borderId="995" xfId="9" applyFont="1" applyFill="1" applyBorder="1" applyAlignment="1" applyProtection="1">
      <alignment horizontal="left" vertical="center"/>
      <protection hidden="1"/>
    </xf>
    <xf numFmtId="0" fontId="8" fillId="0" borderId="376" xfId="9" applyFont="1" applyFill="1" applyBorder="1" applyAlignment="1" applyProtection="1">
      <alignment horizontal="left" vertical="center"/>
      <protection hidden="1"/>
    </xf>
    <xf numFmtId="169" fontId="9" fillId="0" borderId="843" xfId="0" applyNumberFormat="1" applyFont="1" applyBorder="1" applyAlignment="1" applyProtection="1">
      <alignment horizontal="center" vertical="center"/>
      <protection locked="0"/>
    </xf>
    <xf numFmtId="0" fontId="8" fillId="6" borderId="269" xfId="9" applyFont="1" applyFill="1" applyBorder="1" applyAlignment="1" applyProtection="1">
      <alignment horizontal="center" vertical="center"/>
      <protection hidden="1"/>
    </xf>
    <xf numFmtId="0" fontId="8" fillId="6" borderId="299" xfId="9" applyFont="1" applyFill="1" applyBorder="1" applyAlignment="1" applyProtection="1">
      <alignment horizontal="center" vertical="center"/>
      <protection hidden="1"/>
    </xf>
    <xf numFmtId="0" fontId="14" fillId="0" borderId="980" xfId="0" applyFont="1" applyBorder="1" applyAlignment="1" applyProtection="1">
      <alignment vertical="center"/>
      <protection hidden="1"/>
    </xf>
    <xf numFmtId="0" fontId="8" fillId="0" borderId="1282" xfId="0" applyFont="1" applyBorder="1" applyAlignment="1" applyProtection="1">
      <alignment horizontal="center" vertical="center"/>
      <protection hidden="1"/>
    </xf>
    <xf numFmtId="0" fontId="8" fillId="0" borderId="1283" xfId="0" applyFont="1" applyBorder="1" applyAlignment="1" applyProtection="1">
      <alignment horizontal="left" vertical="center" wrapText="1"/>
      <protection hidden="1"/>
    </xf>
    <xf numFmtId="0" fontId="8" fillId="0" borderId="1264" xfId="0" applyFont="1" applyBorder="1" applyAlignment="1" applyProtection="1">
      <alignment horizontal="left" vertical="center" wrapText="1"/>
      <protection hidden="1"/>
    </xf>
    <xf numFmtId="0" fontId="9" fillId="6" borderId="972" xfId="0" applyNumberFormat="1" applyFont="1" applyFill="1" applyBorder="1" applyAlignment="1" applyProtection="1">
      <alignment horizontal="center" vertical="center"/>
      <protection hidden="1"/>
    </xf>
    <xf numFmtId="0" fontId="9" fillId="6" borderId="1225" xfId="0" applyNumberFormat="1" applyFont="1" applyFill="1" applyBorder="1" applyAlignment="1" applyProtection="1">
      <alignment horizontal="center" vertical="center"/>
      <protection hidden="1"/>
    </xf>
    <xf numFmtId="0" fontId="13" fillId="0" borderId="1272" xfId="0" applyFont="1" applyBorder="1" applyAlignment="1" applyProtection="1">
      <alignment horizontal="left" vertical="center"/>
      <protection hidden="1"/>
    </xf>
    <xf numFmtId="0" fontId="13" fillId="0" borderId="1221" xfId="0" applyFont="1" applyBorder="1" applyAlignment="1" applyProtection="1">
      <alignment horizontal="left" vertical="center"/>
      <protection hidden="1"/>
    </xf>
    <xf numFmtId="0" fontId="13" fillId="0" borderId="1280" xfId="0" applyFont="1" applyBorder="1" applyAlignment="1" applyProtection="1">
      <alignment horizontal="left" vertical="center"/>
      <protection hidden="1"/>
    </xf>
    <xf numFmtId="0" fontId="13" fillId="0" borderId="1259" xfId="0" applyFont="1" applyBorder="1" applyAlignment="1" applyProtection="1">
      <alignment horizontal="left" vertical="center"/>
      <protection hidden="1"/>
    </xf>
    <xf numFmtId="0" fontId="13" fillId="0" borderId="244" xfId="0" applyFont="1" applyBorder="1" applyAlignment="1" applyProtection="1">
      <alignment horizontal="left" vertical="center"/>
      <protection hidden="1"/>
    </xf>
    <xf numFmtId="0" fontId="0" fillId="0" borderId="1322" xfId="0" applyBorder="1" applyAlignment="1" applyProtection="1">
      <alignment horizontal="left" vertical="center"/>
      <protection locked="0"/>
    </xf>
    <xf numFmtId="0" fontId="0" fillId="0" borderId="1323" xfId="0" applyBorder="1" applyAlignment="1" applyProtection="1">
      <alignment horizontal="left" vertical="center"/>
      <protection locked="0"/>
    </xf>
    <xf numFmtId="0" fontId="0" fillId="0" borderId="1324" xfId="0" applyBorder="1" applyAlignment="1" applyProtection="1">
      <alignment horizontal="left" vertical="center"/>
      <protection locked="0"/>
    </xf>
    <xf numFmtId="0" fontId="0" fillId="0" borderId="1309" xfId="0" applyBorder="1" applyAlignment="1" applyProtection="1">
      <alignment horizontal="left" vertical="center"/>
      <protection locked="0"/>
    </xf>
    <xf numFmtId="0" fontId="8" fillId="0" borderId="1291" xfId="0" applyFont="1" applyBorder="1" applyAlignment="1" applyProtection="1">
      <alignment horizontal="left" vertical="center"/>
      <protection hidden="1"/>
    </xf>
    <xf numFmtId="0" fontId="8" fillId="0" borderId="1292" xfId="0" applyFont="1" applyBorder="1" applyAlignment="1" applyProtection="1">
      <alignment horizontal="left" vertical="center"/>
      <protection hidden="1"/>
    </xf>
    <xf numFmtId="0" fontId="8" fillId="0" borderId="408" xfId="0" applyFont="1" applyBorder="1" applyAlignment="1" applyProtection="1">
      <alignment horizontal="left" vertical="center"/>
      <protection hidden="1"/>
    </xf>
    <xf numFmtId="0" fontId="8" fillId="0" borderId="376" xfId="0" applyFont="1" applyBorder="1" applyAlignment="1" applyProtection="1">
      <alignment horizontal="left" vertical="center"/>
      <protection hidden="1"/>
    </xf>
    <xf numFmtId="0" fontId="8" fillId="0" borderId="1017" xfId="0" applyFont="1" applyBorder="1" applyAlignment="1" applyProtection="1">
      <alignment horizontal="left" vertical="center"/>
      <protection hidden="1"/>
    </xf>
    <xf numFmtId="0" fontId="8" fillId="0" borderId="1002" xfId="0" applyFont="1" applyBorder="1" applyAlignment="1" applyProtection="1">
      <alignment horizontal="left" vertical="center"/>
      <protection hidden="1"/>
    </xf>
    <xf numFmtId="0" fontId="8" fillId="0" borderId="1017" xfId="0" applyNumberFormat="1" applyFont="1" applyBorder="1" applyAlignment="1" applyProtection="1">
      <alignment horizontal="right" vertical="center"/>
      <protection locked="0"/>
    </xf>
    <xf numFmtId="0" fontId="8" fillId="0" borderId="1002" xfId="0" applyNumberFormat="1" applyFont="1" applyBorder="1" applyAlignment="1" applyProtection="1">
      <alignment horizontal="right" vertical="center"/>
      <protection locked="0"/>
    </xf>
    <xf numFmtId="14" fontId="8" fillId="0" borderId="1288" xfId="0" applyNumberFormat="1" applyFont="1" applyBorder="1" applyAlignment="1" applyProtection="1">
      <alignment horizontal="center" vertical="center"/>
      <protection locked="0"/>
    </xf>
    <xf numFmtId="14" fontId="8" fillId="0" borderId="1289" xfId="0" applyNumberFormat="1" applyFont="1" applyBorder="1" applyAlignment="1" applyProtection="1">
      <alignment horizontal="center" vertical="center"/>
      <protection locked="0"/>
    </xf>
    <xf numFmtId="0" fontId="8" fillId="0" borderId="1002" xfId="9" applyFont="1" applyBorder="1" applyAlignment="1" applyProtection="1">
      <alignment horizontal="left" vertical="center"/>
      <protection locked="0"/>
    </xf>
    <xf numFmtId="0" fontId="8" fillId="0" borderId="1003" xfId="9" applyFont="1" applyBorder="1" applyAlignment="1" applyProtection="1">
      <alignment horizontal="left" vertical="center"/>
      <protection locked="0"/>
    </xf>
    <xf numFmtId="0" fontId="8" fillId="0" borderId="268" xfId="0" applyFont="1" applyBorder="1" applyAlignment="1" applyProtection="1">
      <alignment horizontal="left" vertical="center" wrapText="1"/>
      <protection hidden="1"/>
    </xf>
    <xf numFmtId="0" fontId="8" fillId="0" borderId="269" xfId="0" applyFont="1" applyBorder="1" applyAlignment="1" applyProtection="1">
      <alignment horizontal="left" vertical="center" wrapText="1"/>
      <protection hidden="1"/>
    </xf>
    <xf numFmtId="0" fontId="9" fillId="6" borderId="966" xfId="0" applyNumberFormat="1" applyFont="1" applyFill="1" applyBorder="1" applyAlignment="1" applyProtection="1">
      <alignment horizontal="center" vertical="center"/>
      <protection hidden="1"/>
    </xf>
    <xf numFmtId="0" fontId="9" fillId="6" borderId="830" xfId="0" applyNumberFormat="1" applyFont="1" applyFill="1" applyBorder="1" applyAlignment="1" applyProtection="1">
      <alignment horizontal="center" vertical="center"/>
      <protection hidden="1"/>
    </xf>
    <xf numFmtId="0" fontId="8" fillId="0" borderId="1177" xfId="9" applyFont="1" applyBorder="1" applyAlignment="1">
      <alignment horizontal="left" vertical="center"/>
    </xf>
    <xf numFmtId="0" fontId="8" fillId="0" borderId="1267" xfId="9" applyFont="1" applyBorder="1" applyAlignment="1">
      <alignment horizontal="left" vertical="center"/>
    </xf>
    <xf numFmtId="0" fontId="8" fillId="0" borderId="1274" xfId="0" applyFont="1" applyBorder="1" applyAlignment="1" applyProtection="1">
      <alignment horizontal="left" vertical="center"/>
      <protection hidden="1"/>
    </xf>
    <xf numFmtId="0" fontId="8" fillId="0" borderId="1275" xfId="0" applyFont="1" applyBorder="1" applyAlignment="1" applyProtection="1">
      <alignment horizontal="left" vertical="center"/>
      <protection hidden="1"/>
    </xf>
    <xf numFmtId="0" fontId="8" fillId="0" borderId="1277" xfId="0" applyFont="1" applyBorder="1" applyAlignment="1" applyProtection="1">
      <alignment horizontal="left" vertical="center"/>
      <protection hidden="1"/>
    </xf>
    <xf numFmtId="0" fontId="8" fillId="0" borderId="1278" xfId="0" applyFont="1" applyBorder="1" applyAlignment="1" applyProtection="1">
      <alignment horizontal="left" vertical="center"/>
      <protection hidden="1"/>
    </xf>
    <xf numFmtId="0" fontId="0" fillId="0" borderId="1275" xfId="0" applyFill="1" applyBorder="1" applyAlignment="1" applyProtection="1">
      <alignment horizontal="left" vertical="center"/>
      <protection locked="0"/>
    </xf>
    <xf numFmtId="0" fontId="0" fillId="0" borderId="1276" xfId="0" applyFill="1" applyBorder="1" applyAlignment="1" applyProtection="1">
      <alignment horizontal="left" vertical="center"/>
      <protection locked="0"/>
    </xf>
    <xf numFmtId="0" fontId="0" fillId="0" borderId="1278" xfId="0" applyFill="1" applyBorder="1" applyAlignment="1" applyProtection="1">
      <alignment horizontal="left" vertical="center"/>
      <protection locked="0"/>
    </xf>
    <xf numFmtId="0" fontId="0" fillId="0" borderId="1279" xfId="0" applyFill="1" applyBorder="1" applyAlignment="1" applyProtection="1">
      <alignment horizontal="left" vertical="center"/>
      <protection locked="0"/>
    </xf>
    <xf numFmtId="0" fontId="9" fillId="6" borderId="1320" xfId="0" applyNumberFormat="1" applyFont="1" applyFill="1" applyBorder="1" applyAlignment="1" applyProtection="1">
      <alignment horizontal="left" vertical="center"/>
      <protection hidden="1"/>
    </xf>
    <xf numFmtId="0" fontId="9" fillId="6" borderId="1321" xfId="0" applyNumberFormat="1" applyFont="1" applyFill="1" applyBorder="1" applyAlignment="1" applyProtection="1">
      <alignment horizontal="left" vertical="center"/>
      <protection hidden="1"/>
    </xf>
    <xf numFmtId="0" fontId="8" fillId="0" borderId="0" xfId="9" applyBorder="1" applyAlignment="1" applyProtection="1">
      <alignment horizontal="center" vertical="center"/>
      <protection hidden="1"/>
    </xf>
    <xf numFmtId="0" fontId="8" fillId="0" borderId="1118" xfId="9" applyBorder="1" applyAlignment="1">
      <alignment horizontal="center" vertical="center"/>
    </xf>
    <xf numFmtId="0" fontId="8" fillId="0" borderId="1121" xfId="9" applyBorder="1" applyAlignment="1">
      <alignment horizontal="center" vertical="center"/>
    </xf>
    <xf numFmtId="0" fontId="8" fillId="0" borderId="1118" xfId="9" applyBorder="1" applyAlignment="1">
      <alignment horizontal="left" vertical="center"/>
    </xf>
    <xf numFmtId="0" fontId="8" fillId="0" borderId="1121" xfId="9" applyBorder="1" applyAlignment="1">
      <alignment horizontal="left" vertical="center"/>
    </xf>
    <xf numFmtId="0" fontId="8" fillId="0" borderId="1123" xfId="9" applyFont="1" applyBorder="1" applyAlignment="1">
      <alignment horizontal="left" vertical="center"/>
    </xf>
    <xf numFmtId="0" fontId="8" fillId="0" borderId="1118" xfId="9" applyFont="1" applyBorder="1" applyAlignment="1">
      <alignment horizontal="left" vertical="center"/>
    </xf>
    <xf numFmtId="0" fontId="8" fillId="0" borderId="980" xfId="9" applyBorder="1" applyAlignment="1">
      <alignment horizontal="left" vertical="center"/>
    </xf>
    <xf numFmtId="0" fontId="8" fillId="0" borderId="1253" xfId="9" applyBorder="1" applyAlignment="1">
      <alignment horizontal="left" vertical="center"/>
    </xf>
    <xf numFmtId="0" fontId="8" fillId="0" borderId="1257" xfId="9" applyFont="1" applyBorder="1" applyAlignment="1">
      <alignment horizontal="left" vertical="center"/>
    </xf>
    <xf numFmtId="0" fontId="8" fillId="0" borderId="980" xfId="9" applyFont="1" applyBorder="1" applyAlignment="1">
      <alignment horizontal="left" vertical="center"/>
    </xf>
    <xf numFmtId="0" fontId="8" fillId="0" borderId="980" xfId="9" applyBorder="1" applyAlignment="1">
      <alignment horizontal="center" vertical="center"/>
    </xf>
    <xf numFmtId="0" fontId="8" fillId="0" borderId="1253" xfId="9" applyBorder="1" applyAlignment="1">
      <alignment horizontal="center" vertical="center"/>
    </xf>
    <xf numFmtId="0" fontId="8" fillId="0" borderId="1270" xfId="9" applyBorder="1" applyAlignment="1">
      <alignment vertical="center"/>
    </xf>
    <xf numFmtId="0" fontId="8" fillId="0" borderId="1271" xfId="9" applyBorder="1" applyAlignment="1">
      <alignment vertical="center"/>
    </xf>
    <xf numFmtId="0" fontId="8" fillId="0" borderId="1269" xfId="9" applyBorder="1" applyAlignment="1">
      <alignment vertical="center"/>
    </xf>
    <xf numFmtId="0" fontId="8" fillId="0" borderId="1126" xfId="9" applyBorder="1" applyAlignment="1">
      <alignment vertical="center"/>
    </xf>
    <xf numFmtId="0" fontId="8" fillId="6" borderId="1255" xfId="0" applyNumberFormat="1" applyFont="1" applyFill="1" applyBorder="1" applyAlignment="1" applyProtection="1">
      <alignment horizontal="center" vertical="center"/>
      <protection hidden="1"/>
    </xf>
    <xf numFmtId="0" fontId="8" fillId="6" borderId="1254" xfId="0" applyNumberFormat="1" applyFont="1" applyFill="1" applyBorder="1" applyAlignment="1" applyProtection="1">
      <alignment horizontal="center" vertical="center"/>
      <protection hidden="1"/>
    </xf>
    <xf numFmtId="0" fontId="8" fillId="0" borderId="1262" xfId="0" applyNumberFormat="1" applyFont="1" applyBorder="1" applyAlignment="1" applyProtection="1">
      <alignment horizontal="left" vertical="center"/>
      <protection hidden="1"/>
    </xf>
    <xf numFmtId="0" fontId="8" fillId="0" borderId="1255" xfId="0" applyNumberFormat="1" applyFont="1" applyBorder="1" applyAlignment="1" applyProtection="1">
      <alignment horizontal="left" vertical="center"/>
      <protection hidden="1"/>
    </xf>
    <xf numFmtId="0" fontId="0" fillId="0" borderId="1260" xfId="0" applyBorder="1" applyAlignment="1" applyProtection="1">
      <alignment horizontal="center"/>
      <protection hidden="1"/>
    </xf>
    <xf numFmtId="0" fontId="0" fillId="0" borderId="980" xfId="0" applyBorder="1" applyAlignment="1" applyProtection="1">
      <alignment horizontal="center"/>
      <protection hidden="1"/>
    </xf>
    <xf numFmtId="0" fontId="8" fillId="0" borderId="980" xfId="0" applyFont="1" applyBorder="1" applyAlignment="1" applyProtection="1">
      <alignment horizontal="center" vertical="center"/>
      <protection hidden="1"/>
    </xf>
    <xf numFmtId="0" fontId="8" fillId="0" borderId="1253" xfId="0" applyFont="1" applyBorder="1" applyAlignment="1" applyProtection="1">
      <alignment horizontal="center" vertical="center"/>
      <protection hidden="1"/>
    </xf>
    <xf numFmtId="0" fontId="13" fillId="0" borderId="1234" xfId="9" applyFont="1" applyBorder="1" applyAlignment="1">
      <alignment horizontal="left" vertical="center"/>
    </xf>
    <xf numFmtId="0" fontId="13" fillId="0" borderId="1221" xfId="9" applyFont="1" applyBorder="1" applyAlignment="1">
      <alignment horizontal="left" vertical="center"/>
    </xf>
    <xf numFmtId="0" fontId="13" fillId="0" borderId="1235" xfId="9" applyFont="1" applyBorder="1" applyAlignment="1">
      <alignment horizontal="left" vertical="center"/>
    </xf>
    <xf numFmtId="0" fontId="8" fillId="0" borderId="1233" xfId="9" applyFill="1" applyBorder="1" applyAlignment="1">
      <alignment horizontal="left" vertical="center"/>
    </xf>
    <xf numFmtId="0" fontId="8" fillId="0" borderId="1221" xfId="9" applyFill="1" applyBorder="1" applyAlignment="1">
      <alignment horizontal="left" vertical="center"/>
    </xf>
    <xf numFmtId="0" fontId="8" fillId="0" borderId="1266" xfId="9" applyFill="1" applyBorder="1" applyAlignment="1">
      <alignment horizontal="left" vertical="center"/>
    </xf>
    <xf numFmtId="0" fontId="9" fillId="0" borderId="1261" xfId="0" applyNumberFormat="1" applyFont="1" applyBorder="1" applyAlignment="1" applyProtection="1">
      <alignment horizontal="center" vertical="center"/>
      <protection hidden="1"/>
    </xf>
    <xf numFmtId="0" fontId="8" fillId="0" borderId="258" xfId="0" applyFont="1" applyBorder="1" applyAlignment="1" applyProtection="1">
      <alignment horizontal="left" vertical="center"/>
      <protection hidden="1"/>
    </xf>
    <xf numFmtId="0" fontId="9" fillId="0" borderId="268" xfId="0" applyNumberFormat="1" applyFont="1" applyBorder="1" applyAlignment="1" applyProtection="1">
      <alignment horizontal="left" vertical="center"/>
      <protection locked="0"/>
    </xf>
    <xf numFmtId="0" fontId="9" fillId="0" borderId="269" xfId="0" applyNumberFormat="1" applyFont="1" applyBorder="1" applyAlignment="1" applyProtection="1">
      <alignment horizontal="left" vertical="center"/>
      <protection locked="0"/>
    </xf>
    <xf numFmtId="0" fontId="8" fillId="0" borderId="1263" xfId="0" applyFont="1" applyBorder="1" applyAlignment="1" applyProtection="1">
      <alignment horizontal="right" vertical="center"/>
      <protection hidden="1"/>
    </xf>
    <xf numFmtId="0" fontId="0" fillId="0" borderId="1002" xfId="0" applyBorder="1" applyAlignment="1" applyProtection="1">
      <alignment horizontal="right" vertical="center"/>
      <protection hidden="1"/>
    </xf>
    <xf numFmtId="0" fontId="0" fillId="0" borderId="1003" xfId="0" applyFill="1" applyBorder="1" applyAlignment="1" applyProtection="1">
      <alignment horizontal="center" vertical="center"/>
      <protection locked="0"/>
    </xf>
    <xf numFmtId="0" fontId="0" fillId="0" borderId="1264" xfId="0" applyFill="1" applyBorder="1" applyAlignment="1" applyProtection="1">
      <alignment horizontal="center" vertical="center"/>
      <protection locked="0"/>
    </xf>
    <xf numFmtId="14" fontId="9" fillId="0" borderId="1003" xfId="0" applyNumberFormat="1" applyFont="1" applyBorder="1" applyAlignment="1" applyProtection="1">
      <alignment horizontal="center" vertical="center"/>
      <protection locked="0"/>
    </xf>
    <xf numFmtId="14" fontId="9" fillId="0" borderId="1264" xfId="0" applyNumberFormat="1" applyFont="1" applyBorder="1" applyAlignment="1" applyProtection="1">
      <alignment horizontal="center" vertical="center"/>
      <protection locked="0"/>
    </xf>
    <xf numFmtId="0" fontId="9" fillId="6" borderId="1264" xfId="0" applyNumberFormat="1" applyFont="1" applyFill="1" applyBorder="1" applyAlignment="1" applyProtection="1">
      <alignment horizontal="center" vertical="center"/>
      <protection hidden="1"/>
    </xf>
    <xf numFmtId="0" fontId="13" fillId="0" borderId="1258" xfId="0" applyFont="1" applyBorder="1" applyAlignment="1" applyProtection="1">
      <alignment horizontal="left" vertical="center"/>
      <protection hidden="1"/>
    </xf>
    <xf numFmtId="0" fontId="13" fillId="0" borderId="1252" xfId="0" applyFont="1" applyBorder="1" applyAlignment="1" applyProtection="1">
      <alignment horizontal="left" vertical="center"/>
      <protection hidden="1"/>
    </xf>
    <xf numFmtId="0" fontId="13" fillId="0" borderId="1259" xfId="0" applyFont="1" applyBorder="1" applyAlignment="1" applyProtection="1">
      <alignment horizontal="left" vertical="top"/>
      <protection hidden="1"/>
    </xf>
    <xf numFmtId="0" fontId="13" fillId="0" borderId="244" xfId="0" applyFont="1" applyBorder="1" applyAlignment="1" applyProtection="1">
      <alignment horizontal="left" vertical="top"/>
      <protection hidden="1"/>
    </xf>
    <xf numFmtId="0" fontId="8" fillId="0" borderId="1252" xfId="0" applyFont="1" applyBorder="1" applyAlignment="1" applyProtection="1">
      <alignment horizontal="left" vertical="center"/>
      <protection hidden="1"/>
    </xf>
    <xf numFmtId="0" fontId="8" fillId="0" borderId="1256" xfId="0" applyFont="1" applyBorder="1" applyAlignment="1" applyProtection="1">
      <alignment horizontal="left" vertical="center"/>
      <protection hidden="1"/>
    </xf>
    <xf numFmtId="0" fontId="8" fillId="0" borderId="244" xfId="0" applyFont="1" applyBorder="1" applyAlignment="1" applyProtection="1">
      <alignment horizontal="left" vertical="center"/>
      <protection hidden="1"/>
    </xf>
    <xf numFmtId="0" fontId="8" fillId="0" borderId="1243" xfId="0" applyFont="1" applyBorder="1" applyAlignment="1" applyProtection="1">
      <alignment horizontal="left" vertical="center"/>
      <protection hidden="1"/>
    </xf>
    <xf numFmtId="0" fontId="0" fillId="0" borderId="1261" xfId="0" applyBorder="1" applyAlignment="1" applyProtection="1">
      <alignment horizontal="center" vertical="center"/>
      <protection hidden="1"/>
    </xf>
    <xf numFmtId="0" fontId="8" fillId="0" borderId="1261" xfId="0" applyFont="1" applyBorder="1" applyAlignment="1" applyProtection="1">
      <alignment horizontal="left" vertical="center"/>
      <protection hidden="1"/>
    </xf>
    <xf numFmtId="0" fontId="8" fillId="0" borderId="1268" xfId="9" applyBorder="1" applyAlignment="1">
      <alignment vertical="center"/>
    </xf>
    <xf numFmtId="0" fontId="8" fillId="0" borderId="1118" xfId="9" applyBorder="1" applyAlignment="1">
      <alignment vertical="center"/>
    </xf>
    <xf numFmtId="0" fontId="8" fillId="0" borderId="243" xfId="9" applyBorder="1" applyAlignment="1">
      <alignment vertical="center"/>
    </xf>
    <xf numFmtId="0" fontId="8" fillId="0" borderId="244" xfId="9" applyBorder="1" applyAlignment="1">
      <alignment vertical="center"/>
    </xf>
    <xf numFmtId="0" fontId="13" fillId="0" borderId="1284" xfId="0" applyFont="1" applyBorder="1" applyAlignment="1" applyProtection="1">
      <alignment horizontal="left" vertical="center"/>
      <protection hidden="1"/>
    </xf>
    <xf numFmtId="0" fontId="13" fillId="0" borderId="1165" xfId="0" applyFont="1" applyBorder="1" applyAlignment="1" applyProtection="1">
      <alignment horizontal="left" vertical="center"/>
      <protection hidden="1"/>
    </xf>
    <xf numFmtId="0" fontId="0" fillId="0" borderId="926" xfId="0" applyBorder="1" applyAlignment="1" applyProtection="1">
      <alignment horizontal="center"/>
      <protection hidden="1"/>
    </xf>
    <xf numFmtId="0" fontId="0" fillId="0" borderId="1146" xfId="0" applyBorder="1" applyAlignment="1" applyProtection="1">
      <alignment horizontal="center"/>
      <protection hidden="1"/>
    </xf>
    <xf numFmtId="0" fontId="8" fillId="0" borderId="1327" xfId="0" applyFont="1" applyBorder="1" applyAlignment="1" applyProtection="1">
      <alignment horizontal="left" vertical="center"/>
      <protection hidden="1"/>
    </xf>
    <xf numFmtId="0" fontId="0" fillId="0" borderId="1327" xfId="0" applyBorder="1" applyAlignment="1" applyProtection="1">
      <alignment horizontal="left" vertical="center"/>
      <protection hidden="1"/>
    </xf>
    <xf numFmtId="0" fontId="9" fillId="0" borderId="1327" xfId="0" applyNumberFormat="1" applyFont="1" applyBorder="1" applyAlignment="1" applyProtection="1">
      <alignment horizontal="left" vertical="center"/>
      <protection hidden="1"/>
    </xf>
    <xf numFmtId="0" fontId="9" fillId="0" borderId="1328" xfId="0" applyNumberFormat="1" applyFont="1" applyBorder="1" applyAlignment="1" applyProtection="1">
      <alignment horizontal="left" vertical="center"/>
      <protection hidden="1"/>
    </xf>
    <xf numFmtId="0" fontId="8" fillId="0" borderId="1286" xfId="0" applyFont="1" applyBorder="1" applyAlignment="1" applyProtection="1">
      <alignment horizontal="left" vertical="center"/>
      <protection hidden="1"/>
    </xf>
    <xf numFmtId="0" fontId="0" fillId="0" borderId="1286" xfId="0" applyBorder="1" applyAlignment="1" applyProtection="1">
      <alignment horizontal="left" vertical="center"/>
      <protection hidden="1"/>
    </xf>
    <xf numFmtId="0" fontId="8" fillId="0" borderId="1144" xfId="9" applyBorder="1" applyAlignment="1" applyProtection="1">
      <alignment horizontal="left"/>
      <protection hidden="1"/>
    </xf>
    <xf numFmtId="0" fontId="8" fillId="0" borderId="1145" xfId="9" applyBorder="1" applyAlignment="1" applyProtection="1">
      <alignment horizontal="left"/>
      <protection hidden="1"/>
    </xf>
    <xf numFmtId="0" fontId="8" fillId="0" borderId="1076" xfId="9" applyBorder="1" applyAlignment="1" applyProtection="1">
      <alignment horizontal="left"/>
      <protection hidden="1"/>
    </xf>
    <xf numFmtId="0" fontId="8" fillId="0" borderId="1244" xfId="9" applyBorder="1" applyAlignment="1" applyProtection="1">
      <alignment horizontal="left" vertical="center"/>
      <protection hidden="1"/>
    </xf>
    <xf numFmtId="0" fontId="8" fillId="0" borderId="1148" xfId="9" applyBorder="1" applyAlignment="1" applyProtection="1">
      <alignment horizontal="left" vertical="center"/>
      <protection hidden="1"/>
    </xf>
    <xf numFmtId="0" fontId="8" fillId="0" borderId="1245" xfId="9" applyBorder="1" applyAlignment="1" applyProtection="1">
      <alignment horizontal="left" vertical="center"/>
      <protection hidden="1"/>
    </xf>
    <xf numFmtId="0" fontId="12" fillId="0" borderId="243" xfId="0" applyFont="1" applyBorder="1" applyAlignment="1" applyProtection="1">
      <alignment vertical="top" wrapText="1"/>
      <protection hidden="1"/>
    </xf>
    <xf numFmtId="0" fontId="12" fillId="0" borderId="244" xfId="0" applyFont="1" applyBorder="1" applyAlignment="1" applyProtection="1">
      <alignment vertical="top" wrapText="1"/>
      <protection hidden="1"/>
    </xf>
    <xf numFmtId="0" fontId="0" fillId="0" borderId="453" xfId="0" applyBorder="1" applyAlignment="1" applyProtection="1">
      <alignment vertical="center"/>
      <protection hidden="1"/>
    </xf>
    <xf numFmtId="0" fontId="14" fillId="0" borderId="926" xfId="0" applyFont="1" applyBorder="1" applyAlignment="1" applyProtection="1">
      <alignment vertical="center"/>
      <protection hidden="1"/>
    </xf>
    <xf numFmtId="0" fontId="14" fillId="0" borderId="1146" xfId="0" applyFont="1" applyBorder="1" applyAlignment="1" applyProtection="1">
      <alignment vertical="center"/>
      <protection hidden="1"/>
    </xf>
    <xf numFmtId="0" fontId="0" fillId="0" borderId="1162" xfId="0" applyBorder="1" applyAlignment="1" applyProtection="1">
      <alignment vertical="center"/>
      <protection hidden="1"/>
    </xf>
    <xf numFmtId="0" fontId="0" fillId="0" borderId="1162" xfId="0" applyNumberFormat="1" applyBorder="1" applyAlignment="1" applyProtection="1">
      <alignment horizontal="center" vertical="center"/>
    </xf>
    <xf numFmtId="166" fontId="0" fillId="0" borderId="1162" xfId="0" applyNumberFormat="1" applyFill="1" applyBorder="1" applyAlignment="1" applyProtection="1">
      <alignment horizontal="center" vertical="center"/>
    </xf>
    <xf numFmtId="0" fontId="0" fillId="0" borderId="1162" xfId="0" applyFill="1" applyBorder="1" applyAlignment="1">
      <alignment horizontal="center"/>
    </xf>
    <xf numFmtId="0" fontId="0" fillId="0" borderId="1162" xfId="0" applyBorder="1" applyAlignment="1" applyProtection="1">
      <alignment vertical="center"/>
    </xf>
    <xf numFmtId="0" fontId="0" fillId="0" borderId="1163" xfId="0" applyBorder="1" applyAlignment="1" applyProtection="1">
      <alignment vertical="center"/>
    </xf>
    <xf numFmtId="0" fontId="0" fillId="0" borderId="1165" xfId="0" applyBorder="1" applyAlignment="1" applyProtection="1">
      <alignment horizontal="left" vertical="center"/>
      <protection hidden="1"/>
    </xf>
    <xf numFmtId="0" fontId="0" fillId="0" borderId="1166" xfId="0" applyBorder="1" applyAlignment="1" applyProtection="1">
      <alignment horizontal="left" vertical="center"/>
    </xf>
    <xf numFmtId="0" fontId="0" fillId="0" borderId="1167" xfId="0" applyBorder="1" applyAlignment="1" applyProtection="1">
      <alignment horizontal="left" vertical="center"/>
    </xf>
    <xf numFmtId="0" fontId="0" fillId="9" borderId="926" xfId="0" applyFill="1" applyBorder="1" applyAlignment="1" applyProtection="1">
      <alignment horizontal="center"/>
      <protection hidden="1"/>
    </xf>
    <xf numFmtId="0" fontId="0" fillId="9" borderId="1146" xfId="0" applyFill="1" applyBorder="1" applyAlignment="1" applyProtection="1">
      <alignment horizontal="center"/>
      <protection hidden="1"/>
    </xf>
    <xf numFmtId="0" fontId="0" fillId="9" borderId="1286" xfId="0" applyFill="1" applyBorder="1" applyAlignment="1" applyProtection="1">
      <alignment vertical="center"/>
      <protection hidden="1"/>
    </xf>
    <xf numFmtId="0" fontId="9" fillId="0" borderId="1147" xfId="0" applyNumberFormat="1" applyFont="1" applyBorder="1" applyAlignment="1" applyProtection="1">
      <alignment horizontal="right" vertical="center"/>
      <protection locked="0"/>
    </xf>
    <xf numFmtId="0" fontId="9" fillId="0" borderId="1148" xfId="0" applyNumberFormat="1" applyFont="1" applyBorder="1" applyAlignment="1" applyProtection="1">
      <alignment horizontal="right" vertical="center"/>
      <protection locked="0"/>
    </xf>
    <xf numFmtId="0" fontId="0" fillId="9" borderId="1286" xfId="0" applyNumberFormat="1" applyFill="1" applyBorder="1" applyAlignment="1" applyProtection="1">
      <alignment horizontal="center" vertical="center"/>
    </xf>
    <xf numFmtId="166" fontId="0" fillId="9" borderId="1286" xfId="0" applyNumberFormat="1" applyFill="1" applyBorder="1" applyAlignment="1">
      <alignment horizontal="center" vertical="center"/>
    </xf>
    <xf numFmtId="0" fontId="0" fillId="9" borderId="1286" xfId="0" applyFill="1" applyBorder="1" applyAlignment="1">
      <alignment horizontal="center"/>
    </xf>
    <xf numFmtId="0" fontId="0" fillId="9" borderId="1286" xfId="0" applyFill="1" applyBorder="1" applyAlignment="1">
      <alignment vertical="center"/>
    </xf>
    <xf numFmtId="0" fontId="0" fillId="9" borderId="1287" xfId="0" applyFill="1" applyBorder="1" applyAlignment="1">
      <alignment vertical="center"/>
    </xf>
    <xf numFmtId="0" fontId="9" fillId="0" borderId="269" xfId="0" applyFont="1" applyBorder="1" applyAlignment="1" applyProtection="1">
      <alignment vertical="center"/>
      <protection hidden="1"/>
    </xf>
    <xf numFmtId="0" fontId="0" fillId="0" borderId="269" xfId="0" applyBorder="1" applyAlignment="1" applyProtection="1">
      <alignment vertical="center"/>
      <protection hidden="1"/>
    </xf>
    <xf numFmtId="0" fontId="10" fillId="0" borderId="269" xfId="0" applyNumberFormat="1" applyFont="1" applyFill="1" applyBorder="1" applyAlignment="1" applyProtection="1">
      <alignment horizontal="left" vertical="center"/>
      <protection hidden="1"/>
    </xf>
    <xf numFmtId="0" fontId="8" fillId="0" borderId="1247" xfId="9" applyNumberFormat="1" applyFont="1" applyBorder="1" applyAlignment="1" applyProtection="1">
      <alignment horizontal="left" vertical="center"/>
      <protection hidden="1"/>
    </xf>
    <xf numFmtId="0" fontId="8" fillId="0" borderId="1248" xfId="9" applyNumberFormat="1" applyFont="1" applyBorder="1" applyAlignment="1" applyProtection="1">
      <alignment horizontal="left" vertical="center"/>
      <protection hidden="1"/>
    </xf>
    <xf numFmtId="174" fontId="8" fillId="0" borderId="1248" xfId="9" applyNumberFormat="1" applyFont="1" applyBorder="1" applyAlignment="1" applyProtection="1">
      <alignment horizontal="left" vertical="center"/>
      <protection locked="0"/>
    </xf>
    <xf numFmtId="174" fontId="8" fillId="0" borderId="1249" xfId="9" applyNumberFormat="1" applyFont="1" applyBorder="1" applyAlignment="1" applyProtection="1">
      <alignment horizontal="left" vertical="center"/>
      <protection locked="0"/>
    </xf>
    <xf numFmtId="0" fontId="8" fillId="0" borderId="1244" xfId="9" applyNumberFormat="1" applyFont="1" applyBorder="1" applyAlignment="1" applyProtection="1">
      <alignment horizontal="left" vertical="center"/>
      <protection hidden="1"/>
    </xf>
    <xf numFmtId="0" fontId="8" fillId="0" borderId="1148" xfId="9" applyNumberFormat="1" applyFont="1" applyBorder="1" applyAlignment="1" applyProtection="1">
      <alignment horizontal="left" vertical="center"/>
      <protection hidden="1"/>
    </xf>
    <xf numFmtId="174" fontId="8" fillId="0" borderId="1250" xfId="9" applyNumberFormat="1" applyFont="1" applyBorder="1" applyAlignment="1" applyProtection="1">
      <alignment horizontal="left" vertical="center"/>
      <protection locked="0"/>
    </xf>
    <xf numFmtId="174" fontId="8" fillId="0" borderId="1148" xfId="9" applyNumberFormat="1" applyFont="1" applyBorder="1" applyAlignment="1" applyProtection="1">
      <alignment horizontal="left" vertical="center"/>
      <protection locked="0"/>
    </xf>
    <xf numFmtId="174" fontId="8" fillId="0" borderId="1200" xfId="9" applyNumberFormat="1" applyFont="1" applyBorder="1" applyAlignment="1" applyProtection="1">
      <alignment horizontal="left" vertical="center"/>
      <protection locked="0"/>
    </xf>
    <xf numFmtId="0" fontId="8" fillId="0" borderId="131" xfId="9" applyBorder="1" applyAlignment="1">
      <alignment horizontal="center"/>
    </xf>
    <xf numFmtId="0" fontId="8" fillId="0" borderId="132" xfId="9" applyBorder="1" applyAlignment="1">
      <alignment horizontal="center"/>
    </xf>
    <xf numFmtId="0" fontId="21" fillId="0" borderId="863" xfId="9" applyFont="1" applyBorder="1" applyAlignment="1" applyProtection="1">
      <alignment horizontal="left"/>
      <protection hidden="1"/>
    </xf>
    <xf numFmtId="0" fontId="21" fillId="0" borderId="132" xfId="9" applyFont="1" applyBorder="1" applyAlignment="1" applyProtection="1">
      <alignment vertical="center"/>
    </xf>
    <xf numFmtId="0" fontId="21" fillId="0" borderId="1176" xfId="9" applyFont="1" applyBorder="1" applyAlignment="1" applyProtection="1">
      <alignment vertical="center"/>
    </xf>
    <xf numFmtId="0" fontId="14" fillId="0" borderId="1134" xfId="9" applyFont="1" applyBorder="1" applyAlignment="1">
      <alignment horizontal="center" vertical="top"/>
    </xf>
    <xf numFmtId="0" fontId="14" fillId="0" borderId="1135" xfId="9" applyFont="1" applyBorder="1" applyAlignment="1">
      <alignment horizontal="center" vertical="top"/>
    </xf>
    <xf numFmtId="0" fontId="14" fillId="0" borderId="1099" xfId="9" applyFont="1" applyBorder="1" applyAlignment="1">
      <alignment horizontal="center" vertical="center"/>
    </xf>
    <xf numFmtId="0" fontId="14" fillId="0" borderId="1143" xfId="9" applyFont="1" applyBorder="1" applyAlignment="1">
      <alignment horizontal="center" vertical="top"/>
    </xf>
    <xf numFmtId="0" fontId="23" fillId="4" borderId="1059" xfId="9" applyFont="1" applyFill="1" applyBorder="1" applyAlignment="1" applyProtection="1">
      <alignment vertical="top"/>
      <protection hidden="1"/>
    </xf>
    <xf numFmtId="0" fontId="23" fillId="4" borderId="1060" xfId="9" applyFont="1" applyFill="1" applyBorder="1" applyAlignment="1" applyProtection="1">
      <alignment vertical="top"/>
      <protection hidden="1"/>
    </xf>
    <xf numFmtId="0" fontId="11" fillId="0" borderId="1681" xfId="9" applyFont="1" applyFill="1" applyBorder="1" applyAlignment="1" applyProtection="1">
      <alignment horizontal="right" vertical="center"/>
      <protection hidden="1"/>
    </xf>
    <xf numFmtId="0" fontId="11" fillId="0" borderId="1473" xfId="9" applyFont="1" applyFill="1" applyBorder="1" applyAlignment="1" applyProtection="1">
      <alignment horizontal="right" vertical="center"/>
      <protection hidden="1"/>
    </xf>
    <xf numFmtId="164" fontId="44" fillId="0" borderId="1684" xfId="9" applyNumberFormat="1" applyFont="1" applyFill="1" applyBorder="1" applyAlignment="1" applyProtection="1">
      <alignment horizontal="left" vertical="center"/>
      <protection hidden="1"/>
    </xf>
    <xf numFmtId="0" fontId="11" fillId="0" borderId="1685" xfId="9" applyFont="1" applyFill="1" applyBorder="1" applyAlignment="1" applyProtection="1">
      <alignment horizontal="right" vertical="center"/>
      <protection hidden="1"/>
    </xf>
    <xf numFmtId="0" fontId="11" fillId="0" borderId="1473" xfId="9" applyFont="1" applyFill="1" applyBorder="1" applyAlignment="1" applyProtection="1">
      <alignment horizontal="center" vertical="center"/>
      <protection hidden="1"/>
    </xf>
    <xf numFmtId="0" fontId="12" fillId="9" borderId="1068" xfId="0" applyFont="1" applyFill="1" applyBorder="1" applyAlignment="1" applyProtection="1">
      <alignment horizontal="left" vertical="top"/>
      <protection hidden="1"/>
    </xf>
    <xf numFmtId="0" fontId="12" fillId="9" borderId="0" xfId="0" applyFont="1" applyFill="1" applyBorder="1" applyAlignment="1" applyProtection="1">
      <alignment horizontal="left" vertical="top"/>
      <protection hidden="1"/>
    </xf>
    <xf numFmtId="0" fontId="12" fillId="9" borderId="841" xfId="0" applyFont="1" applyFill="1" applyBorder="1" applyAlignment="1" applyProtection="1">
      <alignment horizontal="left" vertical="top"/>
      <protection hidden="1"/>
    </xf>
    <xf numFmtId="0" fontId="0" fillId="9" borderId="269" xfId="0" applyFill="1" applyBorder="1" applyAlignment="1" applyProtection="1">
      <alignment vertical="center"/>
      <protection hidden="1"/>
    </xf>
    <xf numFmtId="0" fontId="14" fillId="0" borderId="1059" xfId="9" applyFont="1" applyBorder="1" applyAlignment="1" applyProtection="1">
      <alignment horizontal="center" vertical="center"/>
      <protection hidden="1"/>
    </xf>
    <xf numFmtId="0" fontId="14" fillId="0" borderId="1060" xfId="9" applyFont="1" applyBorder="1" applyAlignment="1" applyProtection="1">
      <alignment horizontal="center" vertical="center"/>
      <protection hidden="1"/>
    </xf>
    <xf numFmtId="0" fontId="14" fillId="0" borderId="1132" xfId="9" applyFont="1" applyBorder="1" applyAlignment="1" applyProtection="1">
      <alignment horizontal="center" vertical="center"/>
      <protection hidden="1"/>
    </xf>
    <xf numFmtId="0" fontId="24" fillId="0" borderId="1295" xfId="9" applyFont="1" applyBorder="1" applyAlignment="1" applyProtection="1">
      <alignment vertical="center"/>
      <protection hidden="1"/>
    </xf>
    <xf numFmtId="0" fontId="24" fillId="0" borderId="1273" xfId="9" applyFont="1" applyBorder="1" applyAlignment="1" applyProtection="1">
      <alignment vertical="center"/>
      <protection hidden="1"/>
    </xf>
    <xf numFmtId="0" fontId="8" fillId="0" borderId="1300" xfId="9" applyBorder="1" applyAlignment="1" applyProtection="1">
      <alignment vertical="center"/>
      <protection hidden="1"/>
    </xf>
    <xf numFmtId="0" fontId="8" fillId="0" borderId="1301" xfId="9" applyBorder="1" applyAlignment="1" applyProtection="1">
      <alignment vertical="center"/>
      <protection hidden="1"/>
    </xf>
    <xf numFmtId="0" fontId="8" fillId="0" borderId="1302" xfId="9" applyBorder="1" applyAlignment="1" applyProtection="1">
      <alignment vertical="center"/>
      <protection hidden="1"/>
    </xf>
    <xf numFmtId="0" fontId="8" fillId="0" borderId="1303" xfId="9" applyBorder="1" applyAlignment="1" applyProtection="1">
      <alignment vertical="center"/>
      <protection hidden="1"/>
    </xf>
    <xf numFmtId="0" fontId="8" fillId="0" borderId="1291" xfId="9" applyBorder="1" applyAlignment="1" applyProtection="1">
      <alignment horizontal="left" vertical="center"/>
      <protection hidden="1"/>
    </xf>
    <xf numFmtId="0" fontId="8" fillId="0" borderId="1292" xfId="9" applyBorder="1" applyAlignment="1" applyProtection="1">
      <alignment horizontal="left" vertical="center"/>
      <protection hidden="1"/>
    </xf>
    <xf numFmtId="170" fontId="8" fillId="0" borderId="1292" xfId="9" applyNumberFormat="1" applyBorder="1" applyAlignment="1" applyProtection="1">
      <alignment horizontal="center" vertical="center"/>
      <protection locked="0"/>
    </xf>
    <xf numFmtId="170" fontId="8" fillId="0" borderId="1296" xfId="9" applyNumberFormat="1" applyBorder="1" applyAlignment="1" applyProtection="1">
      <alignment horizontal="center" vertical="center"/>
      <protection locked="0"/>
    </xf>
    <xf numFmtId="170" fontId="8" fillId="0" borderId="1298" xfId="9" applyNumberFormat="1" applyBorder="1" applyAlignment="1" applyProtection="1">
      <alignment horizontal="center" vertical="center"/>
      <protection locked="0"/>
    </xf>
    <xf numFmtId="170" fontId="8" fillId="0" borderId="1299" xfId="9" applyNumberFormat="1" applyBorder="1" applyAlignment="1" applyProtection="1">
      <alignment horizontal="center" vertical="center"/>
      <protection locked="0"/>
    </xf>
    <xf numFmtId="0" fontId="8" fillId="6" borderId="1325" xfId="9" applyFill="1" applyBorder="1" applyAlignment="1" applyProtection="1">
      <alignment horizontal="left"/>
      <protection hidden="1"/>
    </xf>
    <xf numFmtId="0" fontId="8" fillId="6" borderId="1321" xfId="9" applyFill="1" applyBorder="1" applyAlignment="1" applyProtection="1">
      <alignment horizontal="left"/>
      <protection hidden="1"/>
    </xf>
    <xf numFmtId="0" fontId="8" fillId="6" borderId="1304" xfId="9" applyFill="1" applyBorder="1" applyAlignment="1" applyProtection="1">
      <alignment horizontal="left"/>
      <protection hidden="1"/>
    </xf>
    <xf numFmtId="0" fontId="8" fillId="6" borderId="1229" xfId="9" applyFill="1" applyBorder="1" applyAlignment="1" applyProtection="1">
      <alignment horizontal="left"/>
      <protection hidden="1"/>
    </xf>
    <xf numFmtId="0" fontId="8" fillId="0" borderId="1297" xfId="9" applyBorder="1" applyAlignment="1" applyProtection="1">
      <alignment horizontal="left" vertical="center"/>
      <protection hidden="1"/>
    </xf>
    <xf numFmtId="0" fontId="8" fillId="0" borderId="1298" xfId="9" applyBorder="1" applyAlignment="1" applyProtection="1">
      <alignment horizontal="left" vertical="center"/>
      <protection hidden="1"/>
    </xf>
    <xf numFmtId="49" fontId="9" fillId="0" borderId="1148" xfId="0" applyNumberFormat="1" applyFont="1" applyBorder="1" applyAlignment="1" applyProtection="1">
      <alignment horizontal="left" vertical="center"/>
      <protection locked="0"/>
    </xf>
    <xf numFmtId="49" fontId="9" fillId="0" borderId="1329" xfId="0" applyNumberFormat="1" applyFont="1" applyBorder="1" applyAlignment="1" applyProtection="1">
      <alignment horizontal="left" vertical="center"/>
      <protection locked="0"/>
    </xf>
    <xf numFmtId="0" fontId="13" fillId="0" borderId="1205" xfId="0" applyFont="1" applyBorder="1" applyAlignment="1" applyProtection="1">
      <alignment horizontal="left" vertical="center"/>
      <protection hidden="1"/>
    </xf>
    <xf numFmtId="0" fontId="13" fillId="0" borderId="1206" xfId="0" applyFont="1" applyBorder="1" applyAlignment="1" applyProtection="1">
      <alignment horizontal="left" vertical="center"/>
      <protection hidden="1"/>
    </xf>
    <xf numFmtId="0" fontId="13" fillId="0" borderId="1232" xfId="0" applyFont="1" applyBorder="1" applyAlignment="1" applyProtection="1">
      <alignment horizontal="left" vertical="center"/>
      <protection hidden="1"/>
    </xf>
    <xf numFmtId="0" fontId="0" fillId="0" borderId="1236" xfId="0" applyBorder="1" applyAlignment="1" applyProtection="1">
      <alignment horizontal="left" vertical="center"/>
      <protection hidden="1"/>
    </xf>
    <xf numFmtId="0" fontId="0" fillId="9" borderId="243" xfId="0" applyFill="1" applyBorder="1" applyAlignment="1" applyProtection="1">
      <alignment horizontal="center"/>
      <protection hidden="1"/>
    </xf>
    <xf numFmtId="0" fontId="0" fillId="9" borderId="244" xfId="0" applyFill="1" applyBorder="1" applyAlignment="1" applyProtection="1">
      <alignment horizontal="center"/>
      <protection hidden="1"/>
    </xf>
    <xf numFmtId="0" fontId="0" fillId="9" borderId="453" xfId="0" applyFill="1" applyBorder="1" applyAlignment="1" applyProtection="1">
      <alignment vertical="center"/>
      <protection hidden="1"/>
    </xf>
    <xf numFmtId="0" fontId="0" fillId="0" borderId="243" xfId="0" applyBorder="1" applyAlignment="1" applyProtection="1">
      <alignment horizontal="center"/>
      <protection hidden="1"/>
    </xf>
    <xf numFmtId="0" fontId="0" fillId="0" borderId="244" xfId="0" applyBorder="1" applyAlignment="1" applyProtection="1">
      <alignment horizontal="center"/>
      <protection hidden="1"/>
    </xf>
    <xf numFmtId="0" fontId="0" fillId="9" borderId="380" xfId="0" applyFill="1" applyBorder="1" applyAlignment="1" applyProtection="1">
      <alignment vertical="center"/>
      <protection hidden="1"/>
    </xf>
    <xf numFmtId="0" fontId="13" fillId="9" borderId="689" xfId="0" applyFont="1" applyFill="1" applyBorder="1" applyAlignment="1" applyProtection="1">
      <alignment horizontal="left" vertical="center"/>
      <protection hidden="1"/>
    </xf>
    <xf numFmtId="0" fontId="13" fillId="9" borderId="690" xfId="0" applyFont="1" applyFill="1" applyBorder="1" applyAlignment="1" applyProtection="1">
      <alignment horizontal="left" vertical="center"/>
      <protection hidden="1"/>
    </xf>
    <xf numFmtId="0" fontId="0" fillId="9" borderId="640" xfId="0" applyFill="1" applyBorder="1" applyAlignment="1" applyProtection="1">
      <alignment vertical="center"/>
      <protection hidden="1"/>
    </xf>
    <xf numFmtId="0" fontId="8" fillId="0" borderId="274" xfId="9" applyFont="1" applyFill="1" applyBorder="1" applyAlignment="1">
      <alignment horizontal="right" vertical="center"/>
    </xf>
    <xf numFmtId="0" fontId="8" fillId="0" borderId="256" xfId="9" applyFont="1" applyFill="1" applyBorder="1" applyAlignment="1">
      <alignment horizontal="right" vertical="center"/>
    </xf>
    <xf numFmtId="14" fontId="8" fillId="0" borderId="256" xfId="9" applyNumberFormat="1" applyFont="1" applyFill="1" applyBorder="1" applyAlignment="1" applyProtection="1">
      <alignment horizontal="center" vertical="center"/>
    </xf>
    <xf numFmtId="14" fontId="8" fillId="0" borderId="526" xfId="9" applyNumberFormat="1" applyFont="1" applyFill="1" applyBorder="1" applyAlignment="1" applyProtection="1">
      <alignment horizontal="center" vertical="center"/>
    </xf>
    <xf numFmtId="0" fontId="8" fillId="0" borderId="1672" xfId="9" applyFont="1" applyFill="1" applyBorder="1" applyAlignment="1">
      <alignment horizontal="right" vertical="center"/>
    </xf>
    <xf numFmtId="0" fontId="8" fillId="0" borderId="1673" xfId="9" applyFont="1" applyFill="1" applyBorder="1" applyAlignment="1">
      <alignment horizontal="right" vertical="center"/>
    </xf>
    <xf numFmtId="0" fontId="11" fillId="0" borderId="1241" xfId="9" applyFont="1" applyFill="1" applyBorder="1" applyAlignment="1">
      <alignment horizontal="right" vertical="center"/>
    </xf>
    <xf numFmtId="0" fontId="11" fillId="0" borderId="1242" xfId="9" applyFont="1" applyFill="1" applyBorder="1" applyAlignment="1">
      <alignment horizontal="right" vertical="center"/>
    </xf>
    <xf numFmtId="164" fontId="44" fillId="0" borderId="1472" xfId="9" applyNumberFormat="1" applyFont="1" applyFill="1" applyBorder="1" applyAlignment="1" applyProtection="1">
      <alignment horizontal="left" vertical="center"/>
      <protection locked="0"/>
    </xf>
    <xf numFmtId="164" fontId="44" fillId="0" borderId="1473" xfId="9" applyNumberFormat="1" applyFont="1" applyFill="1" applyBorder="1" applyAlignment="1" applyProtection="1">
      <alignment horizontal="left" vertical="center"/>
      <protection locked="0"/>
    </xf>
    <xf numFmtId="164" fontId="44" fillId="0" borderId="1683" xfId="9" applyNumberFormat="1" applyFont="1" applyFill="1" applyBorder="1" applyAlignment="1" applyProtection="1">
      <alignment horizontal="left" vertical="center"/>
      <protection locked="0"/>
    </xf>
    <xf numFmtId="0" fontId="11" fillId="0" borderId="1220" xfId="9" applyFont="1" applyFill="1" applyBorder="1" applyAlignment="1">
      <alignment horizontal="center" vertical="center"/>
    </xf>
    <xf numFmtId="0" fontId="11" fillId="0" borderId="1220" xfId="9" applyFont="1" applyBorder="1" applyAlignment="1">
      <alignment horizontal="center" vertical="center"/>
    </xf>
    <xf numFmtId="0" fontId="44" fillId="0" borderId="1472" xfId="9" applyFont="1" applyBorder="1" applyAlignment="1" applyProtection="1">
      <alignment horizontal="left" vertical="center"/>
      <protection locked="0"/>
    </xf>
    <xf numFmtId="0" fontId="44" fillId="0" borderId="1473" xfId="9" applyFont="1" applyBorder="1" applyAlignment="1" applyProtection="1">
      <alignment horizontal="left" vertical="center"/>
      <protection locked="0"/>
    </xf>
    <xf numFmtId="0" fontId="2" fillId="0" borderId="1584" xfId="18" applyFont="1" applyBorder="1" applyAlignment="1" applyProtection="1">
      <alignment horizontal="justify" vertical="center" wrapText="1"/>
      <protection hidden="1"/>
    </xf>
    <xf numFmtId="0" fontId="5" fillId="0" borderId="1584" xfId="18" applyFont="1" applyBorder="1" applyAlignment="1" applyProtection="1">
      <alignment horizontal="justify" vertical="center" wrapText="1"/>
      <protection hidden="1"/>
    </xf>
    <xf numFmtId="0" fontId="5" fillId="0" borderId="1573" xfId="18" applyFont="1" applyBorder="1" applyAlignment="1" applyProtection="1">
      <alignment horizontal="justify" vertical="center" wrapText="1"/>
      <protection hidden="1"/>
    </xf>
    <xf numFmtId="0" fontId="5" fillId="0" borderId="1573" xfId="18" applyBorder="1" applyAlignment="1" applyProtection="1">
      <alignment horizontal="justify" vertical="center" wrapText="1"/>
      <protection hidden="1"/>
    </xf>
    <xf numFmtId="0" fontId="5" fillId="0" borderId="1578" xfId="18" applyFont="1" applyBorder="1" applyAlignment="1" applyProtection="1">
      <alignment horizontal="justify" vertical="center" wrapText="1"/>
      <protection hidden="1"/>
    </xf>
    <xf numFmtId="3" fontId="8" fillId="0" borderId="376" xfId="9" applyNumberFormat="1" applyBorder="1" applyAlignment="1" applyProtection="1">
      <alignment horizontal="center" vertical="center"/>
      <protection locked="0"/>
    </xf>
    <xf numFmtId="3" fontId="8" fillId="0" borderId="1347" xfId="9" applyNumberFormat="1" applyBorder="1" applyAlignment="1" applyProtection="1">
      <alignment horizontal="center" vertical="center"/>
      <protection locked="0"/>
    </xf>
    <xf numFmtId="0" fontId="8" fillId="0" borderId="1348" xfId="9" applyBorder="1" applyAlignment="1" applyProtection="1">
      <alignment vertical="center"/>
      <protection hidden="1"/>
    </xf>
    <xf numFmtId="0" fontId="8" fillId="0" borderId="260" xfId="9" applyBorder="1" applyAlignment="1" applyProtection="1">
      <alignment vertical="center"/>
      <protection hidden="1"/>
    </xf>
    <xf numFmtId="0" fontId="6" fillId="0" borderId="1351" xfId="9" applyFont="1" applyBorder="1" applyAlignment="1" applyProtection="1">
      <alignment vertical="center"/>
      <protection hidden="1"/>
    </xf>
    <xf numFmtId="0" fontId="8" fillId="0" borderId="1351" xfId="9" applyBorder="1" applyAlignment="1" applyProtection="1">
      <alignment vertical="center"/>
      <protection hidden="1"/>
    </xf>
    <xf numFmtId="0" fontId="8" fillId="0" borderId="1352" xfId="9" applyBorder="1" applyAlignment="1" applyProtection="1">
      <alignment vertical="center"/>
      <protection hidden="1"/>
    </xf>
    <xf numFmtId="0" fontId="6" fillId="0" borderId="1286" xfId="9" applyFont="1" applyBorder="1" applyAlignment="1" applyProtection="1">
      <alignment horizontal="left" vertical="center"/>
      <protection hidden="1"/>
    </xf>
    <xf numFmtId="0" fontId="8" fillId="0" borderId="1286" xfId="9" applyBorder="1" applyAlignment="1" applyProtection="1">
      <alignment horizontal="left" vertical="center"/>
      <protection hidden="1"/>
    </xf>
    <xf numFmtId="0" fontId="8" fillId="0" borderId="1350" xfId="9" applyBorder="1" applyAlignment="1" applyProtection="1">
      <alignment horizontal="left" vertical="center"/>
      <protection hidden="1"/>
    </xf>
    <xf numFmtId="3" fontId="8" fillId="0" borderId="1351" xfId="9" applyNumberFormat="1" applyBorder="1" applyAlignment="1" applyProtection="1">
      <alignment horizontal="center" vertical="center"/>
      <protection locked="0"/>
    </xf>
    <xf numFmtId="0" fontId="8" fillId="0" borderId="269" xfId="9" applyBorder="1" applyAlignment="1" applyProtection="1">
      <alignment horizontal="left" vertical="center"/>
      <protection hidden="1"/>
    </xf>
    <xf numFmtId="0" fontId="8" fillId="0" borderId="408" xfId="9" applyBorder="1" applyAlignment="1" applyProtection="1">
      <alignment horizontal="left" vertical="center"/>
      <protection hidden="1"/>
    </xf>
    <xf numFmtId="170" fontId="8" fillId="0" borderId="376" xfId="9" applyNumberFormat="1" applyBorder="1" applyAlignment="1" applyProtection="1">
      <alignment horizontal="center" vertical="center"/>
      <protection locked="0"/>
    </xf>
    <xf numFmtId="170" fontId="8" fillId="0" borderId="1347" xfId="9" applyNumberFormat="1" applyBorder="1" applyAlignment="1" applyProtection="1">
      <alignment horizontal="center" vertical="center"/>
      <protection locked="0"/>
    </xf>
    <xf numFmtId="0" fontId="6" fillId="0" borderId="376" xfId="16" applyBorder="1" applyAlignment="1" applyProtection="1">
      <alignment vertical="center"/>
      <protection hidden="1"/>
    </xf>
    <xf numFmtId="0" fontId="6" fillId="0" borderId="1571" xfId="16" applyBorder="1" applyAlignment="1" applyProtection="1">
      <alignment vertical="center"/>
      <protection hidden="1"/>
    </xf>
    <xf numFmtId="0" fontId="6" fillId="0" borderId="269" xfId="16" applyFont="1" applyBorder="1" applyAlignment="1" applyProtection="1">
      <alignment horizontal="left" vertical="center"/>
      <protection hidden="1"/>
    </xf>
    <xf numFmtId="0" fontId="6" fillId="0" borderId="269" xfId="16" applyBorder="1" applyAlignment="1" applyProtection="1">
      <alignment horizontal="left" vertical="center"/>
      <protection hidden="1"/>
    </xf>
    <xf numFmtId="0" fontId="6" fillId="0" borderId="408" xfId="16" applyBorder="1" applyAlignment="1" applyProtection="1">
      <alignment horizontal="left" vertical="center"/>
      <protection hidden="1"/>
    </xf>
    <xf numFmtId="0" fontId="9" fillId="0" borderId="1144" xfId="3" applyBorder="1" applyAlignment="1"/>
    <xf numFmtId="0" fontId="9" fillId="0" borderId="1145" xfId="3" applyBorder="1" applyAlignment="1"/>
    <xf numFmtId="0" fontId="9" fillId="0" borderId="1076" xfId="3" applyBorder="1" applyAlignment="1"/>
    <xf numFmtId="0" fontId="9" fillId="0" borderId="1333" xfId="3" applyBorder="1" applyAlignment="1">
      <alignment vertical="center"/>
    </xf>
    <xf numFmtId="0" fontId="9" fillId="0" borderId="1334" xfId="3" applyBorder="1" applyAlignment="1">
      <alignment vertical="center"/>
    </xf>
    <xf numFmtId="0" fontId="9" fillId="0" borderId="1335" xfId="3" applyBorder="1" applyAlignment="1">
      <alignment vertical="center"/>
    </xf>
    <xf numFmtId="49" fontId="9" fillId="0" borderId="1334" xfId="3" applyNumberFormat="1" applyFont="1" applyBorder="1" applyAlignment="1" applyProtection="1">
      <alignment vertical="center"/>
      <protection hidden="1"/>
    </xf>
    <xf numFmtId="0" fontId="9" fillId="0" borderId="1334" xfId="3" applyNumberFormat="1" applyFont="1" applyBorder="1" applyAlignment="1" applyProtection="1">
      <alignment vertical="center"/>
      <protection hidden="1"/>
    </xf>
    <xf numFmtId="0" fontId="18" fillId="0" borderId="1334" xfId="1" applyFont="1" applyBorder="1" applyAlignment="1" applyProtection="1">
      <alignment horizontal="left" vertical="center" wrapText="1"/>
      <protection hidden="1"/>
    </xf>
    <xf numFmtId="0" fontId="18" fillId="0" borderId="1330" xfId="1" applyFont="1" applyBorder="1" applyAlignment="1" applyProtection="1">
      <alignment horizontal="left" vertical="center" wrapText="1"/>
      <protection hidden="1"/>
    </xf>
    <xf numFmtId="14" fontId="9" fillId="0" borderId="1011" xfId="0" applyNumberFormat="1" applyFont="1" applyBorder="1" applyAlignment="1" applyProtection="1">
      <alignment horizontal="center" vertical="center"/>
      <protection locked="0"/>
    </xf>
    <xf numFmtId="14" fontId="9" fillId="0" borderId="1151" xfId="0" applyNumberFormat="1" applyFont="1" applyBorder="1" applyAlignment="1" applyProtection="1">
      <alignment horizontal="center" vertical="center"/>
      <protection locked="0"/>
    </xf>
    <xf numFmtId="0" fontId="8" fillId="0" borderId="1165" xfId="0" applyFont="1" applyBorder="1" applyAlignment="1" applyProtection="1">
      <alignment horizontal="left" vertical="center"/>
      <protection hidden="1"/>
    </xf>
    <xf numFmtId="0" fontId="9" fillId="0" borderId="1165" xfId="0" applyNumberFormat="1" applyFont="1" applyBorder="1" applyAlignment="1" applyProtection="1">
      <alignment horizontal="left" vertical="center"/>
      <protection hidden="1"/>
    </xf>
    <xf numFmtId="0" fontId="9" fillId="0" borderId="1285" xfId="0" applyNumberFormat="1" applyFont="1" applyBorder="1" applyAlignment="1" applyProtection="1">
      <alignment horizontal="left" vertical="center"/>
      <protection hidden="1"/>
    </xf>
    <xf numFmtId="0" fontId="13" fillId="9" borderId="1356" xfId="0" applyFont="1" applyFill="1" applyBorder="1" applyAlignment="1" applyProtection="1">
      <alignment horizontal="left" vertical="center"/>
      <protection hidden="1"/>
    </xf>
    <xf numFmtId="0" fontId="13" fillId="9" borderId="0" xfId="0" applyFont="1" applyFill="1" applyBorder="1" applyAlignment="1" applyProtection="1">
      <alignment horizontal="left" vertical="center"/>
      <protection hidden="1"/>
    </xf>
    <xf numFmtId="0" fontId="13" fillId="9" borderId="841" xfId="0" applyFont="1" applyFill="1" applyBorder="1" applyAlignment="1" applyProtection="1">
      <alignment horizontal="left" vertical="center"/>
      <protection hidden="1"/>
    </xf>
    <xf numFmtId="0" fontId="8" fillId="9" borderId="269" xfId="0" applyNumberFormat="1" applyFont="1" applyFill="1" applyBorder="1" applyAlignment="1" applyProtection="1">
      <alignment horizontal="center" vertical="center"/>
      <protection locked="0"/>
    </xf>
    <xf numFmtId="0" fontId="0" fillId="9" borderId="269" xfId="0" applyNumberFormat="1" applyFill="1" applyBorder="1" applyAlignment="1" applyProtection="1">
      <alignment horizontal="center" vertical="center"/>
      <protection locked="0"/>
    </xf>
    <xf numFmtId="49" fontId="8" fillId="9" borderId="269" xfId="0" applyNumberFormat="1" applyFont="1" applyFill="1" applyBorder="1" applyAlignment="1" applyProtection="1">
      <alignment horizontal="center" vertical="center"/>
      <protection locked="0"/>
    </xf>
    <xf numFmtId="49" fontId="0" fillId="9" borderId="269" xfId="0" applyNumberFormat="1" applyFill="1" applyBorder="1" applyAlignment="1" applyProtection="1">
      <alignment horizontal="center"/>
      <protection locked="0"/>
    </xf>
    <xf numFmtId="0" fontId="0" fillId="9" borderId="261" xfId="0" applyFill="1" applyBorder="1" applyAlignment="1" applyProtection="1">
      <alignment horizontal="left" vertical="center"/>
      <protection locked="0" hidden="1"/>
    </xf>
    <xf numFmtId="0" fontId="0" fillId="9" borderId="258" xfId="0" applyFill="1" applyBorder="1" applyAlignment="1" applyProtection="1">
      <alignment horizontal="left" vertical="center"/>
      <protection locked="0" hidden="1"/>
    </xf>
    <xf numFmtId="0" fontId="0" fillId="9" borderId="508" xfId="0" applyFill="1" applyBorder="1" applyAlignment="1" applyProtection="1">
      <alignment horizontal="left" vertical="center"/>
      <protection locked="0" hidden="1"/>
    </xf>
    <xf numFmtId="0" fontId="9" fillId="0" borderId="1286" xfId="3" applyBorder="1" applyAlignment="1">
      <alignment vertical="center"/>
    </xf>
    <xf numFmtId="0" fontId="9" fillId="0" borderId="1502" xfId="3" applyBorder="1" applyAlignment="1">
      <alignment vertical="center"/>
    </xf>
    <xf numFmtId="49" fontId="8" fillId="0" borderId="1522" xfId="3" applyNumberFormat="1" applyFont="1" applyBorder="1" applyAlignment="1" applyProtection="1">
      <alignment horizontal="left" vertical="center"/>
      <protection locked="0"/>
    </xf>
    <xf numFmtId="49" fontId="9" fillId="0" borderId="1523" xfId="3" applyNumberFormat="1" applyFont="1" applyBorder="1" applyAlignment="1" applyProtection="1">
      <alignment horizontal="left" vertical="center"/>
      <protection locked="0"/>
    </xf>
    <xf numFmtId="49" fontId="9" fillId="0" borderId="1524" xfId="3" applyNumberFormat="1" applyFont="1" applyBorder="1" applyAlignment="1" applyProtection="1">
      <alignment horizontal="left" vertical="center"/>
      <protection locked="0"/>
    </xf>
    <xf numFmtId="49" fontId="18" fillId="0" borderId="1148" xfId="1" applyNumberFormat="1" applyFont="1" applyBorder="1" applyAlignment="1" applyProtection="1">
      <alignment horizontal="left" vertical="center" wrapText="1"/>
      <protection locked="0"/>
    </xf>
    <xf numFmtId="49" fontId="18" fillId="0" borderId="1329" xfId="1" applyNumberFormat="1" applyFont="1" applyBorder="1" applyAlignment="1" applyProtection="1">
      <alignment horizontal="left" vertical="center" wrapText="1"/>
      <protection locked="0"/>
    </xf>
    <xf numFmtId="0" fontId="9" fillId="0" borderId="1244" xfId="3" applyBorder="1" applyAlignment="1">
      <alignment vertical="center"/>
    </xf>
    <xf numFmtId="0" fontId="9" fillId="0" borderId="1148" xfId="3" applyBorder="1" applyAlignment="1">
      <alignment vertical="center"/>
    </xf>
    <xf numFmtId="0" fontId="9" fillId="0" borderId="1245" xfId="3" applyBorder="1" applyAlignment="1">
      <alignment vertical="center"/>
    </xf>
    <xf numFmtId="0" fontId="9" fillId="0" borderId="1148" xfId="3" applyNumberFormat="1" applyFont="1" applyBorder="1" applyAlignment="1" applyProtection="1">
      <alignment vertical="center"/>
      <protection hidden="1"/>
    </xf>
    <xf numFmtId="0" fontId="18" fillId="0" borderId="1148" xfId="1" applyFont="1" applyBorder="1" applyAlignment="1" applyProtection="1">
      <alignment horizontal="left" vertical="center" wrapText="1"/>
      <protection hidden="1"/>
    </xf>
    <xf numFmtId="0" fontId="18" fillId="0" borderId="1329" xfId="1" applyFont="1" applyBorder="1" applyAlignment="1" applyProtection="1">
      <alignment horizontal="left" vertical="center" wrapText="1"/>
      <protection hidden="1"/>
    </xf>
    <xf numFmtId="0" fontId="8" fillId="0" borderId="1499" xfId="9" applyBorder="1" applyAlignment="1" applyProtection="1">
      <alignment horizontal="left" vertical="center"/>
      <protection hidden="1"/>
    </xf>
    <xf numFmtId="0" fontId="8" fillId="0" borderId="1500" xfId="9" applyBorder="1" applyAlignment="1" applyProtection="1">
      <alignment horizontal="left" vertical="center"/>
      <protection hidden="1"/>
    </xf>
    <xf numFmtId="0" fontId="14" fillId="0" borderId="926" xfId="9" applyFont="1" applyBorder="1" applyAlignment="1" applyProtection="1">
      <alignment horizontal="center" vertical="center"/>
      <protection hidden="1"/>
    </xf>
    <xf numFmtId="0" fontId="14" fillId="0" borderId="1146" xfId="9" applyFont="1" applyBorder="1" applyAlignment="1" applyProtection="1">
      <alignment horizontal="center" vertical="center"/>
      <protection hidden="1"/>
    </xf>
    <xf numFmtId="0" fontId="8" fillId="6" borderId="1340" xfId="0" applyNumberFormat="1" applyFont="1" applyFill="1" applyBorder="1" applyAlignment="1" applyProtection="1">
      <alignment horizontal="center" vertical="center"/>
      <protection hidden="1"/>
    </xf>
    <xf numFmtId="0" fontId="8" fillId="6" borderId="1341" xfId="0" applyNumberFormat="1" applyFont="1" applyFill="1" applyBorder="1" applyAlignment="1" applyProtection="1">
      <alignment horizontal="center" vertical="center"/>
      <protection hidden="1"/>
    </xf>
    <xf numFmtId="0" fontId="8" fillId="6" borderId="1114" xfId="0" applyNumberFormat="1" applyFont="1" applyFill="1" applyBorder="1" applyAlignment="1" applyProtection="1">
      <alignment horizontal="center" vertical="center"/>
      <protection hidden="1"/>
    </xf>
    <xf numFmtId="0" fontId="8" fillId="0" borderId="1340" xfId="0" applyFont="1" applyBorder="1" applyAlignment="1" applyProtection="1">
      <alignment horizontal="left" vertical="center"/>
      <protection hidden="1"/>
    </xf>
    <xf numFmtId="0" fontId="8" fillId="0" borderId="1341" xfId="0" applyFont="1" applyBorder="1" applyAlignment="1" applyProtection="1">
      <alignment horizontal="left" vertical="center"/>
      <protection hidden="1"/>
    </xf>
    <xf numFmtId="0" fontId="8" fillId="0" borderId="1342" xfId="0" applyFont="1" applyBorder="1" applyAlignment="1" applyProtection="1">
      <alignment horizontal="left" vertical="center"/>
      <protection hidden="1"/>
    </xf>
    <xf numFmtId="0" fontId="8" fillId="0" borderId="1495" xfId="9" applyBorder="1" applyAlignment="1">
      <alignment horizontal="center"/>
    </xf>
    <xf numFmtId="0" fontId="8" fillId="0" borderId="1496" xfId="9" applyBorder="1" applyAlignment="1">
      <alignment horizontal="center"/>
    </xf>
    <xf numFmtId="0" fontId="8" fillId="0" borderId="1525" xfId="9" applyFont="1" applyBorder="1" applyAlignment="1" applyProtection="1">
      <alignment horizontal="left"/>
      <protection hidden="1"/>
    </xf>
    <xf numFmtId="0" fontId="21" fillId="0" borderId="1496" xfId="9" applyFont="1" applyBorder="1" applyAlignment="1" applyProtection="1">
      <alignment vertical="center"/>
    </xf>
    <xf numFmtId="0" fontId="21" fillId="0" borderId="1526" xfId="9" applyFont="1" applyBorder="1" applyAlignment="1" applyProtection="1">
      <alignment vertical="center"/>
    </xf>
    <xf numFmtId="0" fontId="8" fillId="0" borderId="1661" xfId="9" applyBorder="1" applyAlignment="1" applyProtection="1">
      <alignment horizontal="left" vertical="center"/>
      <protection locked="0"/>
    </xf>
    <xf numFmtId="0" fontId="8" fillId="0" borderId="1592" xfId="9" applyBorder="1" applyAlignment="1" applyProtection="1">
      <alignment horizontal="left" vertical="center"/>
      <protection locked="0"/>
    </xf>
    <xf numFmtId="0" fontId="0" fillId="0" borderId="1592" xfId="0" applyBorder="1" applyAlignment="1" applyProtection="1">
      <alignment horizontal="center"/>
      <protection locked="0"/>
    </xf>
    <xf numFmtId="170" fontId="13" fillId="0" borderId="1592" xfId="0" applyNumberFormat="1" applyFont="1" applyBorder="1" applyAlignment="1" applyProtection="1">
      <alignment horizontal="center" vertical="center"/>
      <protection locked="0"/>
    </xf>
    <xf numFmtId="0" fontId="8" fillId="0" borderId="1592" xfId="0" applyFont="1" applyBorder="1" applyAlignment="1" applyProtection="1">
      <alignment horizontal="left" vertical="center"/>
      <protection hidden="1"/>
    </xf>
    <xf numFmtId="0" fontId="8" fillId="0" borderId="1592" xfId="0" applyFont="1" applyBorder="1" applyAlignment="1" applyProtection="1">
      <alignment horizontal="center" vertical="center"/>
      <protection locked="0"/>
    </xf>
    <xf numFmtId="0" fontId="8" fillId="0" borderId="1656" xfId="0" applyFont="1" applyBorder="1" applyAlignment="1" applyProtection="1">
      <alignment horizontal="center" vertical="center"/>
      <protection locked="0"/>
    </xf>
    <xf numFmtId="0" fontId="13" fillId="0" borderId="1355" xfId="0" applyFont="1" applyBorder="1" applyAlignment="1" applyProtection="1">
      <alignment horizontal="left" vertical="center"/>
      <protection hidden="1"/>
    </xf>
    <xf numFmtId="0" fontId="8" fillId="0" borderId="1146" xfId="0" applyFont="1" applyBorder="1" applyAlignment="1" applyProtection="1">
      <alignment horizontal="left" vertical="center"/>
      <protection hidden="1"/>
    </xf>
    <xf numFmtId="0" fontId="0" fillId="0" borderId="1146" xfId="0" applyBorder="1" applyAlignment="1" applyProtection="1">
      <alignment horizontal="left" vertical="center"/>
      <protection hidden="1"/>
    </xf>
    <xf numFmtId="0" fontId="9" fillId="0" borderId="1198" xfId="0" applyNumberFormat="1" applyFont="1" applyBorder="1" applyAlignment="1" applyProtection="1">
      <alignment horizontal="right" vertical="center"/>
      <protection locked="0"/>
    </xf>
    <xf numFmtId="0" fontId="9" fillId="0" borderId="1145" xfId="0" applyNumberFormat="1" applyFont="1" applyBorder="1" applyAlignment="1" applyProtection="1">
      <alignment horizontal="right" vertical="center"/>
      <protection locked="0"/>
    </xf>
    <xf numFmtId="49" fontId="9" fillId="0" borderId="1145" xfId="0" applyNumberFormat="1" applyFont="1" applyBorder="1" applyAlignment="1" applyProtection="1">
      <alignment horizontal="left" vertical="center"/>
      <protection locked="0"/>
    </xf>
    <xf numFmtId="49" fontId="9" fillId="0" borderId="1208" xfId="0" applyNumberFormat="1" applyFont="1" applyBorder="1" applyAlignment="1" applyProtection="1">
      <alignment horizontal="left" vertical="center"/>
      <protection locked="0"/>
    </xf>
    <xf numFmtId="0" fontId="13" fillId="0" borderId="1353" xfId="0" applyFont="1" applyBorder="1" applyAlignment="1" applyProtection="1">
      <alignment horizontal="left" vertical="center"/>
      <protection hidden="1"/>
    </xf>
    <xf numFmtId="0" fontId="13" fillId="0" borderId="1151" xfId="0" applyFont="1" applyBorder="1" applyAlignment="1" applyProtection="1">
      <alignment horizontal="left" vertical="center"/>
      <protection hidden="1"/>
    </xf>
    <xf numFmtId="0" fontId="14" fillId="0" borderId="243" xfId="0" applyFont="1" applyBorder="1" applyAlignment="1" applyProtection="1">
      <alignment vertical="center"/>
      <protection hidden="1"/>
    </xf>
    <xf numFmtId="0" fontId="14" fillId="0" borderId="244" xfId="0" applyFont="1" applyBorder="1" applyAlignment="1" applyProtection="1">
      <alignment vertical="center"/>
      <protection hidden="1"/>
    </xf>
    <xf numFmtId="0" fontId="0" fillId="0" borderId="1331" xfId="0" applyBorder="1" applyAlignment="1" applyProtection="1">
      <alignment vertical="center"/>
      <protection hidden="1"/>
    </xf>
    <xf numFmtId="0" fontId="0" fillId="0" borderId="1331" xfId="0" applyNumberFormat="1" applyBorder="1" applyAlignment="1" applyProtection="1">
      <alignment horizontal="center" vertical="center"/>
    </xf>
    <xf numFmtId="166" fontId="0" fillId="0" borderId="1331" xfId="0" applyNumberFormat="1" applyFill="1" applyBorder="1" applyAlignment="1" applyProtection="1">
      <alignment horizontal="center" vertical="center"/>
    </xf>
    <xf numFmtId="0" fontId="0" fillId="0" borderId="1331" xfId="0" applyFill="1" applyBorder="1" applyAlignment="1">
      <alignment horizontal="center"/>
    </xf>
    <xf numFmtId="0" fontId="0" fillId="0" borderId="1331" xfId="0" applyBorder="1" applyAlignment="1" applyProtection="1">
      <alignment vertical="center"/>
    </xf>
    <xf numFmtId="0" fontId="0" fillId="0" borderId="1332" xfId="0" applyBorder="1" applyAlignment="1" applyProtection="1">
      <alignment vertical="center"/>
    </xf>
    <xf numFmtId="0" fontId="13" fillId="0" borderId="1497" xfId="0" applyFont="1" applyBorder="1" applyAlignment="1" applyProtection="1">
      <alignment horizontal="left" vertical="center"/>
      <protection hidden="1"/>
    </xf>
    <xf numFmtId="0" fontId="13" fillId="0" borderId="1498" xfId="0" applyFont="1" applyBorder="1" applyAlignment="1" applyProtection="1">
      <alignment horizontal="left" vertical="center"/>
      <protection hidden="1"/>
    </xf>
    <xf numFmtId="0" fontId="0" fillId="0" borderId="1499" xfId="0" applyBorder="1" applyAlignment="1" applyProtection="1">
      <alignment horizontal="left" vertical="center"/>
      <protection hidden="1"/>
    </xf>
    <xf numFmtId="0" fontId="0" fillId="0" borderId="1501" xfId="0" applyBorder="1" applyAlignment="1" applyProtection="1">
      <alignment horizontal="left" vertical="center"/>
      <protection hidden="1"/>
    </xf>
    <xf numFmtId="0" fontId="0" fillId="0" borderId="1519" xfId="0" applyBorder="1" applyAlignment="1" applyProtection="1">
      <alignment horizontal="left" vertical="center"/>
      <protection locked="0"/>
    </xf>
    <xf numFmtId="0" fontId="0" fillId="0" borderId="1520" xfId="0" applyBorder="1" applyAlignment="1" applyProtection="1">
      <alignment horizontal="left" vertical="center"/>
      <protection locked="0"/>
    </xf>
    <xf numFmtId="0" fontId="0" fillId="0" borderId="260" xfId="0" applyBorder="1" applyAlignment="1" applyProtection="1">
      <alignment horizontal="left" vertical="center"/>
      <protection locked="0"/>
    </xf>
    <xf numFmtId="0" fontId="0" fillId="0" borderId="1521" xfId="0" applyBorder="1" applyAlignment="1" applyProtection="1">
      <alignment horizontal="left" vertical="center"/>
      <protection locked="0"/>
    </xf>
    <xf numFmtId="170" fontId="8" fillId="0" borderId="1343" xfId="9" applyNumberFormat="1" applyBorder="1" applyAlignment="1" applyProtection="1">
      <alignment horizontal="center" vertical="center"/>
      <protection locked="0"/>
    </xf>
    <xf numFmtId="170" fontId="8" fillId="0" borderId="1344" xfId="9" applyNumberFormat="1" applyBorder="1" applyAlignment="1" applyProtection="1">
      <alignment horizontal="center" vertical="center"/>
      <protection locked="0"/>
    </xf>
    <xf numFmtId="0" fontId="8" fillId="0" borderId="1345" xfId="9" applyBorder="1" applyAlignment="1" applyProtection="1">
      <alignment vertical="center"/>
      <protection hidden="1"/>
    </xf>
    <xf numFmtId="0" fontId="8" fillId="0" borderId="1346" xfId="9" applyBorder="1" applyAlignment="1" applyProtection="1">
      <alignment vertical="center"/>
      <protection hidden="1"/>
    </xf>
    <xf numFmtId="0" fontId="13" fillId="0" borderId="1497" xfId="9" applyFont="1" applyBorder="1" applyAlignment="1" applyProtection="1">
      <alignment vertical="center"/>
      <protection hidden="1"/>
    </xf>
    <xf numFmtId="0" fontId="13" fillId="0" borderId="1498" xfId="9" applyFont="1" applyBorder="1" applyAlignment="1" applyProtection="1">
      <alignment vertical="center"/>
      <protection hidden="1"/>
    </xf>
    <xf numFmtId="0" fontId="6" fillId="0" borderId="269" xfId="9" applyFont="1" applyBorder="1" applyAlignment="1" applyProtection="1">
      <alignment horizontal="left" vertical="center"/>
      <protection hidden="1"/>
    </xf>
    <xf numFmtId="0" fontId="8" fillId="4" borderId="1059" xfId="9" applyFont="1" applyFill="1" applyBorder="1" applyAlignment="1" applyProtection="1">
      <alignment horizontal="left" vertical="top"/>
      <protection hidden="1"/>
    </xf>
    <xf numFmtId="0" fontId="8" fillId="4" borderId="1060" xfId="9" applyFont="1" applyFill="1" applyBorder="1" applyAlignment="1" applyProtection="1">
      <alignment horizontal="left" vertical="top"/>
      <protection hidden="1"/>
    </xf>
    <xf numFmtId="0" fontId="8" fillId="4" borderId="1326" xfId="9" applyFont="1" applyFill="1" applyBorder="1" applyAlignment="1" applyProtection="1">
      <alignment horizontal="left" vertical="top"/>
      <protection hidden="1"/>
    </xf>
    <xf numFmtId="0" fontId="0" fillId="9" borderId="1488" xfId="0" applyFill="1" applyBorder="1" applyAlignment="1" applyProtection="1">
      <alignment horizontal="center"/>
      <protection hidden="1"/>
    </xf>
    <xf numFmtId="0" fontId="9" fillId="0" borderId="926" xfId="3" applyBorder="1" applyAlignment="1"/>
    <xf numFmtId="0" fontId="9" fillId="0" borderId="1146" xfId="3" applyBorder="1" applyAlignment="1"/>
    <xf numFmtId="0" fontId="13" fillId="0" borderId="1321" xfId="0" applyFont="1" applyBorder="1" applyAlignment="1" applyProtection="1">
      <alignment horizontal="left" vertical="center"/>
      <protection hidden="1"/>
    </xf>
    <xf numFmtId="0" fontId="6" fillId="9" borderId="1570" xfId="16" applyFill="1" applyBorder="1" applyAlignment="1" applyProtection="1">
      <alignment horizontal="center"/>
      <protection hidden="1"/>
    </xf>
    <xf numFmtId="0" fontId="6" fillId="9" borderId="244" xfId="16" applyFill="1" applyBorder="1" applyAlignment="1" applyProtection="1">
      <alignment horizontal="center"/>
      <protection hidden="1"/>
    </xf>
    <xf numFmtId="170" fontId="6" fillId="0" borderId="376" xfId="16" applyNumberFormat="1" applyBorder="1" applyAlignment="1" applyProtection="1">
      <alignment horizontal="center" vertical="center"/>
      <protection locked="0"/>
    </xf>
    <xf numFmtId="0" fontId="8" fillId="4" borderId="19" xfId="9" applyFont="1" applyFill="1" applyBorder="1" applyAlignment="1" applyProtection="1">
      <alignment horizontal="left" vertical="top"/>
      <protection hidden="1"/>
    </xf>
    <xf numFmtId="0" fontId="8" fillId="4" borderId="229" xfId="9" applyFont="1" applyFill="1" applyBorder="1" applyAlignment="1" applyProtection="1">
      <alignment horizontal="left" vertical="top"/>
      <protection hidden="1"/>
    </xf>
    <xf numFmtId="0" fontId="8" fillId="4" borderId="1354" xfId="9" applyFont="1" applyFill="1" applyBorder="1" applyAlignment="1" applyProtection="1">
      <alignment horizontal="left" vertical="top"/>
      <protection hidden="1"/>
    </xf>
    <xf numFmtId="0" fontId="11" fillId="0" borderId="1688" xfId="9" applyFont="1" applyFill="1" applyBorder="1" applyAlignment="1">
      <alignment horizontal="right" vertical="center"/>
    </xf>
    <xf numFmtId="0" fontId="11" fillId="0" borderId="1475" xfId="9" applyFont="1" applyFill="1" applyBorder="1" applyAlignment="1">
      <alignment horizontal="right" vertical="center"/>
    </xf>
    <xf numFmtId="164" fontId="44" fillId="0" borderId="1475" xfId="9" applyNumberFormat="1" applyFont="1" applyFill="1" applyBorder="1" applyAlignment="1" applyProtection="1">
      <alignment horizontal="left" vertical="center"/>
      <protection hidden="1"/>
    </xf>
    <xf numFmtId="0" fontId="8" fillId="0" borderId="1653" xfId="0" applyFont="1" applyBorder="1" applyAlignment="1" applyProtection="1">
      <alignment horizontal="center" vertical="center"/>
      <protection hidden="1"/>
    </xf>
    <xf numFmtId="0" fontId="8" fillId="0" borderId="1590" xfId="0" applyFont="1" applyBorder="1" applyAlignment="1" applyProtection="1">
      <alignment horizontal="center" vertical="center"/>
      <protection hidden="1"/>
    </xf>
    <xf numFmtId="0" fontId="8" fillId="0" borderId="1655" xfId="0" applyFont="1" applyBorder="1" applyAlignment="1" applyProtection="1">
      <alignment horizontal="left" vertical="center"/>
      <protection hidden="1"/>
    </xf>
    <xf numFmtId="0" fontId="8" fillId="0" borderId="1657" xfId="0" applyFont="1" applyBorder="1" applyAlignment="1" applyProtection="1">
      <alignment horizontal="left" vertical="center"/>
      <protection hidden="1"/>
    </xf>
    <xf numFmtId="0" fontId="8" fillId="0" borderId="1658" xfId="0" applyFont="1" applyBorder="1" applyAlignment="1" applyProtection="1">
      <alignment horizontal="left" vertical="center"/>
      <protection hidden="1"/>
    </xf>
    <xf numFmtId="0" fontId="8" fillId="0" borderId="1592" xfId="0" applyFont="1" applyBorder="1" applyAlignment="1" applyProtection="1">
      <alignment horizontal="left" vertical="center"/>
      <protection locked="0"/>
    </xf>
    <xf numFmtId="0" fontId="8" fillId="0" borderId="1658" xfId="0" applyFont="1" applyBorder="1" applyAlignment="1" applyProtection="1">
      <alignment horizontal="left" vertical="center"/>
      <protection locked="0"/>
    </xf>
    <xf numFmtId="0" fontId="8" fillId="0" borderId="1658" xfId="0" applyFont="1" applyBorder="1" applyAlignment="1" applyProtection="1">
      <alignment horizontal="center" vertical="center"/>
      <protection locked="0"/>
    </xf>
    <xf numFmtId="0" fontId="8" fillId="0" borderId="1654" xfId="0" applyFont="1" applyBorder="1" applyAlignment="1" applyProtection="1">
      <alignment horizontal="center" vertical="center"/>
      <protection hidden="1"/>
    </xf>
    <xf numFmtId="0" fontId="8" fillId="0" borderId="1659" xfId="0" applyFont="1" applyBorder="1" applyAlignment="1" applyProtection="1">
      <alignment horizontal="center" vertical="center"/>
      <protection locked="0"/>
    </xf>
    <xf numFmtId="0" fontId="8" fillId="0" borderId="1660" xfId="0" applyFont="1" applyBorder="1" applyAlignment="1" applyProtection="1">
      <alignment horizontal="left" vertical="center"/>
      <protection hidden="1"/>
    </xf>
    <xf numFmtId="0" fontId="8" fillId="0" borderId="1590" xfId="0" applyFont="1" applyBorder="1" applyAlignment="1" applyProtection="1">
      <alignment horizontal="left" vertical="center"/>
      <protection hidden="1"/>
    </xf>
    <xf numFmtId="0" fontId="8" fillId="0" borderId="1590" xfId="0" applyFont="1" applyBorder="1" applyAlignment="1">
      <alignment horizontal="center" vertical="center"/>
    </xf>
    <xf numFmtId="0" fontId="0" fillId="0" borderId="1590" xfId="0" applyBorder="1" applyAlignment="1">
      <alignment horizontal="center" vertical="center"/>
    </xf>
    <xf numFmtId="14" fontId="8" fillId="0" borderId="1003" xfId="0" applyNumberFormat="1" applyFont="1" applyBorder="1" applyAlignment="1" applyProtection="1">
      <alignment horizontal="center" vertical="center"/>
      <protection locked="0"/>
    </xf>
    <xf numFmtId="14" fontId="8" fillId="0" borderId="1264" xfId="0" applyNumberFormat="1" applyFont="1" applyBorder="1" applyAlignment="1" applyProtection="1">
      <alignment horizontal="center" vertical="center"/>
      <protection locked="0"/>
    </xf>
    <xf numFmtId="14" fontId="8" fillId="0" borderId="986" xfId="0" applyNumberFormat="1" applyFont="1" applyBorder="1" applyAlignment="1" applyProtection="1">
      <alignment horizontal="center" vertical="center"/>
      <protection locked="0"/>
    </xf>
    <xf numFmtId="14" fontId="8" fillId="0" borderId="967" xfId="0" applyNumberFormat="1" applyFont="1" applyBorder="1" applyAlignment="1" applyProtection="1">
      <alignment horizontal="center" vertical="center"/>
      <protection locked="0"/>
    </xf>
    <xf numFmtId="0" fontId="8" fillId="0" borderId="1662" xfId="9" applyBorder="1" applyAlignment="1" applyProtection="1">
      <alignment horizontal="left" vertical="center"/>
      <protection locked="0"/>
    </xf>
    <xf numFmtId="0" fontId="8" fillId="0" borderId="1658" xfId="9" applyBorder="1" applyAlignment="1" applyProtection="1">
      <alignment horizontal="left" vertical="center"/>
      <protection locked="0"/>
    </xf>
    <xf numFmtId="0" fontId="0" fillId="0" borderId="1658" xfId="0" applyBorder="1" applyAlignment="1" applyProtection="1">
      <alignment horizontal="center"/>
      <protection locked="0"/>
    </xf>
    <xf numFmtId="170" fontId="13" fillId="0" borderId="1658" xfId="0" applyNumberFormat="1" applyFont="1" applyBorder="1" applyAlignment="1" applyProtection="1">
      <alignment horizontal="center" vertical="center"/>
      <protection locked="0"/>
    </xf>
    <xf numFmtId="0" fontId="8" fillId="0" borderId="1356" xfId="9" applyFont="1" applyBorder="1" applyAlignment="1" applyProtection="1">
      <alignment vertical="center"/>
      <protection hidden="1"/>
    </xf>
    <xf numFmtId="0" fontId="8" fillId="0" borderId="0" xfId="9" applyFont="1" applyBorder="1" applyAlignment="1" applyProtection="1">
      <alignment vertical="center"/>
      <protection hidden="1"/>
    </xf>
    <xf numFmtId="0" fontId="8" fillId="0" borderId="16" xfId="9" applyFont="1" applyBorder="1" applyAlignment="1" applyProtection="1">
      <alignment vertical="center"/>
      <protection hidden="1"/>
    </xf>
    <xf numFmtId="0" fontId="8" fillId="0" borderId="1479" xfId="9" applyFont="1" applyBorder="1" applyAlignment="1" applyProtection="1">
      <alignment horizontal="left" vertical="center"/>
      <protection locked="0"/>
    </xf>
    <xf numFmtId="0" fontId="8" fillId="0" borderId="1125" xfId="9" applyFont="1" applyBorder="1" applyAlignment="1" applyProtection="1">
      <alignment horizontal="left" vertical="center"/>
      <protection locked="0"/>
    </xf>
    <xf numFmtId="0" fontId="8" fillId="0" borderId="1184" xfId="9" applyFont="1" applyBorder="1" applyAlignment="1" applyProtection="1">
      <alignment horizontal="left" vertical="center"/>
      <protection locked="0"/>
    </xf>
    <xf numFmtId="0" fontId="8" fillId="0" borderId="136" xfId="9" applyFont="1" applyBorder="1" applyAlignment="1" applyProtection="1">
      <alignment vertical="center"/>
      <protection hidden="1"/>
    </xf>
    <xf numFmtId="0" fontId="8" fillId="0" borderId="130" xfId="9" applyFont="1" applyBorder="1" applyAlignment="1" applyProtection="1">
      <alignment vertical="center"/>
      <protection hidden="1"/>
    </xf>
    <xf numFmtId="0" fontId="8" fillId="0" borderId="190" xfId="9" applyFont="1" applyBorder="1" applyAlignment="1" applyProtection="1">
      <alignment vertical="center"/>
      <protection hidden="1"/>
    </xf>
    <xf numFmtId="0" fontId="8" fillId="0" borderId="1480" xfId="9" applyFont="1" applyBorder="1" applyAlignment="1" applyProtection="1">
      <alignment horizontal="left" vertical="center"/>
      <protection locked="0"/>
    </xf>
    <xf numFmtId="0" fontId="8" fillId="0" borderId="1481" xfId="9" applyFont="1" applyBorder="1" applyAlignment="1" applyProtection="1">
      <alignment horizontal="left" vertical="center"/>
      <protection locked="0"/>
    </xf>
    <xf numFmtId="0" fontId="8" fillId="0" borderId="1482" xfId="9" applyFont="1" applyBorder="1" applyAlignment="1" applyProtection="1">
      <alignment horizontal="left" vertical="center"/>
      <protection locked="0"/>
    </xf>
    <xf numFmtId="0" fontId="8" fillId="0" borderId="985" xfId="0" applyNumberFormat="1" applyFont="1" applyBorder="1" applyAlignment="1" applyProtection="1">
      <alignment horizontal="right" vertical="center"/>
      <protection hidden="1"/>
    </xf>
    <xf numFmtId="0" fontId="8" fillId="0" borderId="986" xfId="0" applyNumberFormat="1" applyFont="1" applyBorder="1" applyAlignment="1" applyProtection="1">
      <alignment horizontal="right" vertical="center"/>
      <protection hidden="1"/>
    </xf>
    <xf numFmtId="0" fontId="8" fillId="0" borderId="1359" xfId="0" applyFont="1" applyBorder="1" applyAlignment="1" applyProtection="1">
      <alignment horizontal="left" vertical="center"/>
      <protection hidden="1"/>
    </xf>
    <xf numFmtId="0" fontId="8" fillId="0" borderId="982" xfId="0" applyFont="1" applyBorder="1" applyAlignment="1" applyProtection="1">
      <alignment horizontal="left" vertical="center"/>
      <protection hidden="1"/>
    </xf>
    <xf numFmtId="0" fontId="8" fillId="0" borderId="1222" xfId="0" applyFont="1" applyBorder="1" applyAlignment="1" applyProtection="1">
      <alignment horizontal="left" vertical="center"/>
      <protection hidden="1"/>
    </xf>
    <xf numFmtId="0" fontId="8" fillId="0" borderId="997" xfId="0" applyFont="1" applyBorder="1" applyAlignment="1" applyProtection="1">
      <alignment horizontal="left" vertical="center"/>
      <protection hidden="1"/>
    </xf>
    <xf numFmtId="0" fontId="8" fillId="0" borderId="1309" xfId="0" applyFont="1" applyBorder="1" applyAlignment="1" applyProtection="1">
      <alignment horizontal="left" vertical="center"/>
      <protection hidden="1"/>
    </xf>
    <xf numFmtId="0" fontId="8" fillId="0" borderId="672" xfId="0" applyFont="1" applyBorder="1" applyAlignment="1" applyProtection="1">
      <alignment horizontal="left" vertical="center"/>
      <protection hidden="1"/>
    </xf>
    <xf numFmtId="0" fontId="8" fillId="0" borderId="995" xfId="0" applyNumberFormat="1" applyFont="1" applyBorder="1" applyAlignment="1" applyProtection="1">
      <alignment horizontal="right" vertical="center"/>
      <protection hidden="1"/>
    </xf>
    <xf numFmtId="0" fontId="8" fillId="0" borderId="376" xfId="0" applyNumberFormat="1" applyFont="1" applyBorder="1" applyAlignment="1" applyProtection="1">
      <alignment horizontal="right" vertical="center"/>
      <protection hidden="1"/>
    </xf>
    <xf numFmtId="14" fontId="8" fillId="0" borderId="376" xfId="0" applyNumberFormat="1" applyFont="1" applyBorder="1" applyAlignment="1" applyProtection="1">
      <alignment horizontal="center" vertical="center"/>
      <protection locked="0"/>
    </xf>
    <xf numFmtId="14" fontId="8" fillId="0" borderId="843" xfId="0" applyNumberFormat="1" applyFont="1" applyBorder="1" applyAlignment="1" applyProtection="1">
      <alignment horizontal="center" vertical="center"/>
      <protection locked="0"/>
    </xf>
    <xf numFmtId="0" fontId="8" fillId="0" borderId="1483" xfId="9" applyFont="1" applyBorder="1" applyAlignment="1" applyProtection="1">
      <alignment horizontal="left" vertical="center"/>
      <protection locked="0"/>
    </xf>
    <xf numFmtId="0" fontId="8" fillId="0" borderId="1484" xfId="9" applyFont="1" applyBorder="1" applyAlignment="1" applyProtection="1">
      <alignment horizontal="left" vertical="center"/>
      <protection locked="0"/>
    </xf>
    <xf numFmtId="0" fontId="8" fillId="0" borderId="1485" xfId="9" applyFont="1" applyBorder="1" applyAlignment="1" applyProtection="1">
      <alignment horizontal="left" vertical="center"/>
      <protection locked="0"/>
    </xf>
    <xf numFmtId="0" fontId="8" fillId="0" borderId="1486" xfId="0" applyNumberFormat="1" applyFont="1" applyBorder="1" applyAlignment="1" applyProtection="1">
      <alignment horizontal="right" vertical="center"/>
      <protection hidden="1"/>
    </xf>
    <xf numFmtId="0" fontId="8" fillId="0" borderId="997" xfId="0" applyFont="1" applyBorder="1" applyAlignment="1" applyProtection="1">
      <alignment vertical="center" wrapText="1"/>
      <protection hidden="1"/>
    </xf>
    <xf numFmtId="0" fontId="8" fillId="0" borderId="1223" xfId="0" applyFont="1" applyBorder="1" applyAlignment="1" applyProtection="1">
      <alignment vertical="center" wrapText="1"/>
      <protection hidden="1"/>
    </xf>
    <xf numFmtId="0" fontId="8" fillId="0" borderId="982" xfId="0" applyFont="1" applyBorder="1" applyAlignment="1" applyProtection="1">
      <alignment vertical="center" wrapText="1"/>
      <protection hidden="1"/>
    </xf>
    <xf numFmtId="0" fontId="8" fillId="0" borderId="1222" xfId="0" applyFont="1" applyBorder="1" applyAlignment="1" applyProtection="1">
      <alignment vertical="center" wrapText="1"/>
      <protection hidden="1"/>
    </xf>
    <xf numFmtId="0" fontId="8" fillId="0" borderId="1516" xfId="9" applyBorder="1" applyAlignment="1">
      <alignment horizontal="left" vertical="center"/>
    </xf>
    <xf numFmtId="0" fontId="8" fillId="0" borderId="1122" xfId="9" applyBorder="1" applyAlignment="1">
      <alignment horizontal="left" vertical="center"/>
    </xf>
    <xf numFmtId="0" fontId="8" fillId="0" borderId="1517" xfId="9" applyFont="1" applyBorder="1" applyAlignment="1">
      <alignment horizontal="left" vertical="center"/>
    </xf>
    <xf numFmtId="0" fontId="8" fillId="0" borderId="1518" xfId="9" applyFont="1" applyBorder="1" applyAlignment="1">
      <alignment horizontal="left" vertical="center"/>
    </xf>
    <xf numFmtId="0" fontId="8" fillId="0" borderId="1518" xfId="9" applyBorder="1" applyAlignment="1">
      <alignment horizontal="center" vertical="center"/>
    </xf>
    <xf numFmtId="0" fontId="8" fillId="0" borderId="1516" xfId="9" applyBorder="1" applyAlignment="1">
      <alignment horizontal="center" vertical="center"/>
    </xf>
    <xf numFmtId="0" fontId="8" fillId="0" borderId="889" xfId="9" applyFont="1" applyBorder="1" applyAlignment="1">
      <alignment horizontal="left" vertical="center"/>
    </xf>
    <xf numFmtId="0" fontId="8" fillId="0" borderId="1359" xfId="9" applyFont="1" applyBorder="1" applyAlignment="1">
      <alignment horizontal="left" vertical="center"/>
    </xf>
    <xf numFmtId="0" fontId="8" fillId="0" borderId="997" xfId="9" applyBorder="1" applyAlignment="1">
      <alignment horizontal="left" vertical="center" wrapText="1"/>
    </xf>
    <xf numFmtId="0" fontId="8" fillId="0" borderId="1223" xfId="9" applyBorder="1" applyAlignment="1">
      <alignment horizontal="left" vertical="center" wrapText="1"/>
    </xf>
    <xf numFmtId="0" fontId="8" fillId="0" borderId="1359" xfId="9" applyBorder="1" applyAlignment="1">
      <alignment horizontal="left" vertical="center" wrapText="1"/>
    </xf>
    <xf numFmtId="0" fontId="8" fillId="0" borderId="230" xfId="9" applyBorder="1" applyAlignment="1">
      <alignment horizontal="left" vertical="center" wrapText="1"/>
    </xf>
    <xf numFmtId="0" fontId="8" fillId="0" borderId="1176" xfId="9" applyBorder="1" applyAlignment="1" applyProtection="1">
      <alignment horizontal="left"/>
      <protection hidden="1"/>
    </xf>
    <xf numFmtId="0" fontId="8" fillId="0" borderId="997" xfId="9" applyBorder="1" applyAlignment="1" applyProtection="1">
      <alignment horizontal="left"/>
      <protection hidden="1"/>
    </xf>
    <xf numFmtId="0" fontId="8" fillId="0" borderId="1371" xfId="9" applyFont="1" applyBorder="1" applyAlignment="1" applyProtection="1">
      <alignment horizontal="left" vertical="center"/>
      <protection locked="0"/>
    </xf>
    <xf numFmtId="0" fontId="8" fillId="0" borderId="1372" xfId="9" applyFont="1" applyBorder="1" applyAlignment="1" applyProtection="1">
      <alignment horizontal="left" vertical="center"/>
      <protection locked="0"/>
    </xf>
    <xf numFmtId="0" fontId="8" fillId="0" borderId="1487" xfId="9" applyFont="1" applyBorder="1" applyAlignment="1" applyProtection="1">
      <alignment horizontal="left" vertical="center"/>
      <protection locked="0"/>
    </xf>
    <xf numFmtId="0" fontId="8" fillId="0" borderId="1504" xfId="9" applyBorder="1" applyAlignment="1">
      <alignment horizontal="left" vertical="center"/>
    </xf>
    <xf numFmtId="0" fontId="8" fillId="0" borderId="1505" xfId="9" applyBorder="1" applyAlignment="1">
      <alignment horizontal="left" vertical="center"/>
    </xf>
    <xf numFmtId="0" fontId="8" fillId="0" borderId="1512" xfId="9" applyFont="1" applyBorder="1" applyAlignment="1">
      <alignment horizontal="left" vertical="center"/>
    </xf>
    <xf numFmtId="0" fontId="8" fillId="0" borderId="1513" xfId="9" applyFont="1" applyBorder="1" applyAlignment="1">
      <alignment horizontal="left" vertical="center"/>
    </xf>
    <xf numFmtId="0" fontId="8" fillId="0" borderId="1513" xfId="9" applyBorder="1" applyAlignment="1">
      <alignment horizontal="center" vertical="center"/>
    </xf>
    <xf numFmtId="0" fontId="8" fillId="0" borderId="1514" xfId="9" applyBorder="1" applyAlignment="1">
      <alignment horizontal="center" vertical="center"/>
    </xf>
    <xf numFmtId="0" fontId="8" fillId="0" borderId="1125" xfId="9" applyFont="1" applyBorder="1" applyAlignment="1">
      <alignment horizontal="left" vertical="center"/>
    </xf>
    <xf numFmtId="0" fontId="8" fillId="0" borderId="1184" xfId="9" applyFont="1" applyBorder="1" applyAlignment="1">
      <alignment horizontal="left" vertical="center"/>
    </xf>
    <xf numFmtId="0" fontId="8" fillId="0" borderId="1503" xfId="9" applyBorder="1" applyAlignment="1">
      <alignment horizontal="left" vertical="center"/>
    </xf>
    <xf numFmtId="0" fontId="8" fillId="0" borderId="889" xfId="9" applyBorder="1" applyAlignment="1">
      <alignment horizontal="left" vertical="center"/>
    </xf>
    <xf numFmtId="0" fontId="8" fillId="0" borderId="1359" xfId="9" applyBorder="1" applyAlignment="1">
      <alignment horizontal="left" vertical="center"/>
    </xf>
    <xf numFmtId="0" fontId="8" fillId="0" borderId="0" xfId="9" applyBorder="1" applyAlignment="1">
      <alignment horizontal="center" vertical="center" wrapText="1"/>
    </xf>
    <xf numFmtId="0" fontId="8" fillId="0" borderId="130" xfId="9" applyBorder="1" applyAlignment="1" applyProtection="1">
      <alignment horizontal="left" vertical="center"/>
      <protection locked="0"/>
    </xf>
    <xf numFmtId="0" fontId="8" fillId="0" borderId="258" xfId="9" applyBorder="1" applyAlignment="1" applyProtection="1">
      <alignment horizontal="left" vertical="center"/>
      <protection locked="0"/>
    </xf>
    <xf numFmtId="0" fontId="8" fillId="0" borderId="1508" xfId="9" applyBorder="1" applyAlignment="1">
      <alignment horizontal="left" vertical="center"/>
    </xf>
    <xf numFmtId="0" fontId="8" fillId="0" borderId="1509" xfId="9" applyBorder="1" applyAlignment="1">
      <alignment horizontal="left" vertical="center"/>
    </xf>
    <xf numFmtId="0" fontId="8" fillId="0" borderId="1515" xfId="9" applyFont="1" applyBorder="1" applyAlignment="1">
      <alignment horizontal="left" vertical="center"/>
    </xf>
    <xf numFmtId="0" fontId="8" fillId="0" borderId="1508" xfId="9" applyFont="1" applyBorder="1" applyAlignment="1">
      <alignment horizontal="left" vertical="center"/>
    </xf>
    <xf numFmtId="0" fontId="8" fillId="0" borderId="1508" xfId="9" applyBorder="1" applyAlignment="1">
      <alignment horizontal="center" vertical="center"/>
    </xf>
    <xf numFmtId="0" fontId="8" fillId="0" borderId="1509" xfId="9" applyBorder="1" applyAlignment="1">
      <alignment horizontal="center" vertical="center"/>
    </xf>
    <xf numFmtId="0" fontId="8" fillId="0" borderId="1122" xfId="9" applyFont="1" applyBorder="1" applyAlignment="1">
      <alignment horizontal="left" vertical="center"/>
    </xf>
    <xf numFmtId="0" fontId="8" fillId="0" borderId="1490" xfId="9" applyFont="1" applyBorder="1" applyAlignment="1">
      <alignment horizontal="left" vertical="center"/>
    </xf>
    <xf numFmtId="0" fontId="8" fillId="0" borderId="1039" xfId="9" applyBorder="1" applyAlignment="1">
      <alignment horizontal="left" vertical="center"/>
    </xf>
    <xf numFmtId="0" fontId="8" fillId="0" borderId="1040" xfId="9" applyBorder="1" applyAlignment="1">
      <alignment horizontal="left" vertical="center"/>
    </xf>
    <xf numFmtId="0" fontId="8" fillId="0" borderId="1038" xfId="9" applyFont="1" applyBorder="1" applyAlignment="1">
      <alignment horizontal="left" vertical="center"/>
    </xf>
    <xf numFmtId="0" fontId="8" fillId="0" borderId="1039" xfId="9" applyFont="1" applyBorder="1" applyAlignment="1">
      <alignment horizontal="left" vertical="center"/>
    </xf>
    <xf numFmtId="0" fontId="8" fillId="0" borderId="1039" xfId="9" applyBorder="1" applyAlignment="1">
      <alignment horizontal="center" vertical="center"/>
    </xf>
    <xf numFmtId="0" fontId="8" fillId="0" borderId="1040" xfId="9" applyBorder="1" applyAlignment="1">
      <alignment horizontal="center" vertical="center"/>
    </xf>
    <xf numFmtId="0" fontId="8" fillId="0" borderId="0" xfId="9" applyFont="1" applyBorder="1" applyAlignment="1">
      <alignment horizontal="left" vertical="center"/>
    </xf>
    <xf numFmtId="0" fontId="8" fillId="0" borderId="1506" xfId="9" applyBorder="1" applyAlignment="1">
      <alignment horizontal="left" vertical="center"/>
    </xf>
    <xf numFmtId="0" fontId="8" fillId="0" borderId="1507" xfId="9" applyBorder="1" applyAlignment="1">
      <alignment horizontal="left" vertical="center"/>
    </xf>
    <xf numFmtId="0" fontId="8" fillId="0" borderId="1489" xfId="9" applyBorder="1" applyAlignment="1">
      <alignment horizontal="left" vertical="center" wrapText="1"/>
    </xf>
    <xf numFmtId="0" fontId="8" fillId="0" borderId="509" xfId="9" applyBorder="1" applyAlignment="1">
      <alignment horizontal="left" vertical="center" wrapText="1"/>
    </xf>
    <xf numFmtId="0" fontId="8" fillId="0" borderId="1259" xfId="9" applyBorder="1" applyAlignment="1">
      <alignment horizontal="left" vertical="center" wrapText="1"/>
    </xf>
    <xf numFmtId="0" fontId="8" fillId="0" borderId="244" xfId="9" applyBorder="1" applyAlignment="1">
      <alignment horizontal="left" vertical="center" wrapText="1"/>
    </xf>
    <xf numFmtId="0" fontId="8" fillId="0" borderId="1510" xfId="9" applyBorder="1" applyAlignment="1">
      <alignment horizontal="left" vertical="center"/>
    </xf>
    <xf numFmtId="0" fontId="8" fillId="0" borderId="1511" xfId="9" applyBorder="1" applyAlignment="1">
      <alignment horizontal="left" vertical="center"/>
    </xf>
    <xf numFmtId="0" fontId="8" fillId="0" borderId="258" xfId="9" applyBorder="1" applyAlignment="1">
      <alignment horizontal="left" vertical="center" wrapText="1"/>
    </xf>
    <xf numFmtId="0" fontId="8" fillId="0" borderId="995" xfId="9" applyBorder="1" applyAlignment="1">
      <alignment horizontal="left" vertical="center" wrapText="1"/>
    </xf>
    <xf numFmtId="0" fontId="8" fillId="0" borderId="376" xfId="9" applyFont="1" applyBorder="1" applyAlignment="1">
      <alignment horizontal="left" vertical="center"/>
    </xf>
    <xf numFmtId="0" fontId="8" fillId="0" borderId="376" xfId="9" applyFont="1" applyBorder="1" applyAlignment="1">
      <alignment horizontal="center" vertical="center"/>
    </xf>
    <xf numFmtId="0" fontId="8" fillId="0" borderId="996" xfId="9" applyFont="1" applyBorder="1" applyAlignment="1">
      <alignment horizontal="center" vertical="center"/>
    </xf>
    <xf numFmtId="0" fontId="8" fillId="0" borderId="995" xfId="9" applyBorder="1" applyAlignment="1">
      <alignment horizontal="left" vertical="center"/>
    </xf>
    <xf numFmtId="0" fontId="8" fillId="0" borderId="376" xfId="9" applyBorder="1" applyAlignment="1">
      <alignment horizontal="left" vertical="center"/>
    </xf>
    <xf numFmtId="0" fontId="8" fillId="0" borderId="986" xfId="9" applyFont="1" applyBorder="1" applyAlignment="1">
      <alignment horizontal="center" vertical="center"/>
    </xf>
    <xf numFmtId="0" fontId="8" fillId="0" borderId="987" xfId="9" applyFont="1" applyBorder="1" applyAlignment="1">
      <alignment horizontal="center" vertical="center"/>
    </xf>
    <xf numFmtId="0" fontId="8" fillId="0" borderId="986" xfId="9" applyFont="1" applyBorder="1" applyAlignment="1">
      <alignment horizontal="left" vertical="center"/>
    </xf>
    <xf numFmtId="0" fontId="8" fillId="0" borderId="136" xfId="9" applyBorder="1" applyAlignment="1" applyProtection="1">
      <alignment horizontal="center" vertical="center"/>
      <protection hidden="1"/>
    </xf>
    <xf numFmtId="0" fontId="8" fillId="0" borderId="130" xfId="9" applyBorder="1" applyAlignment="1" applyProtection="1">
      <alignment horizontal="center" vertical="center"/>
      <protection hidden="1"/>
    </xf>
    <xf numFmtId="0" fontId="8" fillId="0" borderId="1119" xfId="9" applyBorder="1" applyAlignment="1" applyProtection="1">
      <alignment horizontal="center" vertical="center"/>
      <protection hidden="1"/>
    </xf>
    <xf numFmtId="0" fontId="8" fillId="0" borderId="132" xfId="9" applyBorder="1" applyAlignment="1">
      <alignment horizontal="left" vertical="center" wrapText="1"/>
    </xf>
    <xf numFmtId="0" fontId="8" fillId="0" borderId="41" xfId="9" applyBorder="1" applyAlignment="1" applyProtection="1">
      <alignment horizontal="center" vertical="center"/>
      <protection hidden="1"/>
    </xf>
    <xf numFmtId="0" fontId="8" fillId="0" borderId="860" xfId="9" applyBorder="1" applyAlignment="1" applyProtection="1">
      <alignment horizontal="center" vertical="center"/>
      <protection hidden="1"/>
    </xf>
    <xf numFmtId="0" fontId="8" fillId="0" borderId="263" xfId="9" applyBorder="1" applyAlignment="1" applyProtection="1">
      <alignment horizontal="center" vertical="center"/>
      <protection hidden="1"/>
    </xf>
    <xf numFmtId="0" fontId="25" fillId="0" borderId="1491" xfId="0" applyFont="1" applyBorder="1" applyAlignment="1" applyProtection="1">
      <alignment horizontal="left"/>
      <protection hidden="1"/>
    </xf>
    <xf numFmtId="0" fontId="8" fillId="0" borderId="0" xfId="9" applyBorder="1" applyAlignment="1">
      <alignment horizontal="left" vertical="center" wrapText="1"/>
    </xf>
    <xf numFmtId="0" fontId="8" fillId="0" borderId="985" xfId="9" applyBorder="1" applyAlignment="1">
      <alignment horizontal="left" vertical="center"/>
    </xf>
    <xf numFmtId="0" fontId="8" fillId="0" borderId="986" xfId="9" applyBorder="1" applyAlignment="1">
      <alignment horizontal="left" vertical="center"/>
    </xf>
    <xf numFmtId="0" fontId="8" fillId="0" borderId="1581" xfId="9" applyFont="1" applyBorder="1" applyAlignment="1" applyProtection="1">
      <alignment horizontal="left" vertical="center"/>
      <protection locked="0"/>
    </xf>
    <xf numFmtId="0" fontId="8" fillId="0" borderId="1582" xfId="9" applyFont="1" applyBorder="1" applyAlignment="1" applyProtection="1">
      <alignment horizontal="left" vertical="center"/>
      <protection locked="0"/>
    </xf>
    <xf numFmtId="0" fontId="8" fillId="0" borderId="1576" xfId="9" applyFont="1" applyBorder="1" applyAlignment="1" applyProtection="1">
      <alignment horizontal="left" vertical="center"/>
      <protection locked="0"/>
    </xf>
    <xf numFmtId="0" fontId="8" fillId="0" borderId="1575" xfId="9" applyFont="1" applyBorder="1" applyAlignment="1" applyProtection="1">
      <alignment horizontal="left" vertical="center"/>
      <protection hidden="1"/>
    </xf>
    <xf numFmtId="0" fontId="8" fillId="0" borderId="1580" xfId="9" applyFont="1" applyBorder="1" applyAlignment="1" applyProtection="1">
      <alignment horizontal="left" vertical="center"/>
      <protection hidden="1"/>
    </xf>
    <xf numFmtId="170" fontId="8" fillId="0" borderId="1351" xfId="9" applyNumberFormat="1" applyBorder="1" applyAlignment="1" applyProtection="1">
      <alignment horizontal="center" vertical="center"/>
      <protection hidden="1"/>
    </xf>
    <xf numFmtId="0" fontId="13" fillId="0" borderId="1202" xfId="0" applyFont="1" applyBorder="1" applyAlignment="1" applyProtection="1">
      <alignment horizontal="left" vertical="center"/>
      <protection hidden="1"/>
    </xf>
    <xf numFmtId="0" fontId="13" fillId="0" borderId="1203" xfId="0" applyFont="1" applyBorder="1" applyAlignment="1" applyProtection="1">
      <alignment horizontal="left" vertical="center"/>
      <protection hidden="1"/>
    </xf>
    <xf numFmtId="0" fontId="13" fillId="0" borderId="1546" xfId="0" applyFont="1" applyBorder="1" applyAlignment="1" applyProtection="1">
      <alignment horizontal="left" vertical="center"/>
      <protection hidden="1"/>
    </xf>
    <xf numFmtId="0" fontId="9" fillId="0" borderId="930" xfId="0" applyFont="1" applyBorder="1" applyAlignment="1" applyProtection="1">
      <alignment vertical="center"/>
      <protection hidden="1"/>
    </xf>
    <xf numFmtId="0" fontId="0" fillId="0" borderId="930" xfId="0" applyBorder="1" applyAlignment="1" applyProtection="1">
      <alignment vertical="center"/>
      <protection hidden="1"/>
    </xf>
    <xf numFmtId="170" fontId="8" fillId="0" borderId="376" xfId="9" applyNumberFormat="1" applyBorder="1" applyAlignment="1" applyProtection="1">
      <alignment horizontal="center" vertical="center"/>
      <protection hidden="1"/>
    </xf>
    <xf numFmtId="170" fontId="8" fillId="0" borderId="1347" xfId="9" applyNumberFormat="1" applyBorder="1" applyAlignment="1" applyProtection="1">
      <alignment horizontal="center" vertical="center"/>
      <protection hidden="1"/>
    </xf>
    <xf numFmtId="170" fontId="8" fillId="0" borderId="1343" xfId="9" applyNumberFormat="1" applyBorder="1" applyAlignment="1" applyProtection="1">
      <alignment horizontal="center" vertical="center"/>
      <protection hidden="1"/>
    </xf>
    <xf numFmtId="170" fontId="8" fillId="0" borderId="1344" xfId="9" applyNumberFormat="1" applyBorder="1" applyAlignment="1" applyProtection="1">
      <alignment horizontal="center" vertical="center"/>
      <protection hidden="1"/>
    </xf>
    <xf numFmtId="0" fontId="9" fillId="0" borderId="1198" xfId="0" applyNumberFormat="1" applyFont="1" applyBorder="1" applyAlignment="1" applyProtection="1">
      <alignment horizontal="right" vertical="center"/>
      <protection hidden="1"/>
    </xf>
    <xf numFmtId="0" fontId="9" fillId="0" borderId="1145" xfId="0" applyNumberFormat="1" applyFont="1" applyBorder="1" applyAlignment="1" applyProtection="1">
      <alignment horizontal="right" vertical="center"/>
      <protection hidden="1"/>
    </xf>
    <xf numFmtId="0" fontId="9" fillId="0" borderId="1145" xfId="0" applyNumberFormat="1" applyFont="1" applyBorder="1" applyAlignment="1" applyProtection="1">
      <alignment horizontal="left" vertical="center"/>
      <protection hidden="1"/>
    </xf>
    <xf numFmtId="0" fontId="9" fillId="0" borderId="1208" xfId="0" applyNumberFormat="1" applyFont="1" applyBorder="1" applyAlignment="1" applyProtection="1">
      <alignment horizontal="left" vertical="center"/>
      <protection hidden="1"/>
    </xf>
    <xf numFmtId="0" fontId="8" fillId="0" borderId="1134" xfId="9" applyBorder="1" applyAlignment="1" applyProtection="1">
      <alignment horizontal="center"/>
      <protection hidden="1"/>
    </xf>
    <xf numFmtId="0" fontId="8" fillId="0" borderId="229" xfId="9" applyBorder="1" applyAlignment="1" applyProtection="1">
      <alignment horizontal="center"/>
      <protection hidden="1"/>
    </xf>
    <xf numFmtId="0" fontId="8" fillId="0" borderId="226" xfId="9" applyBorder="1" applyAlignment="1" applyProtection="1">
      <alignment horizontal="center"/>
      <protection hidden="1"/>
    </xf>
    <xf numFmtId="0" fontId="8" fillId="0" borderId="1205" xfId="9" applyBorder="1" applyAlignment="1" applyProtection="1">
      <alignment horizontal="center" vertical="center"/>
      <protection hidden="1"/>
    </xf>
    <xf numFmtId="0" fontId="8" fillId="0" borderId="1206" xfId="9" applyBorder="1" applyAlignment="1" applyProtection="1">
      <alignment horizontal="center" vertical="center"/>
      <protection hidden="1"/>
    </xf>
    <xf numFmtId="0" fontId="8" fillId="0" borderId="1210" xfId="9" applyBorder="1" applyAlignment="1" applyProtection="1">
      <alignment horizontal="center" vertical="center"/>
      <protection hidden="1"/>
    </xf>
    <xf numFmtId="0" fontId="8" fillId="0" borderId="1356" xfId="9" applyBorder="1" applyAlignment="1">
      <alignment horizontal="center"/>
    </xf>
    <xf numFmtId="0" fontId="8" fillId="0" borderId="0" xfId="9" applyBorder="1" applyAlignment="1">
      <alignment horizontal="center"/>
    </xf>
    <xf numFmtId="0" fontId="40" fillId="0" borderId="1133" xfId="9" applyFont="1" applyBorder="1" applyAlignment="1" applyProtection="1">
      <protection locked="0"/>
    </xf>
    <xf numFmtId="0" fontId="21" fillId="0" borderId="0" xfId="9" applyFont="1" applyBorder="1" applyAlignment="1" applyProtection="1">
      <alignment horizontal="center" vertical="center"/>
    </xf>
    <xf numFmtId="0" fontId="8" fillId="0" borderId="1133" xfId="9" applyBorder="1" applyAlignment="1">
      <alignment horizontal="center" vertical="center"/>
    </xf>
    <xf numFmtId="0" fontId="8" fillId="0" borderId="0" xfId="9" applyBorder="1" applyAlignment="1">
      <alignment vertical="center"/>
    </xf>
    <xf numFmtId="0" fontId="8" fillId="0" borderId="889" xfId="9" applyBorder="1" applyAlignment="1">
      <alignment vertical="center"/>
    </xf>
    <xf numFmtId="0" fontId="14" fillId="0" borderId="1356" xfId="9" applyFont="1" applyBorder="1" applyAlignment="1">
      <alignment horizontal="center" vertical="top"/>
    </xf>
    <xf numFmtId="0" fontId="14" fillId="0" borderId="0" xfId="9" applyFont="1" applyBorder="1" applyAlignment="1">
      <alignment horizontal="center" vertical="top"/>
    </xf>
    <xf numFmtId="0" fontId="14" fillId="0" borderId="1221" xfId="9" applyFont="1" applyBorder="1" applyAlignment="1">
      <alignment horizontal="center" vertical="center"/>
    </xf>
    <xf numFmtId="0" fontId="14" fillId="0" borderId="889" xfId="9" applyFont="1" applyBorder="1" applyAlignment="1">
      <alignment horizontal="center" vertical="top"/>
    </xf>
    <xf numFmtId="0" fontId="8" fillId="8" borderId="1422" xfId="9" applyFill="1" applyBorder="1" applyAlignment="1" applyProtection="1">
      <alignment horizontal="center" vertical="center"/>
      <protection hidden="1"/>
    </xf>
    <xf numFmtId="0" fontId="8" fillId="8" borderId="1133" xfId="9" applyFill="1" applyBorder="1" applyAlignment="1" applyProtection="1">
      <alignment horizontal="center" vertical="center"/>
      <protection hidden="1"/>
    </xf>
    <xf numFmtId="0" fontId="13" fillId="0" borderId="1133" xfId="9" applyFont="1" applyBorder="1" applyAlignment="1" applyProtection="1">
      <alignment horizontal="left" vertical="center"/>
      <protection hidden="1"/>
    </xf>
    <xf numFmtId="0" fontId="13" fillId="0" borderId="1173" xfId="9" applyFont="1" applyBorder="1" applyAlignment="1" applyProtection="1">
      <alignment horizontal="left" vertical="center"/>
      <protection hidden="1"/>
    </xf>
    <xf numFmtId="0" fontId="13" fillId="0" borderId="1539" xfId="9" applyFont="1" applyBorder="1" applyAlignment="1">
      <alignment vertical="center"/>
    </xf>
    <xf numFmtId="0" fontId="13" fillId="0" borderId="1043" xfId="9" applyFont="1" applyBorder="1" applyAlignment="1">
      <alignment vertical="center"/>
    </xf>
    <xf numFmtId="0" fontId="13" fillId="0" borderId="1540" xfId="9" applyFont="1" applyBorder="1" applyAlignment="1">
      <alignment vertical="center"/>
    </xf>
    <xf numFmtId="0" fontId="8" fillId="0" borderId="1541" xfId="9" applyFont="1" applyBorder="1" applyAlignment="1" applyProtection="1">
      <alignment horizontal="left" vertical="center"/>
      <protection locked="0"/>
    </xf>
    <xf numFmtId="0" fontId="8" fillId="0" borderId="1542" xfId="9" applyFont="1" applyBorder="1" applyAlignment="1" applyProtection="1">
      <alignment horizontal="left" vertical="center"/>
      <protection locked="0"/>
    </xf>
    <xf numFmtId="0" fontId="8" fillId="0" borderId="1543" xfId="9" applyFont="1" applyBorder="1" applyAlignment="1" applyProtection="1">
      <alignment horizontal="left" vertical="center"/>
      <protection locked="0"/>
    </xf>
    <xf numFmtId="0" fontId="8" fillId="0" borderId="1144" xfId="9" applyBorder="1" applyAlignment="1">
      <alignment vertical="justify"/>
    </xf>
    <xf numFmtId="0" fontId="8" fillId="0" borderId="1145" xfId="9" applyBorder="1" applyAlignment="1">
      <alignment vertical="justify"/>
    </xf>
    <xf numFmtId="0" fontId="8" fillId="0" borderId="1076" xfId="9" applyBorder="1" applyAlignment="1">
      <alignment vertical="justify"/>
    </xf>
    <xf numFmtId="0" fontId="8" fillId="0" borderId="1194" xfId="9" applyBorder="1" applyAlignment="1" applyProtection="1">
      <alignment horizontal="left" vertical="center"/>
      <protection locked="0"/>
    </xf>
    <xf numFmtId="0" fontId="8" fillId="0" borderId="1195" xfId="9" applyBorder="1" applyAlignment="1" applyProtection="1">
      <alignment horizontal="left" vertical="center"/>
      <protection locked="0"/>
    </xf>
    <xf numFmtId="0" fontId="8" fillId="0" borderId="1544" xfId="9" applyBorder="1" applyAlignment="1" applyProtection="1">
      <alignment horizontal="left" vertical="center"/>
      <protection locked="0"/>
    </xf>
    <xf numFmtId="0" fontId="8" fillId="0" borderId="1234" xfId="9" applyFont="1" applyBorder="1" applyAlignment="1" applyProtection="1">
      <alignment horizontal="left" vertical="center"/>
      <protection hidden="1"/>
    </xf>
    <xf numFmtId="0" fontId="8" fillId="0" borderId="1221" xfId="9" applyFont="1" applyBorder="1" applyAlignment="1" applyProtection="1">
      <alignment horizontal="left" vertical="center"/>
      <protection hidden="1"/>
    </xf>
    <xf numFmtId="0" fontId="8" fillId="0" borderId="1266" xfId="9" applyFont="1" applyBorder="1" applyAlignment="1" applyProtection="1">
      <alignment horizontal="left" vertical="center"/>
      <protection hidden="1"/>
    </xf>
    <xf numFmtId="0" fontId="8" fillId="8" borderId="1080" xfId="9" applyFill="1" applyBorder="1" applyAlignment="1" applyProtection="1">
      <alignment horizontal="center" vertical="center"/>
      <protection hidden="1"/>
    </xf>
    <xf numFmtId="0" fontId="8" fillId="8" borderId="0" xfId="9" applyFill="1" applyBorder="1" applyAlignment="1" applyProtection="1">
      <alignment horizontal="center" vertical="center"/>
      <protection hidden="1"/>
    </xf>
    <xf numFmtId="0" fontId="13" fillId="0" borderId="0" xfId="9" applyFont="1" applyBorder="1" applyAlignment="1" applyProtection="1">
      <alignment horizontal="left" vertical="center"/>
      <protection hidden="1"/>
    </xf>
    <xf numFmtId="0" fontId="13" fillId="0" borderId="889" xfId="9" applyFont="1" applyBorder="1" applyAlignment="1" applyProtection="1">
      <alignment horizontal="left" vertical="center"/>
      <protection hidden="1"/>
    </xf>
    <xf numFmtId="0" fontId="8" fillId="8" borderId="1315" xfId="9" applyFill="1" applyBorder="1" applyAlignment="1" applyProtection="1">
      <alignment horizontal="center" vertical="center"/>
      <protection hidden="1"/>
    </xf>
    <xf numFmtId="0" fontId="8" fillId="8" borderId="1341" xfId="9" applyFill="1" applyBorder="1" applyAlignment="1" applyProtection="1">
      <alignment horizontal="center" vertical="center"/>
      <protection hidden="1"/>
    </xf>
    <xf numFmtId="0" fontId="13" fillId="0" borderId="1341" xfId="9" applyFont="1" applyBorder="1" applyAlignment="1" applyProtection="1">
      <alignment horizontal="left" vertical="center"/>
      <protection hidden="1"/>
    </xf>
    <xf numFmtId="0" fontId="13" fillId="0" borderId="1114" xfId="9" applyFont="1" applyBorder="1" applyAlignment="1" applyProtection="1">
      <alignment horizontal="left" vertical="center"/>
      <protection hidden="1"/>
    </xf>
    <xf numFmtId="0" fontId="8" fillId="0" borderId="1144" xfId="9" applyBorder="1" applyAlignment="1">
      <alignment horizontal="center"/>
    </xf>
    <xf numFmtId="0" fontId="8" fillId="0" borderId="1145" xfId="9" applyBorder="1" applyAlignment="1">
      <alignment horizontal="center"/>
    </xf>
    <xf numFmtId="0" fontId="8" fillId="0" borderId="1076" xfId="9" applyBorder="1" applyAlignment="1">
      <alignment horizontal="center"/>
    </xf>
    <xf numFmtId="0" fontId="8" fillId="0" borderId="1536" xfId="9" applyBorder="1" applyAlignment="1">
      <alignment vertical="center"/>
    </xf>
    <xf numFmtId="0" fontId="8" fillId="0" borderId="1537" xfId="9" applyBorder="1" applyAlignment="1">
      <alignment vertical="center"/>
    </xf>
    <xf numFmtId="0" fontId="8" fillId="0" borderId="1537" xfId="9" applyNumberFormat="1" applyBorder="1" applyAlignment="1" applyProtection="1">
      <alignment horizontal="left" vertical="center"/>
      <protection hidden="1"/>
    </xf>
    <xf numFmtId="164" fontId="8" fillId="0" borderId="1537" xfId="9" applyNumberFormat="1" applyBorder="1" applyAlignment="1" applyProtection="1">
      <alignment horizontal="center" vertical="center"/>
      <protection hidden="1"/>
    </xf>
    <xf numFmtId="0" fontId="8" fillId="0" borderId="1537" xfId="9" applyBorder="1" applyAlignment="1" applyProtection="1">
      <alignment horizontal="left" vertical="center"/>
      <protection hidden="1"/>
    </xf>
    <xf numFmtId="0" fontId="8" fillId="0" borderId="1538" xfId="9" applyBorder="1" applyAlignment="1" applyProtection="1">
      <alignment horizontal="left" vertical="center"/>
      <protection hidden="1"/>
    </xf>
    <xf numFmtId="0" fontId="13" fillId="0" borderId="1495" xfId="9" applyFont="1" applyBorder="1" applyAlignment="1">
      <alignment horizontal="left" vertical="center"/>
    </xf>
    <xf numFmtId="0" fontId="13" fillId="0" borderId="1496" xfId="9" applyFont="1" applyBorder="1" applyAlignment="1">
      <alignment horizontal="left" vertical="center"/>
    </xf>
    <xf numFmtId="0" fontId="13" fillId="0" borderId="1529" xfId="9" applyFont="1" applyBorder="1" applyAlignment="1">
      <alignment horizontal="left" vertical="center"/>
    </xf>
    <xf numFmtId="0" fontId="8" fillId="0" borderId="1530" xfId="9" applyBorder="1" applyAlignment="1">
      <alignment vertical="center"/>
    </xf>
    <xf numFmtId="0" fontId="8" fillId="0" borderId="1531" xfId="9" applyBorder="1" applyAlignment="1">
      <alignment vertical="center"/>
    </xf>
    <xf numFmtId="0" fontId="8" fillId="0" borderId="1531" xfId="9" applyBorder="1" applyAlignment="1" applyProtection="1">
      <alignment horizontal="left" vertical="center"/>
    </xf>
    <xf numFmtId="0" fontId="8" fillId="0" borderId="1532" xfId="9" applyBorder="1" applyAlignment="1" applyProtection="1">
      <alignment horizontal="left" vertical="center"/>
    </xf>
    <xf numFmtId="0" fontId="8" fillId="0" borderId="16" xfId="9" applyBorder="1" applyAlignment="1">
      <alignment horizontal="center"/>
    </xf>
    <xf numFmtId="0" fontId="8" fillId="0" borderId="1533" xfId="9" applyBorder="1" applyAlignment="1">
      <alignment vertical="center"/>
    </xf>
    <xf numFmtId="0" fontId="8" fillId="0" borderId="1534" xfId="9" applyBorder="1" applyAlignment="1">
      <alignment vertical="center"/>
    </xf>
    <xf numFmtId="0" fontId="8" fillId="0" borderId="1534" xfId="9" applyNumberFormat="1" applyBorder="1" applyAlignment="1" applyProtection="1">
      <alignment horizontal="center" vertical="center"/>
    </xf>
    <xf numFmtId="166" fontId="8" fillId="0" borderId="1534" xfId="9" applyNumberFormat="1" applyBorder="1" applyAlignment="1">
      <alignment horizontal="center" vertical="center"/>
    </xf>
    <xf numFmtId="0" fontId="8" fillId="0" borderId="1534" xfId="9" applyBorder="1" applyAlignment="1">
      <alignment horizontal="center"/>
    </xf>
    <xf numFmtId="0" fontId="8" fillId="0" borderId="1535" xfId="9" applyBorder="1" applyAlignment="1">
      <alignment vertical="center"/>
    </xf>
    <xf numFmtId="0" fontId="11" fillId="2" borderId="1493" xfId="9" applyFont="1" applyFill="1" applyBorder="1" applyAlignment="1">
      <alignment vertical="center"/>
    </xf>
    <xf numFmtId="0" fontId="11" fillId="2" borderId="1462" xfId="9" applyFont="1" applyFill="1" applyBorder="1" applyAlignment="1">
      <alignment vertical="center"/>
    </xf>
    <xf numFmtId="0" fontId="11" fillId="2" borderId="1494" xfId="9" applyFont="1" applyFill="1" applyBorder="1" applyAlignment="1">
      <alignment vertical="center"/>
    </xf>
    <xf numFmtId="0" fontId="8" fillId="4" borderId="1527" xfId="9" applyFont="1" applyFill="1" applyBorder="1" applyAlignment="1">
      <alignment vertical="top"/>
    </xf>
    <xf numFmtId="0" fontId="13" fillId="4" borderId="1528" xfId="9" applyFont="1" applyFill="1" applyBorder="1" applyAlignment="1">
      <alignment vertical="top"/>
    </xf>
    <xf numFmtId="0" fontId="13" fillId="4" borderId="1545" xfId="9" applyFont="1" applyFill="1" applyBorder="1" applyAlignment="1">
      <alignment vertical="top"/>
    </xf>
    <xf numFmtId="0" fontId="8" fillId="0" borderId="283" xfId="9" applyFont="1" applyFill="1" applyBorder="1" applyAlignment="1">
      <alignment horizontal="right" vertical="center"/>
    </xf>
    <xf numFmtId="0" fontId="8" fillId="0" borderId="275" xfId="9" applyFont="1" applyFill="1" applyBorder="1" applyAlignment="1">
      <alignment horizontal="right" vertical="center"/>
    </xf>
    <xf numFmtId="14" fontId="8" fillId="0" borderId="275" xfId="9" applyNumberFormat="1" applyFont="1" applyFill="1" applyBorder="1" applyAlignment="1" applyProtection="1">
      <alignment horizontal="center" vertical="center"/>
      <protection hidden="1"/>
    </xf>
    <xf numFmtId="14" fontId="8" fillId="0" borderId="284" xfId="9" applyNumberFormat="1" applyFont="1" applyFill="1" applyBorder="1" applyAlignment="1" applyProtection="1">
      <alignment horizontal="center" vertical="center"/>
      <protection hidden="1"/>
    </xf>
    <xf numFmtId="0" fontId="8" fillId="0" borderId="130" xfId="0" applyFont="1" applyBorder="1" applyAlignment="1" applyProtection="1">
      <alignment horizontal="left" vertical="center"/>
      <protection locked="0"/>
    </xf>
    <xf numFmtId="0" fontId="13" fillId="0" borderId="1263" xfId="9" applyFont="1" applyBorder="1" applyAlignment="1" applyProtection="1">
      <alignment horizontal="left" vertical="center"/>
      <protection hidden="1"/>
    </xf>
    <xf numFmtId="0" fontId="13" fillId="0" borderId="1002" xfId="9" applyFont="1" applyBorder="1" applyAlignment="1" applyProtection="1">
      <alignment horizontal="left" vertical="center"/>
      <protection hidden="1"/>
    </xf>
    <xf numFmtId="0" fontId="13" fillId="0" borderId="985" xfId="9" applyFont="1" applyBorder="1" applyAlignment="1" applyProtection="1">
      <alignment horizontal="left" vertical="center"/>
      <protection hidden="1"/>
    </xf>
    <xf numFmtId="0" fontId="13" fillId="0" borderId="986" xfId="9" applyFont="1" applyBorder="1" applyAlignment="1" applyProtection="1">
      <alignment horizontal="left" vertical="center"/>
      <protection hidden="1"/>
    </xf>
    <xf numFmtId="49" fontId="8" fillId="0" borderId="967" xfId="9" applyNumberFormat="1" applyFont="1" applyBorder="1" applyAlignment="1" applyProtection="1">
      <alignment horizontal="left" vertical="center"/>
      <protection locked="0"/>
    </xf>
    <xf numFmtId="49" fontId="8" fillId="0" borderId="496" xfId="9" applyNumberFormat="1" applyFont="1" applyBorder="1" applyAlignment="1" applyProtection="1">
      <alignment horizontal="left" vertical="center"/>
      <protection locked="0"/>
    </xf>
    <xf numFmtId="49" fontId="8" fillId="0" borderId="1003" xfId="9" applyNumberFormat="1" applyFont="1" applyBorder="1" applyAlignment="1" applyProtection="1">
      <alignment horizontal="left" vertical="center"/>
      <protection locked="0"/>
    </xf>
    <xf numFmtId="49" fontId="8" fillId="0" borderId="1264" xfId="9" applyNumberFormat="1" applyFont="1" applyBorder="1" applyAlignment="1" applyProtection="1">
      <alignment horizontal="left" vertical="center"/>
      <protection locked="0"/>
    </xf>
    <xf numFmtId="0" fontId="13" fillId="6" borderId="509" xfId="9" applyFont="1" applyFill="1" applyBorder="1" applyAlignment="1" applyProtection="1">
      <alignment horizontal="center" vertical="center"/>
      <protection hidden="1"/>
    </xf>
    <xf numFmtId="0" fontId="13" fillId="6" borderId="842" xfId="9" applyFont="1" applyFill="1" applyBorder="1" applyAlignment="1" applyProtection="1">
      <alignment horizontal="center" vertical="center"/>
      <protection hidden="1"/>
    </xf>
    <xf numFmtId="0" fontId="13" fillId="6" borderId="980" xfId="9" applyFont="1" applyFill="1" applyBorder="1" applyAlignment="1" applyProtection="1">
      <alignment horizontal="center" vertical="center"/>
      <protection hidden="1"/>
    </xf>
    <xf numFmtId="0" fontId="13" fillId="6" borderId="1558" xfId="9" applyFont="1" applyFill="1" applyBorder="1" applyAlignment="1" applyProtection="1">
      <alignment horizontal="center" vertical="center"/>
      <protection hidden="1"/>
    </xf>
    <xf numFmtId="0" fontId="8" fillId="0" borderId="863" xfId="9" applyFill="1" applyBorder="1" applyAlignment="1" applyProtection="1">
      <alignment horizontal="center" vertical="center"/>
      <protection hidden="1"/>
    </xf>
    <xf numFmtId="0" fontId="8" fillId="0" borderId="130" xfId="9" applyFill="1" applyBorder="1" applyAlignment="1" applyProtection="1">
      <alignment horizontal="center" vertical="center"/>
      <protection hidden="1"/>
    </xf>
    <xf numFmtId="0" fontId="14" fillId="0" borderId="1068" xfId="9" applyFont="1" applyBorder="1" applyAlignment="1">
      <alignment horizontal="center" vertical="top"/>
    </xf>
    <xf numFmtId="0" fontId="14" fillId="0" borderId="1446" xfId="9" applyFont="1" applyBorder="1" applyAlignment="1">
      <alignment horizontal="center" vertical="center"/>
    </xf>
    <xf numFmtId="0" fontId="14" fillId="0" borderId="39" xfId="9" applyFont="1" applyBorder="1" applyAlignment="1">
      <alignment horizontal="center" vertical="top"/>
    </xf>
    <xf numFmtId="0" fontId="8" fillId="0" borderId="1555" xfId="9" applyFont="1" applyBorder="1" applyAlignment="1" applyProtection="1">
      <alignment horizontal="left" vertical="center"/>
      <protection hidden="1"/>
    </xf>
    <xf numFmtId="0" fontId="8" fillId="0" borderId="1446" xfId="9" applyFont="1" applyBorder="1" applyAlignment="1" applyProtection="1">
      <alignment horizontal="left" vertical="center"/>
      <protection hidden="1"/>
    </xf>
    <xf numFmtId="0" fontId="8" fillId="0" borderId="1556" xfId="9" applyFont="1" applyBorder="1" applyAlignment="1" applyProtection="1">
      <alignment horizontal="left" vertical="center"/>
      <protection hidden="1"/>
    </xf>
    <xf numFmtId="0" fontId="13" fillId="0" borderId="1337" xfId="9" applyFont="1" applyBorder="1" applyAlignment="1">
      <alignment vertical="center"/>
    </xf>
    <xf numFmtId="0" fontId="13" fillId="0" borderId="1338" xfId="9" applyFont="1" applyBorder="1" applyAlignment="1">
      <alignment vertical="center"/>
    </xf>
    <xf numFmtId="0" fontId="13" fillId="0" borderId="1563" xfId="9" applyFont="1" applyBorder="1" applyAlignment="1">
      <alignment vertical="center"/>
    </xf>
    <xf numFmtId="0" fontId="8" fillId="0" borderId="1564" xfId="9" applyFont="1" applyBorder="1" applyAlignment="1" applyProtection="1">
      <alignment horizontal="left" vertical="center"/>
      <protection locked="0"/>
    </xf>
    <xf numFmtId="0" fontId="8" fillId="0" borderId="1565" xfId="9" applyFont="1" applyBorder="1" applyAlignment="1" applyProtection="1">
      <alignment horizontal="left" vertical="center"/>
      <protection locked="0"/>
    </xf>
    <xf numFmtId="0" fontId="8" fillId="0" borderId="1566" xfId="9" applyFont="1" applyBorder="1" applyAlignment="1" applyProtection="1">
      <alignment horizontal="left" vertical="center"/>
      <protection locked="0"/>
    </xf>
    <xf numFmtId="0" fontId="8" fillId="0" borderId="1068" xfId="9" applyFill="1" applyBorder="1" applyAlignment="1" applyProtection="1">
      <alignment horizontal="center" vertical="center"/>
      <protection hidden="1"/>
    </xf>
    <xf numFmtId="0" fontId="8" fillId="0" borderId="0" xfId="9" applyFill="1" applyBorder="1" applyAlignment="1" applyProtection="1">
      <alignment horizontal="center" vertical="center"/>
      <protection hidden="1"/>
    </xf>
    <xf numFmtId="0" fontId="8" fillId="0" borderId="1557" xfId="9" applyFill="1" applyBorder="1" applyAlignment="1" applyProtection="1">
      <alignment horizontal="center" vertical="center"/>
      <protection hidden="1"/>
    </xf>
    <xf numFmtId="0" fontId="8" fillId="0" borderId="1133" xfId="9" applyFill="1" applyBorder="1" applyAlignment="1" applyProtection="1">
      <alignment horizontal="center" vertical="center"/>
      <protection hidden="1"/>
    </xf>
    <xf numFmtId="0" fontId="8" fillId="0" borderId="1561" xfId="9" applyFont="1" applyBorder="1" applyAlignment="1" applyProtection="1">
      <alignment horizontal="left" vertical="center" wrapText="1"/>
      <protection hidden="1"/>
    </xf>
    <xf numFmtId="0" fontId="8" fillId="0" borderId="1360" xfId="9" applyFont="1" applyBorder="1" applyAlignment="1" applyProtection="1">
      <alignment horizontal="left" vertical="center" wrapText="1"/>
      <protection hidden="1"/>
    </xf>
    <xf numFmtId="0" fontId="8" fillId="0" borderId="1562" xfId="9" applyFont="1" applyBorder="1" applyAlignment="1" applyProtection="1">
      <alignment horizontal="left" vertical="center" wrapText="1"/>
      <protection hidden="1"/>
    </xf>
    <xf numFmtId="14" fontId="8" fillId="0" borderId="1006" xfId="9" applyNumberFormat="1" applyFont="1" applyBorder="1" applyAlignment="1" applyProtection="1">
      <alignment horizontal="center" vertical="center"/>
      <protection locked="0"/>
    </xf>
    <xf numFmtId="49" fontId="8" fillId="6" borderId="1007" xfId="9" applyNumberFormat="1" applyFont="1" applyFill="1" applyBorder="1" applyAlignment="1" applyProtection="1">
      <alignment horizontal="center" vertical="center"/>
      <protection hidden="1"/>
    </xf>
    <xf numFmtId="49" fontId="8" fillId="6" borderId="1567" xfId="9" applyNumberFormat="1" applyFont="1" applyFill="1" applyBorder="1" applyAlignment="1" applyProtection="1">
      <alignment horizontal="center" vertical="center"/>
      <protection hidden="1"/>
    </xf>
    <xf numFmtId="0" fontId="8" fillId="0" borderId="1317" xfId="9" applyFill="1" applyBorder="1" applyAlignment="1" applyProtection="1">
      <alignment horizontal="left" vertical="center"/>
      <protection hidden="1"/>
    </xf>
    <xf numFmtId="0" fontId="8" fillId="0" borderId="1292" xfId="9" applyFill="1" applyBorder="1" applyAlignment="1" applyProtection="1">
      <alignment horizontal="left" vertical="center"/>
      <protection hidden="1"/>
    </xf>
    <xf numFmtId="0" fontId="8" fillId="0" borderId="1559" xfId="9" applyBorder="1" applyAlignment="1" applyProtection="1">
      <alignment horizontal="center"/>
      <protection hidden="1"/>
    </xf>
    <xf numFmtId="0" fontId="8" fillId="0" borderId="1560" xfId="9" applyBorder="1" applyAlignment="1" applyProtection="1">
      <alignment horizontal="center"/>
      <protection hidden="1"/>
    </xf>
    <xf numFmtId="0" fontId="8" fillId="0" borderId="1079" xfId="9" applyBorder="1" applyAlignment="1" applyProtection="1">
      <alignment horizontal="left" vertical="center"/>
      <protection locked="0"/>
    </xf>
    <xf numFmtId="0" fontId="8" fillId="0" borderId="1207" xfId="9" applyBorder="1" applyAlignment="1" applyProtection="1">
      <alignment horizontal="center" vertical="center"/>
      <protection hidden="1"/>
    </xf>
    <xf numFmtId="0" fontId="8" fillId="0" borderId="1068" xfId="9" applyBorder="1" applyAlignment="1">
      <alignment horizontal="center"/>
    </xf>
    <xf numFmtId="0" fontId="8" fillId="0" borderId="39" xfId="9" applyBorder="1" applyAlignment="1">
      <alignment vertical="center"/>
    </xf>
    <xf numFmtId="0" fontId="8" fillId="0" borderId="1553" xfId="9" applyFont="1" applyBorder="1" applyAlignment="1" applyProtection="1">
      <alignment horizontal="left" vertical="center" wrapText="1"/>
      <protection hidden="1"/>
    </xf>
    <xf numFmtId="0" fontId="8" fillId="0" borderId="1547" xfId="9" applyFont="1" applyBorder="1" applyAlignment="1" applyProtection="1">
      <alignment horizontal="left" vertical="center" wrapText="1"/>
      <protection hidden="1"/>
    </xf>
    <xf numFmtId="0" fontId="8" fillId="0" borderId="1554" xfId="9" applyFont="1" applyBorder="1" applyAlignment="1" applyProtection="1">
      <alignment horizontal="left" vertical="center" wrapText="1"/>
      <protection hidden="1"/>
    </xf>
    <xf numFmtId="0" fontId="0" fillId="0" borderId="470" xfId="0" applyBorder="1" applyAlignment="1" applyProtection="1">
      <alignment horizontal="center"/>
      <protection hidden="1"/>
    </xf>
    <xf numFmtId="0" fontId="9" fillId="0" borderId="1197" xfId="0" applyFont="1" applyBorder="1" applyAlignment="1" applyProtection="1">
      <alignment vertical="center"/>
      <protection hidden="1"/>
    </xf>
    <xf numFmtId="0" fontId="0" fillId="0" borderId="1197" xfId="0" applyBorder="1" applyAlignment="1" applyProtection="1">
      <alignment vertical="center"/>
      <protection hidden="1"/>
    </xf>
    <xf numFmtId="0" fontId="10" fillId="0" borderId="1550" xfId="0" applyNumberFormat="1" applyFont="1" applyFill="1" applyBorder="1" applyAlignment="1" applyProtection="1">
      <alignment horizontal="left" vertical="center"/>
      <protection hidden="1"/>
    </xf>
    <xf numFmtId="0" fontId="10" fillId="0" borderId="1195" xfId="0" applyNumberFormat="1" applyFont="1" applyFill="1" applyBorder="1" applyAlignment="1" applyProtection="1">
      <alignment horizontal="left" vertical="center"/>
      <protection hidden="1"/>
    </xf>
    <xf numFmtId="0" fontId="10" fillId="0" borderId="1196" xfId="0" applyNumberFormat="1" applyFont="1" applyFill="1" applyBorder="1" applyAlignment="1" applyProtection="1">
      <alignment horizontal="left" vertical="center"/>
      <protection hidden="1"/>
    </xf>
    <xf numFmtId="0" fontId="9" fillId="0" borderId="1197" xfId="0" applyFont="1" applyBorder="1" applyAlignment="1" applyProtection="1">
      <alignment horizontal="center" vertical="center"/>
      <protection hidden="1"/>
    </xf>
    <xf numFmtId="0" fontId="8" fillId="8" borderId="1551" xfId="9" applyFill="1" applyBorder="1" applyAlignment="1" applyProtection="1">
      <alignment horizontal="center" vertical="center"/>
      <protection hidden="1"/>
    </xf>
    <xf numFmtId="0" fontId="8" fillId="8" borderId="1548" xfId="9" applyFill="1" applyBorder="1" applyAlignment="1" applyProtection="1">
      <alignment horizontal="center" vertical="center"/>
      <protection hidden="1"/>
    </xf>
    <xf numFmtId="0" fontId="13" fillId="0" borderId="1548" xfId="9" applyFont="1" applyBorder="1" applyAlignment="1" applyProtection="1">
      <alignment horizontal="left" vertical="center"/>
      <protection hidden="1"/>
    </xf>
    <xf numFmtId="0" fontId="13" fillId="0" borderId="1552" xfId="9" applyFont="1" applyBorder="1" applyAlignment="1" applyProtection="1">
      <alignment horizontal="left" vertical="center"/>
      <protection hidden="1"/>
    </xf>
    <xf numFmtId="0" fontId="0" fillId="0" borderId="1252" xfId="0" applyBorder="1" applyAlignment="1" applyProtection="1">
      <alignment horizontal="left" vertical="center"/>
      <protection hidden="1"/>
    </xf>
    <xf numFmtId="0" fontId="9" fillId="0" borderId="1252" xfId="0" applyNumberFormat="1" applyFont="1" applyBorder="1" applyAlignment="1" applyProtection="1">
      <alignment horizontal="left" vertical="center"/>
      <protection hidden="1"/>
    </xf>
    <xf numFmtId="0" fontId="13" fillId="0" borderId="1205" xfId="9" applyFont="1" applyBorder="1" applyAlignment="1">
      <alignment horizontal="left" vertical="center"/>
    </xf>
    <xf numFmtId="0" fontId="13" fillId="0" borderId="1206" xfId="9" applyFont="1" applyBorder="1" applyAlignment="1">
      <alignment horizontal="left" vertical="center"/>
    </xf>
    <xf numFmtId="0" fontId="13" fillId="0" borderId="1232" xfId="9" applyFont="1" applyBorder="1" applyAlignment="1">
      <alignment horizontal="left" vertical="center"/>
    </xf>
    <xf numFmtId="0" fontId="8" fillId="0" borderId="1549" xfId="9" applyBorder="1" applyAlignment="1">
      <alignment vertical="center"/>
    </xf>
    <xf numFmtId="0" fontId="8" fillId="0" borderId="1166" xfId="9" applyBorder="1" applyAlignment="1">
      <alignment vertical="center"/>
    </xf>
    <xf numFmtId="0" fontId="8" fillId="0" borderId="1166" xfId="9" applyBorder="1" applyAlignment="1" applyProtection="1">
      <alignment horizontal="left" vertical="center"/>
    </xf>
    <xf numFmtId="0" fontId="8" fillId="0" borderId="1167" xfId="9" applyBorder="1" applyAlignment="1" applyProtection="1">
      <alignment horizontal="left" vertical="center"/>
    </xf>
    <xf numFmtId="0" fontId="8" fillId="0" borderId="1159" xfId="9" applyBorder="1" applyAlignment="1">
      <alignment vertical="center"/>
    </xf>
    <xf numFmtId="0" fontId="8" fillId="0" borderId="1211" xfId="9" applyBorder="1" applyAlignment="1">
      <alignment vertical="center"/>
    </xf>
    <xf numFmtId="0" fontId="8" fillId="0" borderId="1211" xfId="9" applyNumberFormat="1" applyBorder="1" applyAlignment="1" applyProtection="1">
      <alignment horizontal="center" vertical="center"/>
    </xf>
    <xf numFmtId="166" fontId="8" fillId="0" borderId="1211" xfId="9" applyNumberFormat="1" applyBorder="1" applyAlignment="1">
      <alignment horizontal="center" vertical="center"/>
    </xf>
    <xf numFmtId="0" fontId="8" fillId="0" borderId="1211" xfId="9" applyBorder="1" applyAlignment="1">
      <alignment horizontal="center"/>
    </xf>
    <xf numFmtId="0" fontId="8" fillId="0" borderId="1160" xfId="9" applyBorder="1" applyAlignment="1">
      <alignment vertical="center"/>
    </xf>
    <xf numFmtId="0" fontId="8" fillId="0" borderId="1161" xfId="9" applyBorder="1" applyAlignment="1">
      <alignment vertical="center"/>
    </xf>
    <xf numFmtId="0" fontId="8" fillId="0" borderId="1197" xfId="9" applyBorder="1" applyAlignment="1">
      <alignment vertical="center"/>
    </xf>
    <xf numFmtId="0" fontId="8" fillId="0" borderId="1197" xfId="9" applyNumberFormat="1" applyBorder="1" applyAlignment="1" applyProtection="1">
      <alignment horizontal="left" vertical="center"/>
      <protection hidden="1"/>
    </xf>
    <xf numFmtId="164" fontId="8" fillId="0" borderId="1197" xfId="9" applyNumberFormat="1" applyBorder="1" applyAlignment="1" applyProtection="1">
      <alignment horizontal="center" vertical="center"/>
      <protection hidden="1"/>
    </xf>
    <xf numFmtId="0" fontId="8" fillId="0" borderId="1197" xfId="9" applyBorder="1" applyAlignment="1" applyProtection="1">
      <alignment horizontal="left" vertical="center"/>
      <protection hidden="1"/>
    </xf>
    <xf numFmtId="0" fontId="8" fillId="0" borderId="1163" xfId="9" applyBorder="1" applyAlignment="1" applyProtection="1">
      <alignment horizontal="left" vertical="center"/>
      <protection hidden="1"/>
    </xf>
    <xf numFmtId="0" fontId="13" fillId="0" borderId="1062" xfId="3" applyFont="1" applyBorder="1" applyAlignment="1">
      <alignment horizontal="left" vertical="center"/>
    </xf>
    <xf numFmtId="0" fontId="13" fillId="0" borderId="1063" xfId="3" applyFont="1" applyBorder="1" applyAlignment="1">
      <alignment horizontal="left" vertical="center"/>
    </xf>
    <xf numFmtId="0" fontId="13" fillId="0" borderId="1064" xfId="3" applyFont="1" applyBorder="1" applyAlignment="1">
      <alignment horizontal="left" vertical="center"/>
    </xf>
    <xf numFmtId="0" fontId="9" fillId="0" borderId="1100" xfId="3" applyBorder="1" applyAlignment="1">
      <alignment vertical="center"/>
    </xf>
    <xf numFmtId="0" fontId="9" fillId="0" borderId="1066" xfId="3" applyBorder="1" applyAlignment="1">
      <alignment vertical="center"/>
    </xf>
    <xf numFmtId="0" fontId="9" fillId="0" borderId="1066" xfId="3" applyBorder="1" applyAlignment="1" applyProtection="1">
      <alignment horizontal="left" vertical="center"/>
      <protection hidden="1"/>
    </xf>
    <xf numFmtId="0" fontId="9" fillId="0" borderId="1067" xfId="3" applyBorder="1" applyAlignment="1" applyProtection="1">
      <alignment horizontal="left" vertical="center"/>
      <protection hidden="1"/>
    </xf>
    <xf numFmtId="0" fontId="9" fillId="0" borderId="1068" xfId="3" applyBorder="1" applyAlignment="1">
      <alignment horizontal="center"/>
    </xf>
    <xf numFmtId="0" fontId="9" fillId="0" borderId="1069" xfId="3" applyBorder="1" applyAlignment="1">
      <alignment vertical="center"/>
    </xf>
    <xf numFmtId="0" fontId="9" fillId="0" borderId="1070" xfId="3" applyBorder="1" applyAlignment="1">
      <alignment vertical="center"/>
    </xf>
    <xf numFmtId="0" fontId="9" fillId="0" borderId="1071" xfId="3" applyBorder="1" applyAlignment="1">
      <alignment vertical="center"/>
    </xf>
    <xf numFmtId="49" fontId="9" fillId="0" borderId="1069" xfId="3" applyNumberFormat="1" applyBorder="1" applyAlignment="1" applyProtection="1">
      <alignment horizontal="center" vertical="center"/>
    </xf>
    <xf numFmtId="0" fontId="9" fillId="0" borderId="1070" xfId="3" applyNumberFormat="1" applyBorder="1" applyAlignment="1" applyProtection="1">
      <alignment horizontal="center" vertical="center"/>
    </xf>
    <xf numFmtId="166" fontId="9" fillId="0" borderId="1070" xfId="3" applyNumberFormat="1" applyBorder="1" applyAlignment="1" applyProtection="1">
      <alignment horizontal="center" vertical="center"/>
    </xf>
    <xf numFmtId="0" fontId="9" fillId="0" borderId="1070" xfId="3" applyBorder="1" applyAlignment="1" applyProtection="1">
      <alignment horizontal="left" vertical="center"/>
    </xf>
    <xf numFmtId="0" fontId="9" fillId="0" borderId="1073" xfId="3" applyBorder="1" applyAlignment="1" applyProtection="1">
      <alignment horizontal="left" vertical="center"/>
    </xf>
    <xf numFmtId="0" fontId="11" fillId="2" borderId="861" xfId="3" applyFont="1" applyFill="1" applyBorder="1" applyAlignment="1">
      <alignment horizontal="left" vertical="center"/>
    </xf>
    <xf numFmtId="0" fontId="11" fillId="2" borderId="859" xfId="3" applyFont="1" applyFill="1" applyBorder="1" applyAlignment="1">
      <alignment horizontal="left" vertical="center"/>
    </xf>
    <xf numFmtId="0" fontId="8" fillId="2" borderId="1190" xfId="3" applyFont="1" applyFill="1" applyBorder="1" applyAlignment="1">
      <alignment horizontal="left" vertical="center"/>
    </xf>
    <xf numFmtId="0" fontId="23" fillId="2" borderId="1191" xfId="3" applyFont="1" applyFill="1" applyBorder="1" applyAlignment="1">
      <alignment horizontal="left" vertical="center"/>
    </xf>
    <xf numFmtId="0" fontId="11" fillId="0" borderId="1690" xfId="3" applyFont="1" applyFill="1" applyBorder="1" applyAlignment="1">
      <alignment horizontal="right" vertical="center"/>
    </xf>
    <xf numFmtId="0" fontId="11" fillId="0" borderId="1691" xfId="3" applyFont="1" applyFill="1" applyBorder="1" applyAlignment="1">
      <alignment horizontal="right" vertical="center"/>
    </xf>
    <xf numFmtId="164" fontId="44" fillId="0" borderId="1691" xfId="3" applyNumberFormat="1" applyFont="1" applyFill="1" applyBorder="1" applyAlignment="1" applyProtection="1">
      <alignment horizontal="left" vertical="center"/>
      <protection hidden="1"/>
    </xf>
    <xf numFmtId="0" fontId="12" fillId="0" borderId="1068" xfId="3" applyFont="1" applyBorder="1" applyAlignment="1">
      <alignment vertical="top" wrapText="1"/>
    </xf>
    <xf numFmtId="0" fontId="22" fillId="0" borderId="1101" xfId="3" applyFont="1" applyBorder="1" applyAlignment="1" applyProtection="1">
      <alignment vertical="center"/>
      <protection hidden="1"/>
    </xf>
    <xf numFmtId="0" fontId="22" fillId="0" borderId="1082" xfId="3" applyFont="1" applyBorder="1" applyAlignment="1" applyProtection="1">
      <alignment vertical="center"/>
      <protection hidden="1"/>
    </xf>
    <xf numFmtId="0" fontId="22" fillId="0" borderId="1102" xfId="3" applyFont="1" applyBorder="1" applyAlignment="1" applyProtection="1">
      <alignment vertical="center"/>
      <protection hidden="1"/>
    </xf>
    <xf numFmtId="0" fontId="9" fillId="0" borderId="1054" xfId="3" applyBorder="1" applyAlignment="1">
      <alignment vertical="center"/>
    </xf>
    <xf numFmtId="0" fontId="9" fillId="0" borderId="1103" xfId="3" applyBorder="1" applyAlignment="1">
      <alignment vertical="center"/>
    </xf>
    <xf numFmtId="0" fontId="9" fillId="0" borderId="1104" xfId="3" applyBorder="1" applyAlignment="1">
      <alignment vertical="center"/>
    </xf>
    <xf numFmtId="0" fontId="9" fillId="0" borderId="1105" xfId="3" applyNumberFormat="1" applyBorder="1" applyAlignment="1" applyProtection="1">
      <alignment horizontal="center" vertical="center"/>
    </xf>
    <xf numFmtId="0" fontId="9" fillId="0" borderId="1103" xfId="3" applyNumberFormat="1" applyBorder="1" applyAlignment="1" applyProtection="1">
      <alignment horizontal="center" vertical="center"/>
    </xf>
    <xf numFmtId="166" fontId="9" fillId="0" borderId="1103" xfId="3" applyNumberFormat="1" applyBorder="1" applyAlignment="1" applyProtection="1">
      <alignment horizontal="center" vertical="center"/>
    </xf>
    <xf numFmtId="0" fontId="9" fillId="0" borderId="1103" xfId="3" applyBorder="1" applyAlignment="1" applyProtection="1">
      <alignment horizontal="left" vertical="center"/>
    </xf>
    <xf numFmtId="0" fontId="9" fillId="0" borderId="1108" xfId="3" applyBorder="1" applyAlignment="1" applyProtection="1">
      <alignment horizontal="left" vertical="center"/>
    </xf>
    <xf numFmtId="0" fontId="9" fillId="0" borderId="1074" xfId="3" applyBorder="1" applyAlignment="1">
      <alignment horizontal="center"/>
    </xf>
    <xf numFmtId="0" fontId="9" fillId="0" borderId="1075" xfId="3" applyBorder="1" applyAlignment="1">
      <alignment horizontal="center"/>
    </xf>
    <xf numFmtId="0" fontId="9" fillId="0" borderId="1076" xfId="3" applyBorder="1" applyAlignment="1">
      <alignment horizontal="center"/>
    </xf>
    <xf numFmtId="0" fontId="9" fillId="0" borderId="1055" xfId="3" applyBorder="1" applyAlignment="1">
      <alignment vertical="center"/>
    </xf>
    <xf numFmtId="0" fontId="9" fillId="0" borderId="1077" xfId="3" applyBorder="1" applyAlignment="1" applyProtection="1">
      <alignment horizontal="left" vertical="center"/>
      <protection hidden="1"/>
    </xf>
    <xf numFmtId="164" fontId="9" fillId="0" borderId="1077" xfId="3" applyNumberFormat="1" applyBorder="1" applyAlignment="1" applyProtection="1">
      <alignment horizontal="center" vertical="center"/>
      <protection hidden="1"/>
    </xf>
    <xf numFmtId="0" fontId="9" fillId="0" borderId="1079" xfId="3" applyBorder="1" applyAlignment="1" applyProtection="1">
      <alignment horizontal="left" vertical="center"/>
      <protection hidden="1"/>
    </xf>
    <xf numFmtId="0" fontId="14" fillId="0" borderId="1080" xfId="3" applyFont="1" applyBorder="1" applyAlignment="1" applyProtection="1">
      <alignment vertical="center"/>
    </xf>
    <xf numFmtId="0" fontId="14" fillId="0" borderId="0" xfId="3" applyFont="1" applyBorder="1" applyAlignment="1" applyProtection="1">
      <alignment vertical="center"/>
    </xf>
    <xf numFmtId="0" fontId="14" fillId="0" borderId="889" xfId="3" applyFont="1" applyBorder="1" applyAlignment="1" applyProtection="1">
      <alignment vertical="center"/>
    </xf>
    <xf numFmtId="0" fontId="14" fillId="14" borderId="1080" xfId="3" applyFont="1" applyFill="1" applyBorder="1" applyAlignment="1" applyProtection="1">
      <alignment vertical="center"/>
    </xf>
    <xf numFmtId="0" fontId="14" fillId="14" borderId="0" xfId="3" applyFont="1" applyFill="1" applyBorder="1" applyAlignment="1" applyProtection="1">
      <alignment vertical="center"/>
    </xf>
    <xf numFmtId="0" fontId="14" fillId="14" borderId="13" xfId="3" applyFont="1" applyFill="1" applyBorder="1" applyAlignment="1" applyProtection="1">
      <alignment vertical="center"/>
    </xf>
    <xf numFmtId="0" fontId="14" fillId="7" borderId="0" xfId="3" applyFont="1" applyFill="1" applyBorder="1" applyAlignment="1" applyProtection="1">
      <alignment vertical="center"/>
    </xf>
    <xf numFmtId="0" fontId="14" fillId="18" borderId="64" xfId="3" applyFont="1" applyFill="1" applyBorder="1" applyAlignment="1" applyProtection="1">
      <alignment vertical="center"/>
    </xf>
    <xf numFmtId="0" fontId="14" fillId="18" borderId="0" xfId="3" applyFont="1" applyFill="1" applyBorder="1" applyAlignment="1" applyProtection="1">
      <alignment vertical="center"/>
    </xf>
    <xf numFmtId="0" fontId="14" fillId="18" borderId="889" xfId="3" applyFont="1" applyFill="1" applyBorder="1" applyAlignment="1" applyProtection="1">
      <alignment vertical="center"/>
    </xf>
    <xf numFmtId="0" fontId="13" fillId="0" borderId="1109" xfId="3" applyFont="1" applyBorder="1" applyAlignment="1">
      <alignment vertical="center"/>
    </xf>
    <xf numFmtId="0" fontId="13" fillId="0" borderId="1110" xfId="3" applyFont="1" applyBorder="1" applyAlignment="1">
      <alignment vertical="center"/>
    </xf>
    <xf numFmtId="4" fontId="9" fillId="0" borderId="1110" xfId="3" applyNumberFormat="1" applyFont="1" applyBorder="1" applyAlignment="1" applyProtection="1">
      <alignment horizontal="center" vertical="center"/>
      <protection hidden="1"/>
    </xf>
    <xf numFmtId="0" fontId="9" fillId="0" borderId="1112" xfId="3" applyBorder="1" applyAlignment="1" applyProtection="1">
      <alignment vertical="center"/>
    </xf>
    <xf numFmtId="0" fontId="9" fillId="0" borderId="1110" xfId="3" applyBorder="1" applyAlignment="1" applyProtection="1">
      <alignment vertical="center"/>
    </xf>
    <xf numFmtId="0" fontId="9" fillId="6" borderId="1113" xfId="3" applyFill="1" applyBorder="1" applyAlignment="1" applyProtection="1">
      <alignment vertical="center"/>
    </xf>
    <xf numFmtId="0" fontId="9" fillId="6" borderId="1110" xfId="3" applyFill="1" applyBorder="1" applyAlignment="1" applyProtection="1">
      <alignment vertical="center"/>
    </xf>
    <xf numFmtId="0" fontId="9" fillId="6" borderId="1114" xfId="3" applyFill="1" applyBorder="1" applyAlignment="1" applyProtection="1">
      <alignment vertical="center"/>
    </xf>
    <xf numFmtId="0" fontId="13" fillId="0" borderId="1115" xfId="3" applyFont="1" applyBorder="1" applyAlignment="1" applyProtection="1">
      <alignment vertical="center"/>
    </xf>
    <xf numFmtId="0" fontId="13" fillId="0" borderId="1043" xfId="3" applyFont="1" applyBorder="1" applyAlignment="1" applyProtection="1">
      <alignment vertical="center"/>
    </xf>
    <xf numFmtId="0" fontId="13" fillId="0" borderId="1116" xfId="3" applyFont="1" applyBorder="1" applyAlignment="1" applyProtection="1">
      <alignment vertical="center"/>
    </xf>
    <xf numFmtId="0" fontId="9" fillId="14" borderId="1080" xfId="3" applyFont="1" applyFill="1" applyBorder="1" applyAlignment="1" applyProtection="1">
      <alignment vertical="center"/>
    </xf>
    <xf numFmtId="0" fontId="9" fillId="14" borderId="0" xfId="3" applyFont="1" applyFill="1" applyBorder="1" applyAlignment="1" applyProtection="1">
      <alignment vertical="center"/>
    </xf>
    <xf numFmtId="0" fontId="9" fillId="14" borderId="1084" xfId="3" applyFont="1" applyFill="1" applyBorder="1" applyAlignment="1" applyProtection="1">
      <alignment vertical="center"/>
    </xf>
    <xf numFmtId="0" fontId="9" fillId="7" borderId="64" xfId="3" applyFont="1" applyFill="1" applyBorder="1" applyAlignment="1" applyProtection="1">
      <alignment vertical="center"/>
    </xf>
    <xf numFmtId="0" fontId="9" fillId="7" borderId="0" xfId="3" applyFont="1" applyFill="1" applyBorder="1" applyAlignment="1" applyProtection="1">
      <alignment vertical="center"/>
    </xf>
    <xf numFmtId="0" fontId="12" fillId="7" borderId="0" xfId="3" quotePrefix="1" applyFont="1" applyFill="1" applyBorder="1" applyAlignment="1" applyProtection="1">
      <alignment vertical="center"/>
    </xf>
    <xf numFmtId="0" fontId="62" fillId="7" borderId="0" xfId="3" quotePrefix="1" applyFont="1" applyFill="1" applyBorder="1" applyAlignment="1" applyProtection="1">
      <alignment vertical="center"/>
    </xf>
    <xf numFmtId="0" fontId="62" fillId="7" borderId="0" xfId="3" quotePrefix="1" applyFont="1" applyFill="1" applyBorder="1" applyAlignment="1" applyProtection="1">
      <alignment horizontal="center" vertical="center"/>
    </xf>
    <xf numFmtId="0" fontId="62" fillId="7" borderId="13" xfId="3" quotePrefix="1" applyFont="1" applyFill="1" applyBorder="1" applyAlignment="1" applyProtection="1">
      <alignment horizontal="center" vertical="center"/>
    </xf>
    <xf numFmtId="0" fontId="62" fillId="18" borderId="64" xfId="3" quotePrefix="1" applyFont="1" applyFill="1" applyBorder="1" applyAlignment="1" applyProtection="1">
      <alignment vertical="center"/>
    </xf>
    <xf numFmtId="0" fontId="62" fillId="18" borderId="0" xfId="3" quotePrefix="1" applyFont="1" applyFill="1" applyBorder="1" applyAlignment="1" applyProtection="1">
      <alignment vertical="center"/>
    </xf>
    <xf numFmtId="0" fontId="62" fillId="18" borderId="889" xfId="3" quotePrefix="1" applyFont="1" applyFill="1" applyBorder="1" applyAlignment="1" applyProtection="1">
      <alignment vertical="center"/>
    </xf>
    <xf numFmtId="0" fontId="12" fillId="14" borderId="0" xfId="3" applyFont="1" applyFill="1" applyBorder="1" applyAlignment="1" applyProtection="1">
      <alignment vertical="top" wrapText="1"/>
    </xf>
    <xf numFmtId="0" fontId="12" fillId="7" borderId="0" xfId="3" applyFont="1" applyFill="1" applyBorder="1" applyAlignment="1" applyProtection="1">
      <alignment vertical="top" wrapText="1"/>
    </xf>
    <xf numFmtId="0" fontId="12" fillId="18" borderId="1081" xfId="3" applyFont="1" applyFill="1" applyBorder="1" applyAlignment="1" applyProtection="1">
      <alignment vertical="top" wrapText="1"/>
    </xf>
    <xf numFmtId="0" fontId="12" fillId="18" borderId="1082" xfId="3" applyFont="1" applyFill="1" applyBorder="1" applyAlignment="1" applyProtection="1">
      <alignment vertical="top" wrapText="1"/>
    </xf>
    <xf numFmtId="0" fontId="12" fillId="18" borderId="0" xfId="3" applyFont="1" applyFill="1" applyBorder="1" applyAlignment="1" applyProtection="1">
      <alignment vertical="top" wrapText="1"/>
    </xf>
    <xf numFmtId="0" fontId="12" fillId="18" borderId="889" xfId="3" applyFont="1" applyFill="1" applyBorder="1" applyAlignment="1" applyProtection="1">
      <alignment vertical="top" wrapText="1"/>
    </xf>
    <xf numFmtId="0" fontId="12" fillId="14" borderId="725" xfId="3" applyFont="1" applyFill="1" applyBorder="1" applyAlignment="1" applyProtection="1">
      <alignment vertical="center" wrapText="1"/>
    </xf>
    <xf numFmtId="0" fontId="12" fillId="14" borderId="1083" xfId="3" applyFont="1" applyFill="1" applyBorder="1" applyAlignment="1" applyProtection="1">
      <alignment vertical="center" wrapText="1"/>
    </xf>
    <xf numFmtId="0" fontId="12" fillId="7" borderId="1053" xfId="3" applyFont="1" applyFill="1" applyBorder="1" applyAlignment="1" applyProtection="1">
      <alignment vertical="center" wrapText="1"/>
    </xf>
    <xf numFmtId="0" fontId="12" fillId="7" borderId="1083" xfId="3" applyFont="1" applyFill="1" applyBorder="1" applyAlignment="1" applyProtection="1">
      <alignment vertical="center" wrapText="1"/>
    </xf>
    <xf numFmtId="0" fontId="9" fillId="7" borderId="0" xfId="3" applyFill="1" applyBorder="1" applyAlignment="1"/>
    <xf numFmtId="0" fontId="9" fillId="7" borderId="1083" xfId="3" applyFill="1" applyBorder="1" applyAlignment="1"/>
    <xf numFmtId="0" fontId="9" fillId="7" borderId="1052" xfId="3" applyFill="1" applyBorder="1" applyAlignment="1"/>
    <xf numFmtId="0" fontId="12" fillId="18" borderId="64" xfId="3" applyFont="1" applyFill="1" applyBorder="1" applyAlignment="1" applyProtection="1">
      <alignment vertical="center" wrapText="1"/>
    </xf>
    <xf numFmtId="0" fontId="12" fillId="18" borderId="0" xfId="3" applyFont="1" applyFill="1" applyBorder="1" applyAlignment="1" applyProtection="1">
      <alignment vertical="center" wrapText="1"/>
    </xf>
    <xf numFmtId="0" fontId="12" fillId="18" borderId="889" xfId="3" applyFont="1" applyFill="1" applyBorder="1" applyAlignment="1" applyProtection="1">
      <alignment vertical="center" wrapText="1"/>
    </xf>
    <xf numFmtId="0" fontId="9" fillId="15" borderId="725" xfId="3" applyFont="1" applyFill="1" applyBorder="1" applyAlignment="1" applyProtection="1">
      <alignment vertical="center" textRotation="90"/>
    </xf>
    <xf numFmtId="0" fontId="9" fillId="15" borderId="1083" xfId="3" applyFont="1" applyFill="1" applyBorder="1" applyAlignment="1" applyProtection="1">
      <alignment vertical="center" textRotation="90"/>
    </xf>
    <xf numFmtId="0" fontId="9" fillId="15" borderId="1052" xfId="3" applyFont="1" applyFill="1" applyBorder="1" applyAlignment="1" applyProtection="1">
      <alignment vertical="center" textRotation="90"/>
    </xf>
    <xf numFmtId="0" fontId="12" fillId="18" borderId="779" xfId="3" applyFont="1" applyFill="1" applyBorder="1" applyAlignment="1" applyProtection="1">
      <alignment vertical="center" wrapText="1"/>
    </xf>
    <xf numFmtId="0" fontId="12" fillId="18" borderId="1084" xfId="3" applyFont="1" applyFill="1" applyBorder="1" applyAlignment="1" applyProtection="1">
      <alignment vertical="center" wrapText="1"/>
    </xf>
    <xf numFmtId="0" fontId="9" fillId="18" borderId="1085" xfId="3" applyFont="1" applyFill="1" applyBorder="1" applyAlignment="1" applyProtection="1">
      <alignment horizontal="center" vertical="center" textRotation="90" wrapText="1"/>
    </xf>
    <xf numFmtId="0" fontId="9" fillId="18" borderId="1088" xfId="3" applyFont="1" applyFill="1" applyBorder="1" applyAlignment="1" applyProtection="1">
      <alignment horizontal="center" vertical="center" textRotation="90" wrapText="1"/>
    </xf>
    <xf numFmtId="0" fontId="9" fillId="18" borderId="0" xfId="3" applyFont="1" applyFill="1" applyBorder="1" applyAlignment="1" applyProtection="1">
      <alignment horizontal="center" vertical="center" textRotation="90" wrapText="1"/>
    </xf>
    <xf numFmtId="0" fontId="9" fillId="18" borderId="16" xfId="3" applyFont="1" applyFill="1" applyBorder="1" applyAlignment="1" applyProtection="1">
      <alignment horizontal="center" vertical="center" textRotation="90" wrapText="1"/>
    </xf>
    <xf numFmtId="0" fontId="9" fillId="18" borderId="1084" xfId="3" applyFont="1" applyFill="1" applyBorder="1" applyAlignment="1" applyProtection="1">
      <alignment horizontal="center" vertical="center" textRotation="90" wrapText="1"/>
    </xf>
    <xf numFmtId="0" fontId="9" fillId="18" borderId="1098" xfId="3" applyFont="1" applyFill="1" applyBorder="1" applyAlignment="1" applyProtection="1">
      <alignment horizontal="center" vertical="center" textRotation="90" wrapText="1"/>
    </xf>
    <xf numFmtId="0" fontId="9" fillId="18" borderId="24" xfId="3" applyFont="1" applyFill="1" applyBorder="1" applyAlignment="1" applyProtection="1">
      <alignment vertical="center" textRotation="90" wrapText="1"/>
    </xf>
    <xf numFmtId="0" fontId="9" fillId="18" borderId="0" xfId="3" applyFont="1" applyFill="1" applyBorder="1" applyAlignment="1" applyProtection="1">
      <alignment vertical="center" textRotation="90" wrapText="1"/>
    </xf>
    <xf numFmtId="0" fontId="9" fillId="18" borderId="889" xfId="3" applyFont="1" applyFill="1" applyBorder="1" applyAlignment="1" applyProtection="1">
      <alignment vertical="center" textRotation="90" wrapText="1"/>
    </xf>
    <xf numFmtId="0" fontId="12" fillId="7" borderId="64" xfId="3" applyFont="1" applyFill="1" applyBorder="1" applyAlignment="1" applyProtection="1">
      <alignment vertical="center"/>
    </xf>
    <xf numFmtId="0" fontId="12" fillId="7" borderId="0" xfId="3" applyFont="1" applyFill="1" applyBorder="1" applyAlignment="1" applyProtection="1">
      <alignment vertical="center"/>
    </xf>
    <xf numFmtId="0" fontId="12" fillId="7" borderId="1089" xfId="3" applyFont="1" applyFill="1" applyBorder="1" applyAlignment="1" applyProtection="1">
      <alignment vertical="top" wrapText="1"/>
    </xf>
    <xf numFmtId="0" fontId="12" fillId="7" borderId="0" xfId="3" applyFont="1" applyFill="1" applyBorder="1" applyAlignment="1" applyProtection="1">
      <alignment horizontal="right" vertical="center"/>
    </xf>
    <xf numFmtId="0" fontId="12" fillId="7" borderId="13" xfId="3" applyFont="1" applyFill="1" applyBorder="1" applyAlignment="1" applyProtection="1">
      <alignment horizontal="right" vertical="center"/>
    </xf>
    <xf numFmtId="0" fontId="9" fillId="18" borderId="64" xfId="3" applyFont="1" applyFill="1" applyBorder="1" applyAlignment="1" applyProtection="1">
      <alignment horizontal="center" vertical="center"/>
    </xf>
    <xf numFmtId="0" fontId="9" fillId="18" borderId="0" xfId="3" applyFont="1" applyFill="1" applyBorder="1" applyAlignment="1" applyProtection="1">
      <alignment horizontal="center" vertical="center"/>
    </xf>
    <xf numFmtId="0" fontId="12" fillId="7" borderId="1090" xfId="3" applyFont="1" applyFill="1" applyBorder="1" applyAlignment="1" applyProtection="1">
      <alignment vertical="center"/>
    </xf>
    <xf numFmtId="0" fontId="12" fillId="7" borderId="1084" xfId="3" applyFont="1" applyFill="1" applyBorder="1" applyAlignment="1" applyProtection="1">
      <alignment vertical="center"/>
    </xf>
    <xf numFmtId="0" fontId="12" fillId="7" borderId="1091" xfId="3" applyFont="1" applyFill="1" applyBorder="1" applyAlignment="1" applyProtection="1">
      <alignment vertical="center" wrapText="1"/>
    </xf>
    <xf numFmtId="0" fontId="12" fillId="7" borderId="1084" xfId="3" applyFont="1" applyFill="1" applyBorder="1" applyAlignment="1" applyProtection="1">
      <alignment horizontal="right" vertical="center"/>
    </xf>
    <xf numFmtId="0" fontId="12" fillId="7" borderId="1092" xfId="3" applyFont="1" applyFill="1" applyBorder="1" applyAlignment="1" applyProtection="1">
      <alignment horizontal="right" vertical="center"/>
    </xf>
    <xf numFmtId="0" fontId="9" fillId="14" borderId="1095" xfId="3" applyFont="1" applyFill="1" applyBorder="1" applyAlignment="1" applyProtection="1">
      <alignment vertical="center"/>
    </xf>
    <xf numFmtId="0" fontId="9" fillId="14" borderId="1082" xfId="3" applyFont="1" applyFill="1" applyBorder="1" applyAlignment="1" applyProtection="1">
      <alignment vertical="center"/>
    </xf>
    <xf numFmtId="0" fontId="9" fillId="14" borderId="0" xfId="3" applyFont="1" applyFill="1" applyBorder="1" applyAlignment="1" applyProtection="1">
      <alignment horizontal="center" vertical="center" textRotation="90"/>
    </xf>
    <xf numFmtId="0" fontId="9" fillId="14" borderId="1082" xfId="3" applyFont="1" applyFill="1" applyBorder="1" applyAlignment="1" applyProtection="1">
      <alignment horizontal="center" vertical="center" textRotation="90"/>
    </xf>
    <xf numFmtId="0" fontId="9" fillId="18" borderId="1087" xfId="3" applyFont="1" applyFill="1" applyBorder="1" applyAlignment="1" applyProtection="1">
      <alignment horizontal="center" vertical="center"/>
    </xf>
    <xf numFmtId="0" fontId="9" fillId="18" borderId="1085" xfId="3" applyFont="1" applyFill="1" applyBorder="1" applyAlignment="1" applyProtection="1">
      <alignment horizontal="center" vertical="center"/>
    </xf>
    <xf numFmtId="0" fontId="12" fillId="7" borderId="1093" xfId="3" applyFont="1" applyFill="1" applyBorder="1" applyAlignment="1" applyProtection="1">
      <alignment vertical="center"/>
    </xf>
    <xf numFmtId="0" fontId="12" fillId="7" borderId="1070" xfId="3" applyFont="1" applyFill="1" applyBorder="1" applyAlignment="1" applyProtection="1">
      <alignment vertical="center"/>
    </xf>
    <xf numFmtId="0" fontId="12" fillId="7" borderId="1070" xfId="3" applyFont="1" applyFill="1" applyBorder="1" applyAlignment="1" applyProtection="1">
      <alignment vertical="center" wrapText="1"/>
    </xf>
    <xf numFmtId="0" fontId="12" fillId="7" borderId="1070" xfId="3" applyFont="1" applyFill="1" applyBorder="1" applyAlignment="1" applyProtection="1">
      <alignment horizontal="right" vertical="center"/>
    </xf>
    <xf numFmtId="0" fontId="12" fillId="7" borderId="1094" xfId="3" applyFont="1" applyFill="1" applyBorder="1" applyAlignment="1" applyProtection="1">
      <alignment horizontal="right" vertical="center"/>
    </xf>
    <xf numFmtId="0" fontId="9" fillId="18" borderId="0" xfId="3" applyFont="1" applyFill="1" applyBorder="1" applyAlignment="1" applyProtection="1">
      <alignment vertical="center" textRotation="90"/>
    </xf>
    <xf numFmtId="0" fontId="9" fillId="18" borderId="889" xfId="3" applyFont="1" applyFill="1" applyBorder="1" applyAlignment="1" applyProtection="1">
      <alignment vertical="center" textRotation="90"/>
    </xf>
    <xf numFmtId="0" fontId="12" fillId="18" borderId="1085" xfId="3" applyFont="1" applyFill="1" applyBorder="1" applyAlignment="1" applyProtection="1">
      <alignment vertical="center" wrapText="1"/>
    </xf>
    <xf numFmtId="0" fontId="12" fillId="18" borderId="64" xfId="3" applyFont="1" applyFill="1" applyBorder="1" applyAlignment="1" applyProtection="1">
      <alignment horizontal="right" vertical="top"/>
    </xf>
    <xf numFmtId="0" fontId="12" fillId="18" borderId="0" xfId="3" applyFont="1" applyFill="1" applyBorder="1" applyAlignment="1" applyProtection="1">
      <alignment horizontal="right" vertical="top"/>
    </xf>
    <xf numFmtId="0" fontId="12" fillId="18" borderId="828" xfId="3" applyFont="1" applyFill="1" applyBorder="1" applyAlignment="1" applyProtection="1">
      <alignment vertical="top" wrapText="1"/>
    </xf>
    <xf numFmtId="0" fontId="12" fillId="7" borderId="1081" xfId="3" applyFont="1" applyFill="1" applyBorder="1" applyAlignment="1" applyProtection="1">
      <alignment vertical="center"/>
    </xf>
    <xf numFmtId="0" fontId="12" fillId="7" borderId="1082" xfId="3" applyFont="1" applyFill="1" applyBorder="1" applyAlignment="1" applyProtection="1">
      <alignment vertical="center"/>
    </xf>
    <xf numFmtId="0" fontId="12" fillId="7" borderId="1055" xfId="3" applyFont="1" applyFill="1" applyBorder="1" applyAlignment="1" applyProtection="1">
      <alignment vertical="center" wrapText="1"/>
    </xf>
    <xf numFmtId="0" fontId="12" fillId="7" borderId="1055" xfId="3" applyFont="1" applyFill="1" applyBorder="1" applyAlignment="1" applyProtection="1">
      <alignment horizontal="right" vertical="center"/>
    </xf>
    <xf numFmtId="0" fontId="12" fillId="7" borderId="1097" xfId="3" applyFont="1" applyFill="1" applyBorder="1" applyAlignment="1" applyProtection="1">
      <alignment horizontal="right" vertical="center"/>
    </xf>
    <xf numFmtId="0" fontId="12" fillId="18" borderId="828" xfId="3" applyFont="1" applyFill="1" applyBorder="1" applyAlignment="1" applyProtection="1">
      <alignment vertical="center" wrapText="1"/>
    </xf>
    <xf numFmtId="0" fontId="12" fillId="18" borderId="1089" xfId="3" applyFont="1" applyFill="1" applyBorder="1" applyAlignment="1" applyProtection="1">
      <alignment vertical="top" wrapText="1"/>
    </xf>
    <xf numFmtId="0" fontId="12" fillId="18" borderId="1089" xfId="3" applyFont="1" applyFill="1" applyBorder="1" applyAlignment="1" applyProtection="1">
      <alignment vertical="center" wrapText="1"/>
    </xf>
    <xf numFmtId="0" fontId="12" fillId="15" borderId="1080" xfId="3" applyFont="1" applyFill="1" applyBorder="1" applyAlignment="1" applyProtection="1">
      <alignment vertical="center" wrapText="1"/>
    </xf>
    <xf numFmtId="0" fontId="12" fillId="15" borderId="1095" xfId="3" applyFont="1" applyFill="1" applyBorder="1" applyAlignment="1" applyProtection="1">
      <alignment vertical="center" wrapText="1"/>
    </xf>
    <xf numFmtId="0" fontId="12" fillId="15" borderId="0" xfId="3" applyFont="1" applyFill="1" applyBorder="1" applyAlignment="1" applyProtection="1">
      <alignment vertical="top" wrapText="1"/>
    </xf>
    <xf numFmtId="0" fontId="12" fillId="15" borderId="1082" xfId="3" applyFont="1" applyFill="1" applyBorder="1" applyAlignment="1" applyProtection="1">
      <alignment vertical="top" wrapText="1"/>
    </xf>
    <xf numFmtId="0" fontId="12" fillId="15" borderId="13" xfId="3" applyFont="1" applyFill="1" applyBorder="1" applyAlignment="1" applyProtection="1">
      <alignment vertical="center" wrapText="1"/>
    </xf>
    <xf numFmtId="0" fontId="12" fillId="15" borderId="1096" xfId="3" applyFont="1" applyFill="1" applyBorder="1" applyAlignment="1" applyProtection="1">
      <alignment vertical="center" wrapText="1"/>
    </xf>
    <xf numFmtId="0" fontId="12" fillId="18" borderId="1070" xfId="3" applyFont="1" applyFill="1" applyBorder="1" applyAlignment="1" applyProtection="1">
      <alignment vertical="center" wrapText="1"/>
    </xf>
    <xf numFmtId="0" fontId="12" fillId="18" borderId="0" xfId="3" applyFont="1" applyFill="1" applyBorder="1" applyAlignment="1" applyProtection="1">
      <alignment vertical="top"/>
    </xf>
    <xf numFmtId="0" fontId="12" fillId="0" borderId="1031" xfId="3" applyFont="1" applyBorder="1" applyAlignment="1">
      <alignment vertical="center" wrapText="1"/>
    </xf>
    <xf numFmtId="0" fontId="12" fillId="0" borderId="584" xfId="3" applyFont="1" applyBorder="1" applyAlignment="1">
      <alignment vertical="center" wrapText="1"/>
    </xf>
    <xf numFmtId="0" fontId="13" fillId="0" borderId="615" xfId="3" applyFont="1" applyBorder="1" applyAlignment="1">
      <alignment vertical="center"/>
    </xf>
    <xf numFmtId="0" fontId="13" fillId="0" borderId="1031" xfId="3" applyFont="1" applyBorder="1" applyAlignment="1">
      <alignment vertical="center"/>
    </xf>
    <xf numFmtId="0" fontId="13" fillId="0" borderId="1047" xfId="3" applyFont="1" applyBorder="1" applyAlignment="1">
      <alignment vertical="center"/>
    </xf>
    <xf numFmtId="0" fontId="9" fillId="0" borderId="586" xfId="3" applyFont="1" applyBorder="1" applyAlignment="1" applyProtection="1">
      <alignment vertical="center"/>
      <protection locked="0"/>
    </xf>
    <xf numFmtId="0" fontId="9" fillId="0" borderId="1031" xfId="3" applyBorder="1" applyAlignment="1" applyProtection="1">
      <alignment vertical="center"/>
      <protection locked="0"/>
    </xf>
    <xf numFmtId="0" fontId="9" fillId="0" borderId="584" xfId="3" applyBorder="1" applyAlignment="1" applyProtection="1">
      <alignment vertical="center"/>
      <protection locked="0"/>
    </xf>
    <xf numFmtId="0" fontId="12" fillId="18" borderId="0" xfId="3" applyFont="1" applyFill="1" applyBorder="1" applyAlignment="1" applyProtection="1">
      <alignment horizontal="center" vertical="top"/>
    </xf>
    <xf numFmtId="0" fontId="9" fillId="0" borderId="1083" xfId="3" applyBorder="1" applyAlignment="1">
      <alignment horizontal="center"/>
    </xf>
    <xf numFmtId="0" fontId="9" fillId="0" borderId="1052" xfId="3" applyBorder="1" applyAlignment="1">
      <alignment horizontal="center"/>
    </xf>
    <xf numFmtId="0" fontId="14" fillId="0" borderId="1053" xfId="3" applyFont="1" applyBorder="1" applyAlignment="1">
      <alignment horizontal="center" wrapText="1"/>
    </xf>
    <xf numFmtId="0" fontId="14" fillId="0" borderId="1083" xfId="3" applyFont="1" applyBorder="1" applyAlignment="1">
      <alignment horizontal="center" wrapText="1"/>
    </xf>
    <xf numFmtId="0" fontId="14" fillId="0" borderId="826" xfId="3" applyFont="1" applyBorder="1" applyAlignment="1">
      <alignment horizontal="center" wrapText="1"/>
    </xf>
    <xf numFmtId="0" fontId="9" fillId="0" borderId="1082" xfId="3" applyFont="1" applyBorder="1" applyAlignment="1" applyProtection="1">
      <protection locked="0"/>
    </xf>
    <xf numFmtId="0" fontId="9" fillId="0" borderId="1082" xfId="3" applyBorder="1" applyAlignment="1">
      <alignment horizontal="center"/>
    </xf>
    <xf numFmtId="0" fontId="9" fillId="0" borderId="889" xfId="3" applyBorder="1" applyAlignment="1">
      <alignment horizontal="center" vertical="center"/>
    </xf>
    <xf numFmtId="0" fontId="14" fillId="0" borderId="1018" xfId="3" applyFont="1" applyBorder="1" applyAlignment="1">
      <alignment horizontal="center" vertical="center"/>
    </xf>
    <xf numFmtId="0" fontId="40" fillId="0" borderId="0" xfId="3" applyFont="1" applyFill="1" applyBorder="1" applyAlignment="1">
      <alignment horizontal="justify" vertical="top" wrapText="1"/>
    </xf>
    <xf numFmtId="0" fontId="40" fillId="0" borderId="0" xfId="3" applyFont="1" applyFill="1" applyBorder="1" applyAlignment="1">
      <alignment horizontal="center" vertical="top"/>
    </xf>
    <xf numFmtId="0" fontId="40" fillId="0" borderId="39" xfId="3" applyFont="1" applyFill="1" applyBorder="1" applyAlignment="1">
      <alignment horizontal="center" vertical="top"/>
    </xf>
    <xf numFmtId="0" fontId="9" fillId="0" borderId="0" xfId="3" applyFill="1" applyBorder="1" applyAlignment="1">
      <alignment horizontal="center"/>
    </xf>
    <xf numFmtId="0" fontId="9" fillId="0" borderId="1069" xfId="3" applyBorder="1" applyAlignment="1">
      <alignment horizontal="left" vertical="center"/>
    </xf>
    <xf numFmtId="0" fontId="9" fillId="0" borderId="1070" xfId="3" applyBorder="1" applyAlignment="1">
      <alignment horizontal="left" vertical="center"/>
    </xf>
    <xf numFmtId="0" fontId="9" fillId="0" borderId="1120" xfId="3" applyBorder="1" applyAlignment="1">
      <alignment horizontal="left" vertical="center"/>
    </xf>
    <xf numFmtId="0" fontId="9" fillId="0" borderId="1121" xfId="3" applyNumberFormat="1" applyBorder="1" applyAlignment="1" applyProtection="1">
      <alignment horizontal="center" vertical="center"/>
    </xf>
    <xf numFmtId="0" fontId="9" fillId="0" borderId="1122" xfId="3" applyNumberFormat="1" applyBorder="1" applyAlignment="1" applyProtection="1">
      <alignment horizontal="center" vertical="center"/>
    </xf>
    <xf numFmtId="0" fontId="9" fillId="0" borderId="1123" xfId="3" applyNumberFormat="1" applyBorder="1" applyAlignment="1" applyProtection="1">
      <alignment horizontal="center" vertical="center"/>
    </xf>
    <xf numFmtId="166" fontId="9" fillId="0" borderId="1124" xfId="3" applyNumberFormat="1" applyBorder="1" applyAlignment="1">
      <alignment horizontal="center" vertical="center"/>
    </xf>
    <xf numFmtId="166" fontId="9" fillId="0" borderId="1125" xfId="3" applyNumberFormat="1" applyBorder="1" applyAlignment="1">
      <alignment horizontal="center" vertical="center"/>
    </xf>
    <xf numFmtId="0" fontId="9" fillId="0" borderId="261" xfId="3" applyBorder="1" applyAlignment="1">
      <alignment horizontal="left" vertical="center"/>
    </xf>
    <xf numFmtId="0" fontId="9" fillId="0" borderId="258" xfId="3" applyBorder="1" applyAlignment="1">
      <alignment horizontal="left" vertical="center"/>
    </xf>
    <xf numFmtId="0" fontId="9" fillId="0" borderId="1127" xfId="3" applyBorder="1" applyAlignment="1">
      <alignment horizontal="left" vertical="center"/>
    </xf>
    <xf numFmtId="0" fontId="9" fillId="0" borderId="1144" xfId="3" applyBorder="1" applyAlignment="1">
      <alignment horizontal="center"/>
    </xf>
    <xf numFmtId="0" fontId="9" fillId="0" borderId="1145" xfId="3" applyBorder="1" applyAlignment="1">
      <alignment horizontal="center"/>
    </xf>
    <xf numFmtId="0" fontId="9" fillId="0" borderId="1198" xfId="3" applyNumberFormat="1" applyFont="1" applyBorder="1" applyAlignment="1" applyProtection="1">
      <alignment horizontal="left" vertical="center"/>
      <protection hidden="1"/>
    </xf>
    <xf numFmtId="0" fontId="9" fillId="0" borderId="1145" xfId="3" applyNumberFormat="1" applyBorder="1" applyAlignment="1" applyProtection="1">
      <alignment horizontal="left" vertical="center"/>
      <protection hidden="1"/>
    </xf>
    <xf numFmtId="0" fontId="9" fillId="0" borderId="1199" xfId="3" applyNumberFormat="1" applyBorder="1" applyAlignment="1" applyProtection="1">
      <alignment horizontal="left" vertical="center"/>
      <protection hidden="1"/>
    </xf>
    <xf numFmtId="164" fontId="9" fillId="0" borderId="1147" xfId="3" applyNumberFormat="1" applyBorder="1" applyAlignment="1" applyProtection="1">
      <alignment horizontal="center" vertical="center"/>
      <protection hidden="1"/>
    </xf>
    <xf numFmtId="164" fontId="9" fillId="0" borderId="1148" xfId="3" applyNumberFormat="1" applyBorder="1" applyAlignment="1" applyProtection="1">
      <alignment horizontal="center" vertical="center"/>
      <protection hidden="1"/>
    </xf>
    <xf numFmtId="164" fontId="9" fillId="0" borderId="1200" xfId="3" applyNumberFormat="1" applyBorder="1" applyAlignment="1" applyProtection="1">
      <alignment horizontal="center" vertical="center"/>
      <protection hidden="1"/>
    </xf>
    <xf numFmtId="0" fontId="9" fillId="0" borderId="1197" xfId="3" applyBorder="1" applyAlignment="1" applyProtection="1">
      <alignment horizontal="left" vertical="center"/>
      <protection hidden="1"/>
    </xf>
    <xf numFmtId="0" fontId="9" fillId="0" borderId="1146" xfId="3" applyBorder="1" applyAlignment="1" applyProtection="1">
      <alignment horizontal="left" vertical="center"/>
      <protection hidden="1"/>
    </xf>
    <xf numFmtId="0" fontId="9" fillId="0" borderId="1201" xfId="3" applyBorder="1" applyAlignment="1" applyProtection="1">
      <alignment horizontal="left" vertical="center"/>
      <protection hidden="1"/>
    </xf>
    <xf numFmtId="0" fontId="9" fillId="0" borderId="1144" xfId="3" applyFill="1" applyBorder="1" applyAlignment="1">
      <alignment horizontal="center"/>
    </xf>
    <xf numFmtId="0" fontId="9" fillId="0" borderId="1145" xfId="3" applyFill="1" applyBorder="1" applyAlignment="1">
      <alignment horizontal="center"/>
    </xf>
    <xf numFmtId="0" fontId="9" fillId="0" borderId="1202" xfId="3" applyFill="1" applyBorder="1" applyAlignment="1">
      <alignment horizontal="center"/>
    </xf>
    <xf numFmtId="0" fontId="9" fillId="0" borderId="1203" xfId="3" applyFill="1" applyBorder="1" applyAlignment="1">
      <alignment horizontal="center"/>
    </xf>
    <xf numFmtId="0" fontId="40" fillId="0" borderId="1145" xfId="3" applyFont="1" applyFill="1" applyBorder="1" applyAlignment="1">
      <alignment horizontal="justify" vertical="top" wrapText="1"/>
    </xf>
    <xf numFmtId="0" fontId="40" fillId="0" borderId="1203" xfId="3" applyFont="1" applyFill="1" applyBorder="1" applyAlignment="1">
      <alignment horizontal="justify" vertical="top" wrapText="1"/>
    </xf>
    <xf numFmtId="0" fontId="40" fillId="0" borderId="1145" xfId="3" applyFont="1" applyFill="1" applyBorder="1" applyAlignment="1">
      <alignment horizontal="center" vertical="top"/>
    </xf>
    <xf numFmtId="0" fontId="40" fillId="0" borderId="1208" xfId="3" applyFont="1" applyFill="1" applyBorder="1" applyAlignment="1">
      <alignment horizontal="center" vertical="top"/>
    </xf>
    <xf numFmtId="0" fontId="40" fillId="0" borderId="1203" xfId="3" applyFont="1" applyFill="1" applyBorder="1" applyAlignment="1">
      <alignment horizontal="center" vertical="top"/>
    </xf>
    <xf numFmtId="0" fontId="40" fillId="0" borderId="1204" xfId="3" applyFont="1" applyFill="1" applyBorder="1" applyAlignment="1">
      <alignment horizontal="center" vertical="top"/>
    </xf>
    <xf numFmtId="0" fontId="9" fillId="0" borderId="1205" xfId="3" applyFill="1" applyBorder="1" applyAlignment="1">
      <alignment horizontal="center"/>
    </xf>
    <xf numFmtId="0" fontId="9" fillId="0" borderId="1206" xfId="3" applyFill="1" applyBorder="1" applyAlignment="1">
      <alignment horizontal="center"/>
    </xf>
    <xf numFmtId="0" fontId="11" fillId="0" borderId="1206" xfId="3" applyFont="1" applyFill="1" applyBorder="1" applyAlignment="1">
      <alignment horizontal="left" vertical="center"/>
    </xf>
    <xf numFmtId="0" fontId="11" fillId="0" borderId="1206" xfId="3" applyFont="1" applyFill="1" applyBorder="1" applyAlignment="1">
      <alignment vertical="center"/>
    </xf>
    <xf numFmtId="0" fontId="11" fillId="0" borderId="1207" xfId="3" applyFont="1" applyFill="1" applyBorder="1" applyAlignment="1">
      <alignment vertical="center"/>
    </xf>
    <xf numFmtId="0" fontId="14" fillId="0" borderId="1068" xfId="3" applyFont="1" applyFill="1" applyBorder="1" applyAlignment="1">
      <alignment horizontal="center" vertical="center"/>
    </xf>
    <xf numFmtId="0" fontId="14" fillId="0" borderId="0" xfId="3" applyFont="1" applyFill="1" applyBorder="1" applyAlignment="1">
      <alignment horizontal="center" vertical="center"/>
    </xf>
    <xf numFmtId="0" fontId="41" fillId="0" borderId="0" xfId="3" applyFont="1" applyFill="1" applyBorder="1" applyAlignment="1"/>
    <xf numFmtId="166" fontId="40" fillId="0" borderId="1133" xfId="3" applyNumberFormat="1" applyFont="1" applyFill="1" applyBorder="1" applyAlignment="1" applyProtection="1">
      <protection hidden="1"/>
    </xf>
    <xf numFmtId="49" fontId="21" fillId="0" borderId="1133" xfId="3" applyNumberFormat="1" applyFont="1" applyFill="1" applyBorder="1" applyAlignment="1" applyProtection="1">
      <alignment horizontal="left"/>
      <protection locked="0"/>
    </xf>
    <xf numFmtId="0" fontId="9" fillId="0" borderId="0" xfId="3" applyFill="1" applyBorder="1" applyAlignment="1" applyProtection="1">
      <alignment horizontal="center" vertical="center"/>
    </xf>
    <xf numFmtId="0" fontId="9" fillId="0" borderId="39" xfId="3" applyFill="1" applyBorder="1" applyAlignment="1" applyProtection="1">
      <alignment horizontal="center" vertical="center"/>
    </xf>
    <xf numFmtId="0" fontId="9" fillId="0" borderId="1068" xfId="3" applyFill="1" applyBorder="1" applyAlignment="1">
      <alignment horizontal="center"/>
    </xf>
    <xf numFmtId="0" fontId="12" fillId="0" borderId="0" xfId="3" applyFont="1" applyFill="1" applyBorder="1" applyAlignment="1">
      <alignment vertical="top"/>
    </xf>
    <xf numFmtId="0" fontId="12" fillId="0" borderId="39" xfId="3" applyFont="1" applyFill="1" applyBorder="1" applyAlignment="1">
      <alignment vertical="top"/>
    </xf>
    <xf numFmtId="164" fontId="44" fillId="0" borderId="1687" xfId="3" applyNumberFormat="1" applyFont="1" applyFill="1" applyBorder="1" applyAlignment="1" applyProtection="1">
      <alignment horizontal="left" vertical="center"/>
      <protection hidden="1"/>
    </xf>
    <xf numFmtId="0" fontId="13" fillId="0" borderId="1068" xfId="3" applyFont="1" applyBorder="1" applyAlignment="1">
      <alignment horizontal="left" vertical="center"/>
    </xf>
    <xf numFmtId="0" fontId="13" fillId="0" borderId="0" xfId="3" applyFont="1" applyBorder="1" applyAlignment="1">
      <alignment horizontal="left" vertical="center"/>
    </xf>
    <xf numFmtId="0" fontId="13" fillId="0" borderId="16" xfId="3" applyFont="1" applyBorder="1" applyAlignment="1">
      <alignment horizontal="left" vertical="center"/>
    </xf>
    <xf numFmtId="0" fontId="9" fillId="0" borderId="146" xfId="3" applyBorder="1" applyAlignment="1">
      <alignment horizontal="left" vertical="center"/>
    </xf>
    <xf numFmtId="0" fontId="9" fillId="0" borderId="143" xfId="3" applyBorder="1" applyAlignment="1">
      <alignment horizontal="left" vertical="center"/>
    </xf>
    <xf numFmtId="0" fontId="9" fillId="0" borderId="1117" xfId="3" applyBorder="1" applyAlignment="1">
      <alignment horizontal="left" vertical="center"/>
    </xf>
    <xf numFmtId="0" fontId="9" fillId="0" borderId="505" xfId="3" applyBorder="1" applyAlignment="1" applyProtection="1">
      <alignment horizontal="left" vertical="center"/>
    </xf>
    <xf numFmtId="0" fontId="9" fillId="0" borderId="130" xfId="3" applyBorder="1" applyAlignment="1" applyProtection="1">
      <alignment horizontal="left" vertical="center"/>
    </xf>
    <xf numFmtId="0" fontId="9" fillId="0" borderId="1119" xfId="3" applyBorder="1" applyAlignment="1" applyProtection="1">
      <alignment horizontal="left" vertical="center"/>
    </xf>
    <xf numFmtId="0" fontId="40" fillId="0" borderId="0" xfId="3" applyFont="1" applyFill="1" applyBorder="1" applyAlignment="1"/>
    <xf numFmtId="0" fontId="40" fillId="0" borderId="39" xfId="3" applyFont="1" applyFill="1" applyBorder="1" applyAlignment="1"/>
    <xf numFmtId="0" fontId="40" fillId="0" borderId="0" xfId="3" applyFont="1" applyFill="1" applyBorder="1" applyAlignment="1">
      <alignment horizontal="left"/>
    </xf>
    <xf numFmtId="49" fontId="40" fillId="0" borderId="1133" xfId="3" applyNumberFormat="1" applyFont="1" applyFill="1" applyBorder="1" applyAlignment="1" applyProtection="1">
      <alignment horizontal="center"/>
      <protection locked="0"/>
    </xf>
    <xf numFmtId="49" fontId="21" fillId="0" borderId="1133" xfId="3" applyNumberFormat="1" applyFont="1" applyFill="1" applyBorder="1" applyAlignment="1" applyProtection="1">
      <alignment horizontal="center"/>
    </xf>
    <xf numFmtId="49" fontId="40" fillId="0" borderId="1133" xfId="3" applyNumberFormat="1" applyFont="1" applyBorder="1" applyAlignment="1" applyProtection="1">
      <alignment horizontal="center"/>
      <protection locked="0"/>
    </xf>
    <xf numFmtId="49" fontId="40" fillId="0" borderId="1133" xfId="3" applyNumberFormat="1" applyFont="1" applyBorder="1" applyAlignment="1" applyProtection="1">
      <alignment horizontal="left"/>
      <protection locked="0"/>
    </xf>
    <xf numFmtId="0" fontId="9" fillId="0" borderId="0" xfId="3" applyAlignment="1" applyProtection="1">
      <alignment horizontal="left"/>
      <protection hidden="1"/>
    </xf>
    <xf numFmtId="0" fontId="9" fillId="0" borderId="1208" xfId="3" applyFill="1" applyBorder="1" applyAlignment="1">
      <alignment horizontal="center"/>
    </xf>
    <xf numFmtId="0" fontId="40" fillId="0" borderId="1133" xfId="3" applyFont="1" applyFill="1" applyBorder="1" applyAlignment="1" applyProtection="1">
      <protection locked="0"/>
    </xf>
    <xf numFmtId="49" fontId="40" fillId="0" borderId="0" xfId="3" applyNumberFormat="1" applyFont="1" applyFill="1" applyBorder="1" applyAlignment="1" applyProtection="1">
      <alignment horizontal="center"/>
      <protection locked="0"/>
    </xf>
    <xf numFmtId="0" fontId="14" fillId="0" borderId="1068" xfId="3" applyFont="1" applyFill="1" applyBorder="1" applyAlignment="1">
      <alignment vertical="center"/>
    </xf>
    <xf numFmtId="0" fontId="14" fillId="0" borderId="0" xfId="3" applyFont="1" applyFill="1" applyBorder="1" applyAlignment="1">
      <alignment vertical="center"/>
    </xf>
    <xf numFmtId="49" fontId="40" fillId="0" borderId="0" xfId="3" applyNumberFormat="1" applyFont="1" applyFill="1" applyBorder="1" applyAlignment="1" applyProtection="1">
      <alignment horizontal="center"/>
    </xf>
    <xf numFmtId="0" fontId="9" fillId="0" borderId="0" xfId="3" applyFill="1" applyBorder="1" applyAlignment="1" applyProtection="1">
      <alignment vertical="center"/>
    </xf>
    <xf numFmtId="0" fontId="9" fillId="0" borderId="39" xfId="3" applyFill="1" applyBorder="1" applyAlignment="1" applyProtection="1">
      <alignment vertical="center"/>
    </xf>
    <xf numFmtId="0" fontId="40" fillId="0" borderId="0" xfId="3" applyFont="1" applyFill="1" applyBorder="1" applyAlignment="1">
      <alignment horizontal="left" vertical="center"/>
    </xf>
    <xf numFmtId="0" fontId="40" fillId="0" borderId="1136" xfId="3" applyFont="1" applyFill="1" applyBorder="1" applyAlignment="1">
      <alignment horizontal="left" vertical="center"/>
    </xf>
    <xf numFmtId="0" fontId="64" fillId="0" borderId="1137" xfId="3" applyFont="1" applyFill="1" applyBorder="1" applyAlignment="1">
      <alignment horizontal="center" vertical="center"/>
    </xf>
    <xf numFmtId="0" fontId="64" fillId="0" borderId="523" xfId="3" applyFont="1" applyFill="1" applyBorder="1" applyAlignment="1">
      <alignment horizontal="center" vertical="center"/>
    </xf>
    <xf numFmtId="0" fontId="64" fillId="0" borderId="1138" xfId="3" applyFont="1" applyFill="1" applyBorder="1" applyAlignment="1">
      <alignment horizontal="center" vertical="center"/>
    </xf>
    <xf numFmtId="49" fontId="9" fillId="0" borderId="0" xfId="3" applyNumberFormat="1" applyBorder="1" applyAlignment="1" applyProtection="1">
      <alignment horizontal="left"/>
      <protection hidden="1"/>
    </xf>
    <xf numFmtId="0" fontId="9" fillId="0" borderId="1140" xfId="3" applyBorder="1" applyAlignment="1" applyProtection="1">
      <alignment horizontal="left" vertical="center"/>
      <protection hidden="1"/>
    </xf>
    <xf numFmtId="0" fontId="40" fillId="0" borderId="1133" xfId="3" applyFont="1" applyFill="1" applyBorder="1" applyAlignment="1" applyProtection="1">
      <protection hidden="1"/>
    </xf>
    <xf numFmtId="0" fontId="14" fillId="0" borderId="1080" xfId="3" applyFont="1" applyFill="1" applyBorder="1" applyAlignment="1">
      <alignment horizontal="center" vertical="center"/>
    </xf>
    <xf numFmtId="0" fontId="14" fillId="0" borderId="25" xfId="3" applyFont="1" applyFill="1" applyBorder="1" applyAlignment="1">
      <alignment horizontal="center" vertical="center"/>
    </xf>
    <xf numFmtId="0" fontId="14" fillId="0" borderId="1135" xfId="3" applyFont="1" applyBorder="1" applyAlignment="1">
      <alignment horizontal="center" vertical="center"/>
    </xf>
    <xf numFmtId="0" fontId="14" fillId="0" borderId="1135" xfId="3" applyFont="1" applyBorder="1" applyAlignment="1">
      <alignment vertical="center"/>
    </xf>
    <xf numFmtId="0" fontId="14" fillId="0" borderId="1143" xfId="3" applyFont="1" applyBorder="1" applyAlignment="1">
      <alignment vertical="center"/>
    </xf>
    <xf numFmtId="0" fontId="40" fillId="0" borderId="1031" xfId="3" applyFont="1" applyFill="1" applyBorder="1" applyAlignment="1" applyProtection="1">
      <protection hidden="1"/>
    </xf>
    <xf numFmtId="0" fontId="40" fillId="0" borderId="1031" xfId="3" applyFont="1" applyFill="1" applyBorder="1" applyAlignment="1" applyProtection="1">
      <alignment horizontal="left"/>
      <protection hidden="1"/>
    </xf>
    <xf numFmtId="0" fontId="11" fillId="0" borderId="1693" xfId="3" applyFont="1" applyFill="1" applyBorder="1" applyAlignment="1">
      <alignment horizontal="right" vertical="center"/>
    </xf>
    <xf numFmtId="0" fontId="11" fillId="0" borderId="1686" xfId="3" applyFont="1" applyFill="1" applyBorder="1" applyAlignment="1">
      <alignment horizontal="right" vertical="center"/>
    </xf>
    <xf numFmtId="0" fontId="8" fillId="2" borderId="1694" xfId="3" applyFont="1" applyFill="1" applyBorder="1" applyAlignment="1">
      <alignment horizontal="left" vertical="center"/>
    </xf>
    <xf numFmtId="0" fontId="8" fillId="2" borderId="1692" xfId="3" applyFont="1" applyFill="1" applyBorder="1" applyAlignment="1">
      <alignment horizontal="left" vertical="center"/>
    </xf>
    <xf numFmtId="49" fontId="40" fillId="0" borderId="0" xfId="3" applyNumberFormat="1" applyFont="1" applyFill="1" applyBorder="1" applyAlignment="1" applyProtection="1"/>
    <xf numFmtId="0" fontId="64" fillId="0" borderId="1140" xfId="3" applyFont="1" applyFill="1" applyBorder="1" applyAlignment="1">
      <alignment vertical="center"/>
    </xf>
    <xf numFmtId="0" fontId="64" fillId="0" borderId="0" xfId="3" applyFont="1" applyFill="1" applyBorder="1" applyAlignment="1">
      <alignment vertical="center"/>
    </xf>
    <xf numFmtId="0" fontId="9" fillId="0" borderId="1209" xfId="3" applyBorder="1" applyAlignment="1">
      <alignment horizontal="center"/>
    </xf>
    <xf numFmtId="0" fontId="9" fillId="0" borderId="1206" xfId="3" applyBorder="1" applyAlignment="1">
      <alignment horizontal="center"/>
    </xf>
    <xf numFmtId="0" fontId="9" fillId="0" borderId="1210" xfId="3" applyBorder="1" applyAlignment="1">
      <alignment horizontal="center"/>
    </xf>
    <xf numFmtId="0" fontId="9" fillId="0" borderId="1080" xfId="3" applyBorder="1" applyAlignment="1">
      <alignment horizontal="center"/>
    </xf>
    <xf numFmtId="0" fontId="9" fillId="0" borderId="1142" xfId="3" applyBorder="1" applyAlignment="1">
      <alignment horizontal="center"/>
    </xf>
    <xf numFmtId="0" fontId="9" fillId="0" borderId="1135" xfId="3" applyBorder="1" applyAlignment="1">
      <alignment horizontal="center"/>
    </xf>
    <xf numFmtId="0" fontId="40" fillId="0" borderId="1133" xfId="3" applyFont="1" applyBorder="1" applyAlignment="1" applyProtection="1">
      <protection locked="0"/>
    </xf>
    <xf numFmtId="0" fontId="9" fillId="0" borderId="1135" xfId="3" applyBorder="1" applyAlignment="1">
      <alignment horizontal="center" vertical="center"/>
    </xf>
    <xf numFmtId="0" fontId="9" fillId="0" borderId="1133" xfId="3" applyBorder="1" applyAlignment="1">
      <alignment vertical="center"/>
    </xf>
    <xf numFmtId="0" fontId="40" fillId="0" borderId="1133" xfId="3" applyNumberFormat="1" applyFont="1" applyFill="1" applyBorder="1" applyAlignment="1" applyProtection="1">
      <alignment horizontal="left" vertical="center"/>
      <protection locked="0"/>
    </xf>
    <xf numFmtId="0" fontId="11" fillId="2" borderId="861" xfId="3" applyFont="1" applyFill="1" applyBorder="1" applyAlignment="1" applyProtection="1">
      <alignment horizontal="left" vertical="center"/>
      <protection hidden="1"/>
    </xf>
    <xf numFmtId="0" fontId="11" fillId="2" borderId="858" xfId="3" applyFont="1" applyFill="1" applyBorder="1" applyAlignment="1" applyProtection="1">
      <alignment horizontal="left" vertical="center"/>
      <protection hidden="1"/>
    </xf>
    <xf numFmtId="0" fontId="11" fillId="2" borderId="859" xfId="3" applyFont="1" applyFill="1" applyBorder="1" applyAlignment="1" applyProtection="1">
      <alignment horizontal="left" vertical="center"/>
      <protection hidden="1"/>
    </xf>
    <xf numFmtId="0" fontId="8" fillId="2" borderId="1059" xfId="3" applyFont="1" applyFill="1" applyBorder="1" applyAlignment="1" applyProtection="1">
      <alignment horizontal="left" vertical="center"/>
      <protection hidden="1"/>
    </xf>
    <xf numFmtId="0" fontId="8" fillId="2" borderId="1060" xfId="3" applyFont="1" applyFill="1" applyBorder="1" applyAlignment="1" applyProtection="1">
      <alignment horizontal="left" vertical="center"/>
      <protection hidden="1"/>
    </xf>
    <xf numFmtId="0" fontId="8" fillId="2" borderId="1061" xfId="3" applyFont="1" applyFill="1" applyBorder="1" applyAlignment="1" applyProtection="1">
      <alignment horizontal="left" vertical="center"/>
      <protection hidden="1"/>
    </xf>
    <xf numFmtId="0" fontId="41" fillId="0" borderId="708" xfId="3" applyFont="1" applyBorder="1" applyAlignment="1" applyProtection="1">
      <alignment horizontal="left" vertical="center"/>
      <protection hidden="1"/>
    </xf>
    <xf numFmtId="0" fontId="41" fillId="0" borderId="264" xfId="3" applyFont="1" applyBorder="1" applyAlignment="1" applyProtection="1">
      <alignment horizontal="left" vertical="center"/>
      <protection hidden="1"/>
    </xf>
    <xf numFmtId="0" fontId="40" fillId="0" borderId="709" xfId="3" applyFont="1" applyBorder="1" applyAlignment="1" applyProtection="1">
      <alignment horizontal="left" vertical="center"/>
      <protection hidden="1"/>
    </xf>
    <xf numFmtId="0" fontId="40" fillId="0" borderId="505" xfId="3" applyFont="1" applyBorder="1" applyAlignment="1" applyProtection="1">
      <alignment horizontal="left" vertical="center"/>
      <protection hidden="1"/>
    </xf>
    <xf numFmtId="0" fontId="40" fillId="0" borderId="130" xfId="3" applyFont="1" applyBorder="1" applyAlignment="1" applyProtection="1">
      <alignment horizontal="left" vertical="center"/>
      <protection hidden="1"/>
    </xf>
    <xf numFmtId="0" fontId="40" fillId="0" borderId="1119" xfId="3" applyFont="1" applyBorder="1" applyAlignment="1" applyProtection="1">
      <alignment horizontal="left" vertical="center"/>
      <protection hidden="1"/>
    </xf>
    <xf numFmtId="0" fontId="40" fillId="0" borderId="1211" xfId="3" applyFont="1" applyBorder="1" applyAlignment="1" applyProtection="1">
      <alignment horizontal="left" vertical="center"/>
      <protection hidden="1"/>
    </xf>
    <xf numFmtId="0" fontId="9" fillId="0" borderId="926" xfId="3" applyBorder="1" applyAlignment="1" applyProtection="1">
      <alignment horizontal="left"/>
      <protection hidden="1"/>
    </xf>
    <xf numFmtId="0" fontId="9" fillId="0" borderId="1146" xfId="3" applyBorder="1" applyAlignment="1" applyProtection="1">
      <alignment horizontal="left"/>
      <protection hidden="1"/>
    </xf>
    <xf numFmtId="0" fontId="40" fillId="0" borderId="1197" xfId="3" applyFont="1" applyBorder="1" applyAlignment="1" applyProtection="1">
      <alignment horizontal="left" vertical="center"/>
      <protection hidden="1"/>
    </xf>
    <xf numFmtId="0" fontId="40" fillId="0" borderId="1147" xfId="3" applyNumberFormat="1" applyFont="1" applyBorder="1" applyAlignment="1" applyProtection="1">
      <alignment horizontal="center" vertical="center"/>
      <protection hidden="1"/>
    </xf>
    <xf numFmtId="0" fontId="40" fillId="0" borderId="1148" xfId="3" applyNumberFormat="1" applyFont="1" applyBorder="1" applyAlignment="1" applyProtection="1">
      <alignment horizontal="center" vertical="center"/>
      <protection hidden="1"/>
    </xf>
    <xf numFmtId="166" fontId="40" fillId="0" borderId="1148" xfId="3" applyNumberFormat="1" applyFont="1" applyBorder="1" applyAlignment="1" applyProtection="1">
      <alignment horizontal="left" vertical="center"/>
      <protection hidden="1"/>
    </xf>
    <xf numFmtId="0" fontId="40" fillId="0" borderId="1148" xfId="3" applyFont="1" applyBorder="1" applyAlignment="1" applyProtection="1">
      <alignment horizontal="left" vertical="center"/>
      <protection hidden="1"/>
    </xf>
    <xf numFmtId="0" fontId="40" fillId="0" borderId="1149" xfId="3" applyFont="1" applyBorder="1" applyAlignment="1" applyProtection="1">
      <alignment horizontal="left" vertical="center"/>
      <protection hidden="1"/>
    </xf>
    <xf numFmtId="0" fontId="41" fillId="0" borderId="1202" xfId="3" applyFont="1" applyBorder="1" applyAlignment="1" applyProtection="1">
      <alignment horizontal="left" vertical="center"/>
      <protection hidden="1"/>
    </xf>
    <xf numFmtId="0" fontId="41" fillId="0" borderId="1203" xfId="3" applyFont="1" applyBorder="1" applyAlignment="1" applyProtection="1">
      <alignment horizontal="left" vertical="center"/>
      <protection hidden="1"/>
    </xf>
    <xf numFmtId="0" fontId="40" fillId="0" borderId="1213" xfId="3" applyNumberFormat="1" applyFont="1" applyBorder="1" applyAlignment="1" applyProtection="1">
      <alignment horizontal="left" vertical="center"/>
      <protection hidden="1"/>
    </xf>
    <xf numFmtId="0" fontId="40" fillId="0" borderId="1203" xfId="3" applyNumberFormat="1" applyFont="1" applyBorder="1" applyAlignment="1" applyProtection="1">
      <alignment horizontal="left" vertical="center"/>
      <protection hidden="1"/>
    </xf>
    <xf numFmtId="0" fontId="40" fillId="0" borderId="1204" xfId="3" applyNumberFormat="1" applyFont="1" applyBorder="1" applyAlignment="1" applyProtection="1">
      <alignment horizontal="left" vertical="center"/>
      <protection hidden="1"/>
    </xf>
    <xf numFmtId="0" fontId="13" fillId="0" borderId="1218" xfId="3" applyFont="1" applyBorder="1" applyAlignment="1" applyProtection="1">
      <alignment horizontal="center" vertical="center"/>
      <protection hidden="1"/>
    </xf>
    <xf numFmtId="0" fontId="13" fillId="0" borderId="1215" xfId="3" applyFont="1" applyBorder="1" applyAlignment="1" applyProtection="1">
      <alignment horizontal="center" vertical="center"/>
      <protection hidden="1"/>
    </xf>
    <xf numFmtId="0" fontId="13" fillId="0" borderId="1219" xfId="3" applyFont="1" applyBorder="1" applyAlignment="1" applyProtection="1">
      <alignment horizontal="center" vertical="center"/>
      <protection hidden="1"/>
    </xf>
    <xf numFmtId="0" fontId="40" fillId="0" borderId="0" xfId="3" applyFont="1" applyBorder="1" applyAlignment="1" applyProtection="1">
      <alignment horizontal="center"/>
      <protection hidden="1"/>
    </xf>
    <xf numFmtId="0" fontId="40" fillId="0" borderId="1135" xfId="3" applyFont="1" applyBorder="1" applyAlignment="1" applyProtection="1">
      <alignment horizontal="center"/>
      <protection hidden="1"/>
    </xf>
    <xf numFmtId="0" fontId="40" fillId="0" borderId="1205" xfId="3" applyFont="1" applyFill="1" applyBorder="1" applyAlignment="1">
      <alignment horizontal="left" vertical="center"/>
    </xf>
    <xf numFmtId="0" fontId="40" fillId="0" borderId="1206" xfId="3" applyFont="1" applyFill="1" applyBorder="1" applyAlignment="1">
      <alignment horizontal="left" vertical="center"/>
    </xf>
    <xf numFmtId="0" fontId="40" fillId="0" borderId="1207" xfId="3" applyFont="1" applyFill="1" applyBorder="1" applyAlignment="1">
      <alignment horizontal="left" vertical="center"/>
    </xf>
    <xf numFmtId="0" fontId="40" fillId="0" borderId="1144" xfId="3" applyFont="1" applyFill="1" applyBorder="1" applyAlignment="1" applyProtection="1">
      <alignment horizontal="left" vertical="center"/>
      <protection locked="0"/>
    </xf>
    <xf numFmtId="0" fontId="40" fillId="0" borderId="1145" xfId="3" applyFont="1" applyFill="1" applyBorder="1" applyAlignment="1" applyProtection="1">
      <alignment horizontal="left" vertical="center"/>
      <protection locked="0"/>
    </xf>
    <xf numFmtId="0" fontId="40" fillId="0" borderId="1208" xfId="3" applyFont="1" applyFill="1" applyBorder="1" applyAlignment="1" applyProtection="1">
      <alignment horizontal="left" vertical="center"/>
      <protection locked="0"/>
    </xf>
    <xf numFmtId="0" fontId="41" fillId="0" borderId="1205" xfId="3" applyFont="1" applyFill="1" applyBorder="1" applyAlignment="1" applyProtection="1">
      <alignment horizontal="left" vertical="center"/>
      <protection hidden="1"/>
    </xf>
    <xf numFmtId="0" fontId="40" fillId="0" borderId="1206" xfId="3" applyFont="1" applyFill="1" applyBorder="1" applyAlignment="1" applyProtection="1">
      <alignment horizontal="left" vertical="center"/>
      <protection hidden="1"/>
    </xf>
    <xf numFmtId="0" fontId="40" fillId="0" borderId="1207" xfId="3" applyFont="1" applyFill="1" applyBorder="1" applyAlignment="1" applyProtection="1">
      <alignment horizontal="left" vertical="center"/>
      <protection hidden="1"/>
    </xf>
    <xf numFmtId="0" fontId="13" fillId="0" borderId="1068" xfId="3" applyFont="1" applyFill="1" applyBorder="1" applyAlignment="1" applyProtection="1">
      <alignment horizontal="center" vertical="center"/>
      <protection hidden="1"/>
    </xf>
    <xf numFmtId="0" fontId="40" fillId="0" borderId="0" xfId="3" applyFont="1" applyFill="1" applyBorder="1" applyAlignment="1" applyProtection="1">
      <alignment horizontal="justify" vertical="center" wrapText="1"/>
      <protection hidden="1"/>
    </xf>
    <xf numFmtId="0" fontId="9" fillId="0" borderId="39" xfId="3" applyFill="1" applyBorder="1" applyAlignment="1" applyProtection="1">
      <alignment horizontal="center" vertical="center"/>
      <protection hidden="1"/>
    </xf>
    <xf numFmtId="0" fontId="40" fillId="0" borderId="1133" xfId="3" applyFont="1" applyFill="1" applyBorder="1" applyAlignment="1" applyProtection="1">
      <alignment horizontal="justify" vertical="top"/>
      <protection hidden="1"/>
    </xf>
    <xf numFmtId="0" fontId="14" fillId="0" borderId="1068" xfId="3" applyFont="1" applyFill="1" applyBorder="1" applyAlignment="1" applyProtection="1">
      <alignment horizontal="center" vertical="center"/>
      <protection hidden="1"/>
    </xf>
    <xf numFmtId="0" fontId="14" fillId="0" borderId="0" xfId="3" applyFont="1" applyFill="1" applyBorder="1" applyAlignment="1" applyProtection="1">
      <alignment horizontal="center" vertical="center"/>
      <protection hidden="1"/>
    </xf>
    <xf numFmtId="0" fontId="14" fillId="0" borderId="0" xfId="3" applyFont="1" applyFill="1" applyBorder="1" applyAlignment="1" applyProtection="1">
      <alignment horizontal="left" vertical="center"/>
      <protection hidden="1"/>
    </xf>
    <xf numFmtId="49" fontId="40" fillId="0" borderId="1133" xfId="3" applyNumberFormat="1" applyFont="1" applyFill="1" applyBorder="1" applyAlignment="1" applyProtection="1">
      <alignment horizontal="left"/>
      <protection locked="0" hidden="1"/>
    </xf>
    <xf numFmtId="0" fontId="40" fillId="0" borderId="0" xfId="3" applyFont="1" applyFill="1" applyBorder="1" applyAlignment="1" applyProtection="1">
      <alignment horizontal="left"/>
      <protection hidden="1"/>
    </xf>
    <xf numFmtId="0" fontId="40" fillId="0" borderId="1133" xfId="3" applyNumberFormat="1" applyFont="1" applyFill="1" applyBorder="1" applyAlignment="1" applyProtection="1">
      <alignment horizontal="left"/>
      <protection locked="0" hidden="1"/>
    </xf>
    <xf numFmtId="0" fontId="41" fillId="0" borderId="1046" xfId="3" applyFont="1" applyBorder="1" applyAlignment="1" applyProtection="1">
      <alignment horizontal="left" vertical="center"/>
      <protection hidden="1"/>
    </xf>
    <xf numFmtId="0" fontId="41" fillId="0" borderId="1031" xfId="3" applyFont="1" applyBorder="1" applyAlignment="1" applyProtection="1">
      <alignment horizontal="left" vertical="center"/>
      <protection hidden="1"/>
    </xf>
    <xf numFmtId="0" fontId="41" fillId="0" borderId="1150" xfId="3" applyFont="1" applyBorder="1" applyAlignment="1" applyProtection="1">
      <alignment horizontal="left" vertical="center"/>
      <protection hidden="1"/>
    </xf>
    <xf numFmtId="0" fontId="41" fillId="0" borderId="1152" xfId="3" applyFont="1" applyBorder="1" applyAlignment="1" applyProtection="1">
      <alignment horizontal="left" vertical="center"/>
      <protection locked="0"/>
    </xf>
    <xf numFmtId="0" fontId="41" fillId="0" borderId="1031" xfId="3" applyFont="1" applyBorder="1" applyAlignment="1" applyProtection="1">
      <alignment horizontal="left" vertical="center"/>
      <protection locked="0"/>
    </xf>
    <xf numFmtId="0" fontId="41" fillId="0" borderId="1048" xfId="3" applyFont="1" applyBorder="1" applyAlignment="1" applyProtection="1">
      <alignment horizontal="left" vertical="center"/>
      <protection locked="0"/>
    </xf>
    <xf numFmtId="0" fontId="41" fillId="0" borderId="1214" xfId="3" applyFont="1" applyBorder="1" applyAlignment="1" applyProtection="1">
      <alignment horizontal="left" vertical="center"/>
      <protection hidden="1"/>
    </xf>
    <xf numFmtId="0" fontId="41" fillId="0" borderId="1215" xfId="3" applyFont="1" applyBorder="1" applyAlignment="1" applyProtection="1">
      <alignment horizontal="left" vertical="center"/>
      <protection hidden="1"/>
    </xf>
    <xf numFmtId="0" fontId="41" fillId="0" borderId="1216" xfId="3" applyFont="1" applyBorder="1" applyAlignment="1" applyProtection="1">
      <alignment horizontal="left" vertical="center"/>
      <protection hidden="1"/>
    </xf>
    <xf numFmtId="0" fontId="13" fillId="0" borderId="1205" xfId="3" applyFont="1" applyBorder="1" applyAlignment="1" applyProtection="1">
      <alignment horizontal="center" vertical="center"/>
      <protection hidden="1"/>
    </xf>
    <xf numFmtId="0" fontId="13" fillId="0" borderId="1206" xfId="3" applyFont="1" applyBorder="1" applyAlignment="1" applyProtection="1">
      <alignment horizontal="center" vertical="center"/>
      <protection hidden="1"/>
    </xf>
    <xf numFmtId="0" fontId="13" fillId="0" borderId="1207" xfId="3" applyFont="1" applyBorder="1" applyAlignment="1" applyProtection="1">
      <alignment horizontal="center" vertical="center"/>
      <protection hidden="1"/>
    </xf>
    <xf numFmtId="0" fontId="41" fillId="0" borderId="1068" xfId="3" applyFont="1" applyBorder="1" applyAlignment="1" applyProtection="1">
      <alignment horizontal="left" vertical="center"/>
      <protection hidden="1"/>
    </xf>
    <xf numFmtId="0" fontId="41" fillId="0" borderId="0" xfId="3" applyFont="1" applyBorder="1" applyAlignment="1" applyProtection="1">
      <alignment horizontal="left" vertical="center"/>
      <protection hidden="1"/>
    </xf>
    <xf numFmtId="0" fontId="41" fillId="0" borderId="889" xfId="3" applyFont="1" applyBorder="1" applyAlignment="1" applyProtection="1">
      <alignment horizontal="left" vertical="center"/>
      <protection hidden="1"/>
    </xf>
    <xf numFmtId="0" fontId="40" fillId="0" borderId="1133" xfId="3" applyNumberFormat="1" applyFont="1" applyFill="1" applyBorder="1" applyAlignment="1" applyProtection="1">
      <alignment horizontal="left"/>
      <protection hidden="1"/>
    </xf>
    <xf numFmtId="0" fontId="40" fillId="0" borderId="1031" xfId="3" applyFont="1" applyFill="1" applyBorder="1" applyAlignment="1" applyProtection="1">
      <alignment horizontal="left"/>
      <protection locked="0" hidden="1"/>
    </xf>
    <xf numFmtId="0" fontId="40" fillId="0" borderId="1031" xfId="3" applyNumberFormat="1" applyFont="1" applyFill="1" applyBorder="1" applyAlignment="1" applyProtection="1">
      <alignment horizontal="left"/>
      <protection locked="0" hidden="1"/>
    </xf>
    <xf numFmtId="49" fontId="40" fillId="0" borderId="0" xfId="3" applyNumberFormat="1" applyFont="1" applyFill="1" applyBorder="1" applyAlignment="1" applyProtection="1">
      <alignment horizontal="center"/>
      <protection hidden="1"/>
    </xf>
    <xf numFmtId="0" fontId="40" fillId="0" borderId="0" xfId="3" applyNumberFormat="1" applyFont="1" applyFill="1" applyBorder="1" applyAlignment="1" applyProtection="1">
      <alignment horizontal="center"/>
      <protection hidden="1"/>
    </xf>
    <xf numFmtId="0" fontId="40" fillId="0" borderId="0" xfId="3" applyNumberFormat="1" applyFont="1" applyFill="1" applyBorder="1" applyAlignment="1" applyProtection="1"/>
    <xf numFmtId="0" fontId="14" fillId="0" borderId="1068" xfId="3" applyFont="1" applyFill="1" applyBorder="1" applyAlignment="1" applyProtection="1">
      <alignment vertical="center"/>
      <protection hidden="1"/>
    </xf>
    <xf numFmtId="0" fontId="14" fillId="0" borderId="0" xfId="3" applyFont="1" applyFill="1" applyBorder="1" applyAlignment="1" applyProtection="1">
      <alignment vertical="center"/>
      <protection hidden="1"/>
    </xf>
    <xf numFmtId="0" fontId="40" fillId="0" borderId="0" xfId="3" applyFont="1" applyFill="1" applyBorder="1" applyAlignment="1" applyProtection="1">
      <alignment horizontal="center" vertical="center"/>
      <protection hidden="1"/>
    </xf>
    <xf numFmtId="0" fontId="40" fillId="0" borderId="0" xfId="3" applyNumberFormat="1" applyFont="1" applyFill="1" applyBorder="1" applyAlignment="1" applyProtection="1">
      <alignment horizontal="center"/>
      <protection locked="0"/>
    </xf>
    <xf numFmtId="49" fontId="9" fillId="0" borderId="0" xfId="3" applyNumberFormat="1" applyBorder="1" applyAlignment="1"/>
    <xf numFmtId="0" fontId="40" fillId="0" borderId="0" xfId="3" applyFont="1" applyFill="1" applyBorder="1" applyAlignment="1" applyProtection="1">
      <alignment vertical="center"/>
      <protection hidden="1"/>
    </xf>
    <xf numFmtId="0" fontId="9" fillId="0" borderId="0" xfId="3" applyBorder="1" applyAlignment="1">
      <alignment vertical="center"/>
    </xf>
    <xf numFmtId="0" fontId="40" fillId="0" borderId="1133" xfId="3" applyFont="1" applyBorder="1" applyAlignment="1" applyProtection="1">
      <alignment horizontal="center"/>
      <protection locked="0"/>
    </xf>
    <xf numFmtId="0" fontId="40" fillId="0" borderId="1133" xfId="3" applyFont="1" applyBorder="1" applyAlignment="1" applyProtection="1">
      <alignment horizontal="left"/>
      <protection locked="0"/>
    </xf>
    <xf numFmtId="0" fontId="14" fillId="0" borderId="1099" xfId="3" applyFont="1" applyBorder="1" applyAlignment="1">
      <alignment horizontal="center" vertical="center"/>
    </xf>
    <xf numFmtId="0" fontId="14" fillId="0" borderId="1068" xfId="3" applyFont="1" applyBorder="1" applyAlignment="1">
      <alignment horizontal="center" vertical="top"/>
    </xf>
    <xf numFmtId="0" fontId="14" fillId="0" borderId="1083" xfId="3" applyFont="1" applyBorder="1" applyAlignment="1">
      <alignment horizontal="center" vertical="center"/>
    </xf>
    <xf numFmtId="0" fontId="14" fillId="0" borderId="889" xfId="3" applyFont="1" applyBorder="1" applyAlignment="1">
      <alignment horizontal="center" vertical="top"/>
    </xf>
    <xf numFmtId="0" fontId="14" fillId="0" borderId="0" xfId="3" applyFont="1" applyBorder="1" applyAlignment="1">
      <alignment horizontal="left" vertical="center"/>
    </xf>
    <xf numFmtId="0" fontId="9" fillId="0" borderId="1133" xfId="3" applyBorder="1" applyAlignment="1">
      <alignment horizontal="center" vertical="center"/>
    </xf>
    <xf numFmtId="0" fontId="9" fillId="0" borderId="830" xfId="3" applyBorder="1" applyAlignment="1" applyProtection="1">
      <alignment horizontal="center" vertical="center"/>
      <protection hidden="1"/>
    </xf>
    <xf numFmtId="0" fontId="9" fillId="0" borderId="230" xfId="3" applyBorder="1" applyAlignment="1" applyProtection="1">
      <alignment horizontal="center" vertical="center"/>
      <protection hidden="1"/>
    </xf>
    <xf numFmtId="0" fontId="13" fillId="0" borderId="132" xfId="3" applyFont="1" applyBorder="1" applyAlignment="1" applyProtection="1">
      <alignment horizontal="left"/>
      <protection hidden="1"/>
    </xf>
    <xf numFmtId="0" fontId="13" fillId="0" borderId="132" xfId="3" applyFont="1" applyBorder="1" applyAlignment="1" applyProtection="1">
      <alignment horizontal="left" wrapText="1"/>
      <protection hidden="1"/>
    </xf>
    <xf numFmtId="0" fontId="9" fillId="0" borderId="1145" xfId="3" applyFont="1" applyBorder="1" applyAlignment="1" applyProtection="1">
      <alignment horizontal="left" vertical="top" wrapText="1"/>
      <protection hidden="1"/>
    </xf>
    <xf numFmtId="0" fontId="9" fillId="0" borderId="1063" xfId="3" applyFont="1" applyBorder="1" applyAlignment="1" applyProtection="1">
      <alignment horizontal="left" wrapText="1"/>
      <protection hidden="1"/>
    </xf>
    <xf numFmtId="0" fontId="9" fillId="0" borderId="0" xfId="3" applyFont="1" applyBorder="1" applyAlignment="1" applyProtection="1">
      <alignment horizontal="left" vertical="center" wrapText="1"/>
      <protection hidden="1"/>
    </xf>
    <xf numFmtId="0" fontId="21" fillId="0" borderId="0" xfId="3" applyFont="1" applyBorder="1" applyAlignment="1" applyProtection="1">
      <alignment horizontal="center" vertical="center"/>
    </xf>
    <xf numFmtId="0" fontId="9" fillId="0" borderId="889" xfId="3" applyBorder="1" applyAlignment="1">
      <alignment vertical="center"/>
    </xf>
    <xf numFmtId="0" fontId="9" fillId="0" borderId="0" xfId="3" applyFont="1" applyBorder="1" applyAlignment="1" applyProtection="1">
      <alignment horizontal="left" vertical="top" wrapText="1"/>
      <protection hidden="1"/>
    </xf>
    <xf numFmtId="0" fontId="20" fillId="0" borderId="0" xfId="3" applyFont="1" applyBorder="1" applyAlignment="1" applyProtection="1">
      <alignment horizontal="left" vertical="top"/>
      <protection hidden="1"/>
    </xf>
    <xf numFmtId="0" fontId="20" fillId="0" borderId="130" xfId="3" applyFont="1" applyBorder="1" applyAlignment="1" applyProtection="1">
      <alignment horizontal="left" vertical="top"/>
      <protection hidden="1"/>
    </xf>
    <xf numFmtId="0" fontId="9" fillId="0" borderId="130" xfId="3" applyFont="1" applyBorder="1" applyAlignment="1" applyProtection="1">
      <alignment horizontal="left" vertical="top" wrapText="1"/>
      <protection hidden="1"/>
    </xf>
    <xf numFmtId="0" fontId="8" fillId="0" borderId="830" xfId="3" applyFont="1" applyBorder="1" applyAlignment="1" applyProtection="1">
      <alignment horizontal="center" vertical="center"/>
      <protection hidden="1"/>
    </xf>
    <xf numFmtId="0" fontId="8" fillId="0" borderId="230" xfId="3" applyFont="1" applyBorder="1" applyAlignment="1" applyProtection="1">
      <alignment horizontal="center" vertical="center"/>
      <protection hidden="1"/>
    </xf>
    <xf numFmtId="0" fontId="8" fillId="0" borderId="230" xfId="3" applyFont="1" applyBorder="1" applyAlignment="1" applyProtection="1">
      <alignment horizontal="left" vertical="center"/>
      <protection hidden="1"/>
    </xf>
    <xf numFmtId="0" fontId="8" fillId="0" borderId="0" xfId="3" applyFont="1" applyBorder="1" applyAlignment="1" applyProtection="1">
      <alignment horizontal="left" vertical="center"/>
      <protection hidden="1"/>
    </xf>
    <xf numFmtId="0" fontId="8" fillId="0" borderId="1222" xfId="3" applyFont="1" applyBorder="1" applyAlignment="1" applyProtection="1">
      <alignment horizontal="left" vertical="top"/>
      <protection hidden="1"/>
    </xf>
    <xf numFmtId="0" fontId="8" fillId="0" borderId="130" xfId="3" applyFont="1" applyBorder="1" applyAlignment="1" applyProtection="1">
      <alignment horizontal="left" vertical="top"/>
      <protection hidden="1"/>
    </xf>
    <xf numFmtId="0" fontId="9" fillId="0" borderId="1068" xfId="3" applyFont="1" applyBorder="1" applyAlignment="1" applyProtection="1">
      <alignment horizontal="center" vertical="center"/>
      <protection hidden="1"/>
    </xf>
    <xf numFmtId="0" fontId="9" fillId="0" borderId="0" xfId="3" applyFont="1" applyBorder="1" applyAlignment="1" applyProtection="1">
      <alignment horizontal="center" vertical="center"/>
      <protection hidden="1"/>
    </xf>
    <xf numFmtId="0" fontId="9" fillId="0" borderId="889" xfId="3" applyFont="1" applyBorder="1" applyAlignment="1" applyProtection="1">
      <alignment horizontal="center" vertical="center"/>
      <protection hidden="1"/>
    </xf>
    <xf numFmtId="0" fontId="9" fillId="0" borderId="0" xfId="3" applyFont="1" applyBorder="1" applyAlignment="1" applyProtection="1">
      <alignment horizontal="left" vertical="center"/>
      <protection hidden="1"/>
    </xf>
    <xf numFmtId="0" fontId="9" fillId="4" borderId="1059" xfId="3" applyFont="1" applyFill="1" applyBorder="1" applyAlignment="1">
      <alignment vertical="center"/>
    </xf>
    <xf numFmtId="0" fontId="9" fillId="4" borderId="1060" xfId="3" applyFont="1" applyFill="1" applyBorder="1" applyAlignment="1">
      <alignment vertical="center"/>
    </xf>
    <xf numFmtId="0" fontId="13" fillId="0" borderId="0" xfId="3" applyFont="1" applyBorder="1" applyAlignment="1" applyProtection="1">
      <alignment horizontal="left"/>
      <protection hidden="1"/>
    </xf>
    <xf numFmtId="0" fontId="9" fillId="8" borderId="1122" xfId="3" applyFont="1" applyFill="1" applyBorder="1" applyAlignment="1" applyProtection="1">
      <alignment horizontal="left" vertical="top"/>
      <protection hidden="1"/>
    </xf>
    <xf numFmtId="0" fontId="9" fillId="8" borderId="1122" xfId="3" applyFont="1" applyFill="1" applyBorder="1" applyAlignment="1" applyProtection="1">
      <alignment horizontal="center" vertical="top"/>
      <protection hidden="1"/>
    </xf>
    <xf numFmtId="0" fontId="9" fillId="8" borderId="1129" xfId="3" applyFont="1" applyFill="1" applyBorder="1" applyAlignment="1" applyProtection="1">
      <alignment horizontal="center" vertical="center"/>
      <protection hidden="1"/>
    </xf>
    <xf numFmtId="0" fontId="9" fillId="8" borderId="1130" xfId="3" applyFont="1" applyFill="1" applyBorder="1" applyAlignment="1" applyProtection="1">
      <alignment horizontal="center" vertical="center"/>
      <protection hidden="1"/>
    </xf>
    <xf numFmtId="0" fontId="9" fillId="8" borderId="1130" xfId="3" applyFont="1" applyFill="1" applyBorder="1" applyAlignment="1" applyProtection="1">
      <alignment horizontal="left" vertical="center" wrapText="1"/>
      <protection hidden="1"/>
    </xf>
    <xf numFmtId="0" fontId="9" fillId="8" borderId="0" xfId="3" applyFont="1" applyFill="1" applyBorder="1" applyAlignment="1" applyProtection="1">
      <alignment horizontal="left" vertical="center"/>
      <protection hidden="1"/>
    </xf>
    <xf numFmtId="0" fontId="9" fillId="8" borderId="1122" xfId="3" applyFont="1" applyFill="1" applyBorder="1" applyAlignment="1" applyProtection="1">
      <alignment horizontal="left" vertical="center"/>
      <protection hidden="1"/>
    </xf>
    <xf numFmtId="0" fontId="9" fillId="8" borderId="1069" xfId="3" applyFont="1" applyFill="1" applyBorder="1" applyAlignment="1" applyProtection="1">
      <alignment horizontal="center" vertical="center"/>
      <protection hidden="1"/>
    </xf>
    <xf numFmtId="0" fontId="9" fillId="8" borderId="1070" xfId="3" applyFont="1" applyFill="1" applyBorder="1" applyAlignment="1" applyProtection="1">
      <alignment horizontal="center" vertical="center"/>
      <protection hidden="1"/>
    </xf>
    <xf numFmtId="0" fontId="9" fillId="8" borderId="1070" xfId="3" applyFont="1" applyFill="1" applyBorder="1" applyAlignment="1" applyProtection="1">
      <alignment horizontal="left" vertical="center" wrapText="1"/>
      <protection hidden="1"/>
    </xf>
    <xf numFmtId="0" fontId="9" fillId="8" borderId="1175" xfId="3" applyFont="1" applyFill="1" applyBorder="1" applyAlignment="1" applyProtection="1">
      <alignment horizontal="center" vertical="center"/>
      <protection hidden="1"/>
    </xf>
    <xf numFmtId="0" fontId="9" fillId="8" borderId="1085" xfId="3" applyFont="1" applyFill="1" applyBorder="1" applyAlignment="1" applyProtection="1">
      <alignment horizontal="center" vertical="center"/>
      <protection hidden="1"/>
    </xf>
    <xf numFmtId="0" fontId="9" fillId="8" borderId="1085" xfId="3" applyFont="1" applyFill="1" applyBorder="1" applyAlignment="1" applyProtection="1">
      <alignment horizontal="left" wrapText="1"/>
      <protection hidden="1"/>
    </xf>
    <xf numFmtId="0" fontId="8" fillId="0" borderId="830" xfId="3" applyFont="1" applyBorder="1" applyAlignment="1" applyProtection="1">
      <alignment horizontal="left" vertical="center"/>
      <protection hidden="1"/>
    </xf>
    <xf numFmtId="0" fontId="8" fillId="0" borderId="935" xfId="3" applyFont="1" applyBorder="1" applyAlignment="1" applyProtection="1">
      <alignment horizontal="left" vertical="center"/>
      <protection hidden="1"/>
    </xf>
    <xf numFmtId="0" fontId="8" fillId="0" borderId="1229" xfId="3" applyFont="1" applyBorder="1" applyAlignment="1" applyProtection="1">
      <alignment vertical="center"/>
      <protection hidden="1"/>
    </xf>
    <xf numFmtId="0" fontId="8" fillId="0" borderId="1230" xfId="3" applyFont="1" applyBorder="1" applyAlignment="1" applyProtection="1">
      <alignment vertical="center"/>
      <protection hidden="1"/>
    </xf>
    <xf numFmtId="0" fontId="9" fillId="8" borderId="1037" xfId="3" applyFont="1" applyFill="1" applyBorder="1" applyAlignment="1" applyProtection="1">
      <alignment horizontal="center" vertical="center"/>
      <protection hidden="1"/>
    </xf>
    <xf numFmtId="0" fontId="9" fillId="8" borderId="1122" xfId="3" applyFont="1" applyFill="1" applyBorder="1" applyAlignment="1" applyProtection="1">
      <alignment horizontal="center" vertical="center"/>
      <protection hidden="1"/>
    </xf>
    <xf numFmtId="0" fontId="9" fillId="8" borderId="1122" xfId="3" applyFont="1" applyFill="1" applyBorder="1" applyAlignment="1" applyProtection="1">
      <alignment horizontal="center" vertical="center" wrapText="1"/>
      <protection hidden="1"/>
    </xf>
    <xf numFmtId="0" fontId="9" fillId="8" borderId="1177" xfId="3" applyFont="1" applyFill="1" applyBorder="1" applyAlignment="1" applyProtection="1">
      <alignment horizontal="left" vertical="center"/>
      <protection hidden="1"/>
    </xf>
    <xf numFmtId="0" fontId="9" fillId="8" borderId="1085" xfId="3" applyFont="1" applyFill="1" applyBorder="1" applyAlignment="1" applyProtection="1">
      <alignment horizontal="left" vertical="center" wrapText="1"/>
      <protection hidden="1"/>
    </xf>
    <xf numFmtId="0" fontId="13" fillId="0" borderId="1227" xfId="3" applyFont="1" applyBorder="1" applyAlignment="1">
      <alignment horizontal="left" vertical="top" wrapText="1"/>
    </xf>
    <xf numFmtId="0" fontId="13" fillId="0" borderId="1228" xfId="3" applyFont="1" applyBorder="1" applyAlignment="1">
      <alignment horizontal="left" vertical="top" wrapText="1"/>
    </xf>
    <xf numFmtId="0" fontId="13" fillId="0" borderId="830" xfId="3" applyFont="1" applyBorder="1" applyAlignment="1">
      <alignment horizontal="left" vertical="top" wrapText="1"/>
    </xf>
    <xf numFmtId="0" fontId="13" fillId="0" borderId="935" xfId="3" applyFont="1" applyBorder="1" applyAlignment="1">
      <alignment horizontal="left" vertical="top" wrapText="1"/>
    </xf>
    <xf numFmtId="0" fontId="9" fillId="8" borderId="768" xfId="3" applyFont="1" applyFill="1" applyBorder="1" applyAlignment="1">
      <alignment horizontal="center" vertical="center"/>
    </xf>
    <xf numFmtId="0" fontId="9" fillId="8" borderId="779" xfId="3" applyFont="1" applyFill="1" applyBorder="1" applyAlignment="1">
      <alignment horizontal="center" vertical="center"/>
    </xf>
    <xf numFmtId="0" fontId="9" fillId="8" borderId="668" xfId="3" applyFont="1" applyFill="1" applyBorder="1" applyAlignment="1" applyProtection="1">
      <alignment horizontal="left" vertical="center"/>
      <protection hidden="1"/>
    </xf>
    <xf numFmtId="0" fontId="9" fillId="8" borderId="132" xfId="3" applyFont="1" applyFill="1" applyBorder="1" applyAlignment="1" applyProtection="1">
      <alignment horizontal="left" vertical="center" wrapText="1"/>
      <protection hidden="1"/>
    </xf>
    <xf numFmtId="0" fontId="9" fillId="8" borderId="24" xfId="3" applyFont="1" applyFill="1" applyBorder="1" applyAlignment="1" applyProtection="1">
      <alignment horizontal="center" vertical="center"/>
      <protection hidden="1"/>
    </xf>
    <xf numFmtId="0" fontId="9" fillId="8" borderId="0" xfId="3" applyFont="1" applyFill="1" applyBorder="1" applyAlignment="1" applyProtection="1">
      <alignment horizontal="center" vertical="center"/>
      <protection hidden="1"/>
    </xf>
    <xf numFmtId="0" fontId="9" fillId="8" borderId="0" xfId="3" applyFont="1" applyFill="1" applyBorder="1" applyAlignment="1" applyProtection="1">
      <alignment horizontal="left" vertical="center" wrapText="1"/>
      <protection hidden="1"/>
    </xf>
    <xf numFmtId="0" fontId="9" fillId="8" borderId="0" xfId="3" applyFont="1" applyFill="1" applyBorder="1" applyAlignment="1" applyProtection="1">
      <alignment horizontal="center" vertical="center" wrapText="1"/>
      <protection hidden="1"/>
    </xf>
    <xf numFmtId="0" fontId="9" fillId="8" borderId="889" xfId="3" applyFont="1" applyFill="1" applyBorder="1" applyAlignment="1" applyProtection="1">
      <alignment horizontal="left" vertical="center"/>
      <protection hidden="1"/>
    </xf>
    <xf numFmtId="0" fontId="9" fillId="8" borderId="1175" xfId="3" applyFont="1" applyFill="1" applyBorder="1" applyAlignment="1" applyProtection="1">
      <alignment horizontal="left" vertical="center"/>
      <protection hidden="1"/>
    </xf>
    <xf numFmtId="0" fontId="9" fillId="8" borderId="1085" xfId="3" applyFont="1" applyFill="1" applyBorder="1" applyAlignment="1" applyProtection="1">
      <alignment horizontal="left" vertical="center"/>
      <protection hidden="1"/>
    </xf>
    <xf numFmtId="0" fontId="9" fillId="8" borderId="1178" xfId="3" applyFont="1" applyFill="1" applyBorder="1" applyAlignment="1" applyProtection="1">
      <alignment horizontal="left" vertical="center"/>
      <protection hidden="1"/>
    </xf>
    <xf numFmtId="0" fontId="13" fillId="0" borderId="830" xfId="3" applyFont="1" applyBorder="1" applyAlignment="1" applyProtection="1">
      <alignment horizontal="center" vertical="center"/>
      <protection hidden="1"/>
    </xf>
    <xf numFmtId="0" fontId="13" fillId="0" borderId="935" xfId="3" applyFont="1" applyBorder="1" applyAlignment="1" applyProtection="1">
      <alignment horizontal="center" vertical="center"/>
      <protection hidden="1"/>
    </xf>
    <xf numFmtId="0" fontId="9" fillId="8" borderId="24" xfId="3" applyFont="1" applyFill="1" applyBorder="1" applyAlignment="1">
      <alignment horizontal="center" vertical="center"/>
    </xf>
    <xf numFmtId="0" fontId="9" fillId="8" borderId="0" xfId="3" applyFont="1" applyFill="1" applyBorder="1" applyAlignment="1">
      <alignment horizontal="center" vertical="center"/>
    </xf>
    <xf numFmtId="0" fontId="13" fillId="0" borderId="1225" xfId="3" applyFont="1" applyBorder="1" applyAlignment="1" applyProtection="1">
      <alignment horizontal="center" vertical="center"/>
      <protection hidden="1"/>
    </xf>
    <xf numFmtId="0" fontId="13" fillId="0" borderId="1226" xfId="3" applyFont="1" applyBorder="1" applyAlignment="1" applyProtection="1">
      <alignment horizontal="center" vertical="center"/>
      <protection hidden="1"/>
    </xf>
    <xf numFmtId="0" fontId="9" fillId="8" borderId="1185" xfId="3" applyFont="1" applyFill="1" applyBorder="1" applyAlignment="1" applyProtection="1">
      <alignment horizontal="center" vertical="center"/>
      <protection hidden="1"/>
    </xf>
    <xf numFmtId="0" fontId="9" fillId="8" borderId="1133" xfId="3" applyFont="1" applyFill="1" applyBorder="1" applyAlignment="1" applyProtection="1">
      <alignment horizontal="center" vertical="center"/>
      <protection hidden="1"/>
    </xf>
    <xf numFmtId="0" fontId="9" fillId="8" borderId="1133" xfId="3" applyFont="1" applyFill="1" applyBorder="1" applyAlignment="1" applyProtection="1">
      <alignment horizontal="left" vertical="center"/>
      <protection hidden="1"/>
    </xf>
    <xf numFmtId="0" fontId="13" fillId="0" borderId="1068" xfId="3" applyFont="1" applyBorder="1" applyAlignment="1">
      <alignment vertical="center"/>
    </xf>
    <xf numFmtId="0" fontId="9" fillId="8" borderId="1037" xfId="3" applyFont="1" applyFill="1" applyBorder="1" applyAlignment="1">
      <alignment horizontal="center" vertical="center"/>
    </xf>
    <xf numFmtId="0" fontId="9" fillId="8" borderId="1122" xfId="3" applyFont="1" applyFill="1" applyBorder="1" applyAlignment="1">
      <alignment horizontal="center" vertical="center"/>
    </xf>
    <xf numFmtId="0" fontId="9" fillId="8" borderId="130" xfId="3" applyFont="1" applyFill="1" applyBorder="1" applyAlignment="1" applyProtection="1">
      <alignment horizontal="left" vertical="center"/>
      <protection hidden="1"/>
    </xf>
    <xf numFmtId="0" fontId="9" fillId="0" borderId="830" xfId="3" applyFont="1" applyBorder="1" applyAlignment="1" applyProtection="1">
      <alignment horizontal="left" vertical="top" wrapText="1"/>
      <protection hidden="1"/>
    </xf>
    <xf numFmtId="0" fontId="9" fillId="0" borderId="935" xfId="3" applyFont="1" applyBorder="1" applyAlignment="1" applyProtection="1">
      <alignment horizontal="left" vertical="top" wrapText="1"/>
      <protection hidden="1"/>
    </xf>
    <xf numFmtId="0" fontId="9" fillId="8" borderId="258" xfId="3" applyFont="1" applyFill="1" applyBorder="1" applyAlignment="1" applyProtection="1">
      <alignment horizontal="left" vertical="center" wrapText="1"/>
      <protection hidden="1"/>
    </xf>
    <xf numFmtId="0" fontId="9" fillId="8" borderId="1125" xfId="3" applyFont="1" applyFill="1" applyBorder="1" applyAlignment="1" applyProtection="1">
      <alignment horizontal="left" vertical="center" wrapText="1"/>
      <protection hidden="1"/>
    </xf>
    <xf numFmtId="0" fontId="13" fillId="8" borderId="1068" xfId="3" applyFont="1" applyFill="1" applyBorder="1" applyAlignment="1" applyProtection="1">
      <alignment horizontal="center" vertical="center"/>
      <protection hidden="1"/>
    </xf>
    <xf numFmtId="0" fontId="13" fillId="8" borderId="0" xfId="3" applyFont="1" applyFill="1" applyBorder="1" applyAlignment="1" applyProtection="1">
      <alignment horizontal="center" vertical="center"/>
      <protection hidden="1"/>
    </xf>
    <xf numFmtId="0" fontId="13" fillId="8" borderId="16" xfId="3" applyFont="1" applyFill="1" applyBorder="1" applyAlignment="1" applyProtection="1">
      <alignment horizontal="center" vertical="center"/>
      <protection hidden="1"/>
    </xf>
    <xf numFmtId="0" fontId="9" fillId="8" borderId="1179" xfId="3" applyFont="1" applyFill="1" applyBorder="1" applyAlignment="1" applyProtection="1">
      <alignment horizontal="center" vertical="center"/>
      <protection hidden="1"/>
    </xf>
    <xf numFmtId="0" fontId="9" fillId="8" borderId="1180" xfId="3" applyFont="1" applyFill="1" applyBorder="1" applyAlignment="1" applyProtection="1">
      <alignment horizontal="center" vertical="center"/>
      <protection hidden="1"/>
    </xf>
    <xf numFmtId="0" fontId="9" fillId="8" borderId="1181" xfId="3" applyFont="1" applyFill="1" applyBorder="1" applyAlignment="1" applyProtection="1">
      <alignment horizontal="center" vertical="center"/>
      <protection hidden="1"/>
    </xf>
    <xf numFmtId="0" fontId="9" fillId="8" borderId="1182" xfId="3" applyFont="1" applyFill="1" applyBorder="1" applyAlignment="1" applyProtection="1">
      <alignment horizontal="center" vertical="center"/>
      <protection hidden="1"/>
    </xf>
    <xf numFmtId="0" fontId="9" fillId="8" borderId="132" xfId="3" applyFont="1" applyFill="1" applyBorder="1" applyAlignment="1" applyProtection="1">
      <alignment horizontal="left"/>
      <protection hidden="1"/>
    </xf>
    <xf numFmtId="0" fontId="9" fillId="8" borderId="1060" xfId="3" quotePrefix="1" applyFont="1" applyFill="1" applyBorder="1" applyAlignment="1" applyProtection="1">
      <alignment horizontal="left" vertical="top" wrapText="1"/>
      <protection hidden="1"/>
    </xf>
    <xf numFmtId="0" fontId="9" fillId="8" borderId="1069" xfId="3" applyFont="1" applyFill="1" applyBorder="1" applyAlignment="1">
      <alignment horizontal="center" vertical="center"/>
    </xf>
    <xf numFmtId="0" fontId="9" fillId="8" borderId="1070" xfId="3" applyFont="1" applyFill="1" applyBorder="1" applyAlignment="1">
      <alignment horizontal="center" vertical="center"/>
    </xf>
    <xf numFmtId="0" fontId="9" fillId="8" borderId="1175" xfId="3" applyFont="1" applyFill="1" applyBorder="1" applyAlignment="1">
      <alignment horizontal="center" vertical="center"/>
    </xf>
    <xf numFmtId="0" fontId="9" fillId="8" borderId="1085" xfId="3" applyFont="1" applyFill="1" applyBorder="1" applyAlignment="1">
      <alignment horizontal="center" vertical="center"/>
    </xf>
    <xf numFmtId="0" fontId="9" fillId="8" borderId="1085" xfId="3" applyFont="1" applyFill="1" applyBorder="1" applyAlignment="1" applyProtection="1">
      <alignment horizontal="left"/>
      <protection hidden="1"/>
    </xf>
    <xf numFmtId="0" fontId="9" fillId="8" borderId="0" xfId="3" quotePrefix="1" applyFont="1" applyFill="1" applyBorder="1" applyAlignment="1" applyProtection="1">
      <alignment horizontal="left" vertical="top" wrapText="1"/>
      <protection hidden="1"/>
    </xf>
    <xf numFmtId="0" fontId="9" fillId="8" borderId="0" xfId="3" applyFont="1" applyFill="1" applyBorder="1" applyAlignment="1" applyProtection="1">
      <alignment horizontal="center"/>
      <protection hidden="1"/>
    </xf>
    <xf numFmtId="0" fontId="9" fillId="8" borderId="0" xfId="3" applyFont="1" applyFill="1" applyBorder="1" applyAlignment="1" applyProtection="1">
      <alignment horizontal="center"/>
      <protection locked="0"/>
    </xf>
    <xf numFmtId="0" fontId="9" fillId="8" borderId="130" xfId="3" applyFont="1" applyFill="1" applyBorder="1" applyAlignment="1" applyProtection="1">
      <alignment horizontal="left"/>
      <protection hidden="1"/>
    </xf>
    <xf numFmtId="0" fontId="9" fillId="8" borderId="0" xfId="3" quotePrefix="1" applyFont="1" applyFill="1" applyBorder="1" applyAlignment="1" applyProtection="1">
      <alignment horizontal="left"/>
      <protection hidden="1"/>
    </xf>
    <xf numFmtId="0" fontId="9" fillId="8" borderId="889" xfId="3" quotePrefix="1" applyFont="1" applyFill="1" applyBorder="1" applyAlignment="1" applyProtection="1">
      <alignment horizontal="left"/>
      <protection hidden="1"/>
    </xf>
    <xf numFmtId="0" fontId="9" fillId="8" borderId="1037" xfId="3" applyFont="1" applyFill="1" applyBorder="1" applyAlignment="1" applyProtection="1">
      <alignment horizontal="left" vertical="top"/>
      <protection hidden="1"/>
    </xf>
    <xf numFmtId="0" fontId="9" fillId="8" borderId="1122" xfId="3" quotePrefix="1" applyFont="1" applyFill="1" applyBorder="1" applyAlignment="1" applyProtection="1">
      <alignment horizontal="left" vertical="top"/>
      <protection hidden="1"/>
    </xf>
    <xf numFmtId="0" fontId="13" fillId="8" borderId="1068" xfId="3" applyFont="1" applyFill="1" applyBorder="1" applyAlignment="1" applyProtection="1">
      <alignment horizontal="center"/>
      <protection hidden="1"/>
    </xf>
    <xf numFmtId="0" fontId="13" fillId="8" borderId="0" xfId="3" applyFont="1" applyFill="1" applyBorder="1" applyAlignment="1" applyProtection="1">
      <alignment horizontal="center"/>
      <protection hidden="1"/>
    </xf>
    <xf numFmtId="0" fontId="13" fillId="8" borderId="16" xfId="3" applyFont="1" applyFill="1" applyBorder="1" applyAlignment="1" applyProtection="1">
      <alignment horizontal="center"/>
      <protection hidden="1"/>
    </xf>
    <xf numFmtId="0" fontId="9" fillId="8" borderId="1175" xfId="3" applyFont="1" applyFill="1" applyBorder="1" applyAlignment="1" applyProtection="1">
      <alignment horizontal="center"/>
      <protection hidden="1"/>
    </xf>
    <xf numFmtId="0" fontId="9" fillId="8" borderId="1085" xfId="3" applyFont="1" applyFill="1" applyBorder="1" applyAlignment="1" applyProtection="1">
      <alignment horizontal="center"/>
      <protection hidden="1"/>
    </xf>
    <xf numFmtId="0" fontId="9" fillId="8" borderId="1037" xfId="3" applyFont="1" applyFill="1" applyBorder="1" applyAlignment="1" applyProtection="1">
      <alignment horizontal="center"/>
      <protection hidden="1"/>
    </xf>
    <xf numFmtId="0" fontId="9" fillId="8" borderId="1122" xfId="3" applyFont="1" applyFill="1" applyBorder="1" applyAlignment="1" applyProtection="1">
      <alignment horizontal="center"/>
      <protection hidden="1"/>
    </xf>
    <xf numFmtId="0" fontId="13" fillId="8" borderId="1068" xfId="3" applyFont="1" applyFill="1" applyBorder="1" applyAlignment="1" applyProtection="1">
      <alignment horizontal="left" vertical="center"/>
      <protection hidden="1"/>
    </xf>
    <xf numFmtId="0" fontId="13" fillId="8" borderId="0" xfId="3" applyFont="1" applyFill="1" applyBorder="1" applyAlignment="1" applyProtection="1">
      <alignment horizontal="left" vertical="center"/>
      <protection hidden="1"/>
    </xf>
    <xf numFmtId="0" fontId="13" fillId="8" borderId="16" xfId="3" applyFont="1" applyFill="1" applyBorder="1" applyAlignment="1" applyProtection="1">
      <alignment horizontal="left" vertical="center"/>
      <protection hidden="1"/>
    </xf>
    <xf numFmtId="0" fontId="9" fillId="8" borderId="132" xfId="3" applyFont="1" applyFill="1" applyBorder="1" applyAlignment="1" applyProtection="1">
      <alignment horizontal="left" wrapText="1"/>
      <protection hidden="1"/>
    </xf>
    <xf numFmtId="0" fontId="9" fillId="8" borderId="1176" xfId="3" applyFont="1" applyFill="1" applyBorder="1" applyAlignment="1" applyProtection="1">
      <alignment horizontal="left"/>
      <protection hidden="1"/>
    </xf>
    <xf numFmtId="0" fontId="9" fillId="8" borderId="0" xfId="3" applyFont="1" applyFill="1" applyBorder="1" applyAlignment="1" applyProtection="1">
      <alignment horizontal="left"/>
      <protection hidden="1"/>
    </xf>
    <xf numFmtId="0" fontId="9" fillId="8" borderId="889" xfId="3" applyFont="1" applyFill="1" applyBorder="1" applyAlignment="1" applyProtection="1">
      <alignment horizontal="left"/>
      <protection hidden="1"/>
    </xf>
    <xf numFmtId="0" fontId="9" fillId="8" borderId="0" xfId="3" applyFill="1" applyBorder="1" applyAlignment="1" applyProtection="1">
      <alignment horizontal="left"/>
      <protection hidden="1"/>
    </xf>
    <xf numFmtId="0" fontId="9" fillId="0" borderId="1068" xfId="3" applyBorder="1" applyAlignment="1" applyProtection="1">
      <alignment horizontal="center" vertical="center"/>
      <protection hidden="1"/>
    </xf>
    <xf numFmtId="0" fontId="9" fillId="0" borderId="1171" xfId="3" applyFont="1" applyBorder="1" applyAlignment="1" applyProtection="1">
      <alignment horizontal="left" vertical="center"/>
      <protection locked="0"/>
    </xf>
    <xf numFmtId="0" fontId="9" fillId="0" borderId="889" xfId="3" applyBorder="1" applyAlignment="1" applyProtection="1">
      <alignment horizontal="center" vertical="center"/>
      <protection hidden="1"/>
    </xf>
    <xf numFmtId="0" fontId="9" fillId="0" borderId="1172" xfId="3" applyFont="1" applyBorder="1" applyAlignment="1" applyProtection="1">
      <alignment horizontal="center"/>
      <protection hidden="1"/>
    </xf>
    <xf numFmtId="0" fontId="9" fillId="0" borderId="1133" xfId="3" applyFont="1" applyBorder="1" applyAlignment="1" applyProtection="1">
      <alignment horizontal="center"/>
      <protection hidden="1"/>
    </xf>
    <xf numFmtId="0" fontId="9" fillId="0" borderId="1173" xfId="3" applyFont="1" applyBorder="1" applyAlignment="1" applyProtection="1">
      <alignment horizontal="center"/>
      <protection hidden="1"/>
    </xf>
    <xf numFmtId="0" fontId="13" fillId="8" borderId="571" xfId="3" applyFont="1" applyFill="1" applyBorder="1" applyAlignment="1">
      <alignment vertical="center"/>
    </xf>
    <xf numFmtId="0" fontId="13" fillId="8" borderId="1083" xfId="3" applyFont="1" applyFill="1" applyBorder="1" applyAlignment="1">
      <alignment vertical="center"/>
    </xf>
    <xf numFmtId="0" fontId="13" fillId="8" borderId="1174" xfId="3" applyFont="1" applyFill="1" applyBorder="1" applyAlignment="1">
      <alignment vertical="center"/>
    </xf>
    <xf numFmtId="0" fontId="9" fillId="8" borderId="671" xfId="3" applyFont="1" applyFill="1" applyBorder="1" applyAlignment="1" applyProtection="1">
      <alignment horizontal="left" vertical="center"/>
      <protection hidden="1"/>
    </xf>
    <xf numFmtId="0" fontId="9" fillId="0" borderId="889" xfId="3" applyBorder="1" applyAlignment="1" applyProtection="1">
      <alignment horizontal="left" vertical="center"/>
      <protection hidden="1"/>
    </xf>
    <xf numFmtId="0" fontId="9" fillId="0" borderId="0" xfId="3" applyFont="1" applyBorder="1" applyAlignment="1" applyProtection="1">
      <alignment horizontal="left"/>
      <protection hidden="1"/>
    </xf>
    <xf numFmtId="0" fontId="9" fillId="0" borderId="523" xfId="3" applyBorder="1" applyAlignment="1" applyProtection="1">
      <alignment horizontal="left" vertical="center"/>
      <protection locked="0"/>
    </xf>
    <xf numFmtId="14" fontId="9" fillId="0" borderId="0" xfId="3" applyNumberFormat="1" applyFont="1" applyBorder="1" applyAlignment="1" applyProtection="1">
      <alignment horizontal="center" vertical="center"/>
      <protection hidden="1"/>
    </xf>
    <xf numFmtId="14" fontId="9" fillId="0" borderId="0" xfId="3" applyNumberFormat="1" applyBorder="1" applyAlignment="1" applyProtection="1">
      <alignment horizontal="center" vertical="center"/>
      <protection hidden="1"/>
    </xf>
    <xf numFmtId="0" fontId="9" fillId="0" borderId="1170" xfId="3" applyFont="1" applyBorder="1" applyAlignment="1" applyProtection="1">
      <alignment horizontal="center" vertical="center"/>
      <protection locked="0"/>
    </xf>
    <xf numFmtId="0" fontId="9" fillId="0" borderId="0" xfId="3" applyFont="1" applyBorder="1" applyAlignment="1" applyProtection="1">
      <alignment horizontal="center" vertical="center"/>
    </xf>
    <xf numFmtId="170" fontId="9" fillId="0" borderId="1170" xfId="3" applyNumberFormat="1" applyFont="1" applyBorder="1" applyAlignment="1" applyProtection="1">
      <alignment horizontal="center" vertical="center"/>
      <protection locked="0"/>
    </xf>
    <xf numFmtId="170" fontId="9" fillId="0" borderId="0" xfId="3" applyNumberFormat="1" applyFont="1" applyBorder="1" applyAlignment="1" applyProtection="1">
      <alignment horizontal="left" vertical="center"/>
    </xf>
    <xf numFmtId="170" fontId="9" fillId="0" borderId="889" xfId="3" applyNumberFormat="1" applyFont="1" applyBorder="1" applyAlignment="1" applyProtection="1">
      <alignment horizontal="left" vertical="center"/>
    </xf>
    <xf numFmtId="0" fontId="9" fillId="0" borderId="1059" xfId="3" applyBorder="1" applyAlignment="1" applyProtection="1">
      <alignment horizontal="center"/>
      <protection hidden="1"/>
    </xf>
    <xf numFmtId="0" fontId="9" fillId="0" borderId="1060" xfId="3" applyBorder="1" applyAlignment="1" applyProtection="1">
      <alignment horizontal="center"/>
      <protection hidden="1"/>
    </xf>
    <xf numFmtId="0" fontId="9" fillId="0" borderId="1128" xfId="3" applyBorder="1" applyAlignment="1" applyProtection="1">
      <alignment horizontal="center"/>
      <protection hidden="1"/>
    </xf>
    <xf numFmtId="0" fontId="9" fillId="0" borderId="1168" xfId="3" applyFont="1" applyBorder="1" applyAlignment="1">
      <alignment vertical="center"/>
    </xf>
    <xf numFmtId="0" fontId="9" fillId="0" borderId="1131" xfId="3" applyBorder="1" applyAlignment="1">
      <alignment vertical="center"/>
    </xf>
    <xf numFmtId="0" fontId="9" fillId="0" borderId="1131" xfId="3" applyNumberFormat="1" applyFont="1" applyBorder="1" applyAlignment="1" applyProtection="1">
      <alignment horizontal="left" vertical="center"/>
      <protection hidden="1"/>
    </xf>
    <xf numFmtId="0" fontId="17" fillId="0" borderId="1131" xfId="1" applyBorder="1" applyAlignment="1" applyProtection="1">
      <alignment horizontal="left" vertical="center" wrapText="1"/>
      <protection hidden="1"/>
    </xf>
    <xf numFmtId="0" fontId="18" fillId="0" borderId="1131" xfId="1" applyFont="1" applyBorder="1" applyAlignment="1" applyProtection="1">
      <alignment horizontal="left" vertical="center" wrapText="1"/>
      <protection hidden="1"/>
    </xf>
    <xf numFmtId="0" fontId="18" fillId="0" borderId="1169" xfId="1" applyFont="1" applyBorder="1" applyAlignment="1" applyProtection="1">
      <alignment horizontal="left" vertical="center" wrapText="1"/>
      <protection hidden="1"/>
    </xf>
    <xf numFmtId="0" fontId="9" fillId="0" borderId="861" xfId="3" applyBorder="1" applyAlignment="1" applyProtection="1">
      <alignment horizontal="center" vertical="center"/>
      <protection hidden="1"/>
    </xf>
    <xf numFmtId="0" fontId="9" fillId="0" borderId="858" xfId="3" applyBorder="1" applyAlignment="1" applyProtection="1">
      <alignment horizontal="center" vertical="center"/>
      <protection hidden="1"/>
    </xf>
    <xf numFmtId="0" fontId="13" fillId="0" borderId="858" xfId="3" applyFont="1" applyBorder="1" applyAlignment="1" applyProtection="1">
      <alignment horizontal="left" vertical="center"/>
      <protection hidden="1"/>
    </xf>
    <xf numFmtId="0" fontId="13" fillId="0" borderId="1141" xfId="3" applyFont="1" applyBorder="1" applyAlignment="1" applyProtection="1">
      <alignment horizontal="left" vertical="center"/>
      <protection hidden="1"/>
    </xf>
    <xf numFmtId="0" fontId="12" fillId="0" borderId="1068" xfId="3" applyFont="1" applyBorder="1" applyAlignment="1" applyProtection="1">
      <alignment vertical="top" wrapText="1"/>
      <protection hidden="1"/>
    </xf>
    <xf numFmtId="0" fontId="12" fillId="0" borderId="0" xfId="3" applyFont="1" applyBorder="1" applyAlignment="1" applyProtection="1">
      <alignment vertical="top" wrapText="1"/>
      <protection hidden="1"/>
    </xf>
    <xf numFmtId="0" fontId="12" fillId="0" borderId="16" xfId="3" applyFont="1" applyBorder="1" applyAlignment="1" applyProtection="1">
      <alignment vertical="top" wrapText="1"/>
      <protection hidden="1"/>
    </xf>
    <xf numFmtId="0" fontId="9" fillId="0" borderId="1159" xfId="3" applyBorder="1" applyAlignment="1">
      <alignment vertical="center"/>
    </xf>
    <xf numFmtId="0" fontId="9" fillId="0" borderId="1126" xfId="3" applyBorder="1" applyAlignment="1">
      <alignment vertical="center"/>
    </xf>
    <xf numFmtId="0" fontId="9" fillId="0" borderId="1126" xfId="3" applyBorder="1" applyAlignment="1" applyProtection="1">
      <alignment horizontal="left" vertical="center"/>
      <protection hidden="1"/>
    </xf>
    <xf numFmtId="0" fontId="9" fillId="0" borderId="1160" xfId="3" applyBorder="1" applyAlignment="1" applyProtection="1">
      <alignment horizontal="left" vertical="center"/>
      <protection hidden="1"/>
    </xf>
    <xf numFmtId="0" fontId="65" fillId="8" borderId="1068" xfId="3" applyFont="1" applyFill="1" applyBorder="1" applyAlignment="1" applyProtection="1">
      <alignment vertical="center"/>
      <protection hidden="1"/>
    </xf>
    <xf numFmtId="0" fontId="65" fillId="8" borderId="0" xfId="3" applyFont="1" applyFill="1" applyBorder="1" applyAlignment="1" applyProtection="1">
      <alignment vertical="center"/>
      <protection hidden="1"/>
    </xf>
    <xf numFmtId="0" fontId="65" fillId="8" borderId="16" xfId="3" applyFont="1" applyFill="1" applyBorder="1" applyAlignment="1" applyProtection="1">
      <alignment vertical="center"/>
      <protection hidden="1"/>
    </xf>
    <xf numFmtId="0" fontId="9" fillId="0" borderId="1126" xfId="3" applyNumberFormat="1" applyBorder="1" applyAlignment="1" applyProtection="1">
      <alignment horizontal="center" vertical="center"/>
      <protection hidden="1"/>
    </xf>
    <xf numFmtId="166" fontId="9" fillId="0" borderId="1126" xfId="3" applyNumberFormat="1" applyBorder="1" applyAlignment="1" applyProtection="1">
      <alignment horizontal="center" vertical="center"/>
      <protection hidden="1"/>
    </xf>
    <xf numFmtId="0" fontId="9" fillId="0" borderId="1161" xfId="3" applyBorder="1" applyAlignment="1">
      <alignment vertical="center"/>
    </xf>
    <xf numFmtId="0" fontId="9" fillId="0" borderId="1162" xfId="3" applyBorder="1" applyAlignment="1">
      <alignment vertical="center"/>
    </xf>
    <xf numFmtId="0" fontId="9" fillId="0" borderId="1162" xfId="3" applyNumberFormat="1" applyBorder="1" applyAlignment="1" applyProtection="1">
      <alignment horizontal="left" vertical="center"/>
      <protection hidden="1"/>
    </xf>
    <xf numFmtId="164" fontId="9" fillId="0" borderId="1162" xfId="3" applyNumberFormat="1" applyBorder="1" applyAlignment="1" applyProtection="1">
      <alignment horizontal="center" vertical="center"/>
      <protection hidden="1"/>
    </xf>
    <xf numFmtId="0" fontId="9" fillId="0" borderId="1162" xfId="3" applyBorder="1" applyAlignment="1" applyProtection="1">
      <alignment horizontal="left" vertical="center"/>
      <protection hidden="1"/>
    </xf>
    <xf numFmtId="0" fontId="9" fillId="0" borderId="1163" xfId="3" applyBorder="1" applyAlignment="1" applyProtection="1">
      <alignment horizontal="left" vertical="center"/>
      <protection hidden="1"/>
    </xf>
    <xf numFmtId="0" fontId="9" fillId="0" borderId="1164" xfId="3" applyBorder="1" applyAlignment="1">
      <alignment horizontal="left" vertical="center"/>
    </xf>
    <xf numFmtId="0" fontId="9" fillId="0" borderId="1165" xfId="3" applyBorder="1" applyAlignment="1">
      <alignment horizontal="left" vertical="center"/>
    </xf>
    <xf numFmtId="0" fontId="9" fillId="0" borderId="1166" xfId="3" applyBorder="1" applyAlignment="1" applyProtection="1">
      <alignment horizontal="left" vertical="center"/>
      <protection hidden="1"/>
    </xf>
    <xf numFmtId="0" fontId="9" fillId="0" borderId="1167" xfId="3" applyBorder="1" applyAlignment="1" applyProtection="1">
      <alignment horizontal="left" vertical="center"/>
      <protection hidden="1"/>
    </xf>
    <xf numFmtId="0" fontId="13" fillId="0" borderId="131" xfId="3" applyFont="1" applyBorder="1" applyAlignment="1">
      <alignment horizontal="left" vertical="center"/>
    </xf>
    <xf numFmtId="0" fontId="13" fillId="0" borderId="132" xfId="3" applyFont="1" applyBorder="1" applyAlignment="1">
      <alignment horizontal="left" vertical="center"/>
    </xf>
    <xf numFmtId="0" fontId="13" fillId="0" borderId="133" xfId="3" applyFont="1" applyBorder="1" applyAlignment="1">
      <alignment horizontal="left" vertical="center"/>
    </xf>
    <xf numFmtId="0" fontId="9" fillId="0" borderId="1156" xfId="3" applyBorder="1" applyAlignment="1">
      <alignment vertical="center"/>
    </xf>
    <xf numFmtId="0" fontId="9" fillId="0" borderId="1157" xfId="3" applyBorder="1" applyAlignment="1">
      <alignment vertical="center"/>
    </xf>
    <xf numFmtId="0" fontId="9" fillId="0" borderId="1157" xfId="3" applyBorder="1" applyAlignment="1" applyProtection="1">
      <alignment horizontal="left" vertical="center"/>
      <protection hidden="1"/>
    </xf>
    <xf numFmtId="0" fontId="9" fillId="0" borderId="1158" xfId="3" applyBorder="1" applyAlignment="1" applyProtection="1">
      <alignment horizontal="left" vertical="center"/>
      <protection hidden="1"/>
    </xf>
    <xf numFmtId="0" fontId="9" fillId="0" borderId="1126" xfId="3" applyBorder="1" applyAlignment="1" applyProtection="1">
      <alignment horizontal="center"/>
      <protection hidden="1"/>
    </xf>
    <xf numFmtId="0" fontId="9" fillId="0" borderId="1126" xfId="3" applyBorder="1" applyAlignment="1" applyProtection="1">
      <alignment vertical="center"/>
      <protection hidden="1"/>
    </xf>
    <xf numFmtId="0" fontId="9" fillId="0" borderId="1160" xfId="3" applyBorder="1" applyAlignment="1" applyProtection="1">
      <alignment vertical="center"/>
      <protection hidden="1"/>
    </xf>
    <xf numFmtId="0" fontId="13" fillId="0" borderId="1153" xfId="3" applyFont="1" applyFill="1" applyBorder="1" applyAlignment="1" applyProtection="1">
      <alignment horizontal="left" vertical="center"/>
      <protection hidden="1"/>
    </xf>
    <xf numFmtId="0" fontId="13" fillId="0" borderId="1154" xfId="3" applyFont="1" applyFill="1" applyBorder="1" applyAlignment="1" applyProtection="1">
      <alignment horizontal="left" vertical="center"/>
      <protection hidden="1"/>
    </xf>
    <xf numFmtId="0" fontId="9" fillId="0" borderId="1695" xfId="3" applyFont="1" applyFill="1" applyBorder="1" applyAlignment="1" applyProtection="1">
      <alignment horizontal="right" vertical="center"/>
      <protection locked="0"/>
    </xf>
    <xf numFmtId="0" fontId="9" fillId="0" borderId="1696" xfId="3" applyFont="1" applyFill="1" applyBorder="1" applyAlignment="1" applyProtection="1">
      <alignment horizontal="right" vertical="center"/>
      <protection locked="0"/>
    </xf>
    <xf numFmtId="175" fontId="9" fillId="0" borderId="1154" xfId="3" applyNumberFormat="1" applyFont="1" applyFill="1" applyBorder="1" applyAlignment="1" applyProtection="1">
      <alignment horizontal="left" vertical="center"/>
      <protection locked="0"/>
    </xf>
    <xf numFmtId="175" fontId="9" fillId="0" borderId="1155" xfId="3" applyNumberFormat="1" applyFont="1" applyFill="1" applyBorder="1" applyAlignment="1" applyProtection="1">
      <alignment horizontal="left" vertical="center"/>
      <protection locked="0"/>
    </xf>
    <xf numFmtId="0" fontId="28" fillId="0" borderId="1133" xfId="6" applyBorder="1" applyAlignment="1" applyProtection="1">
      <alignment horizontal="left"/>
      <protection locked="0"/>
    </xf>
    <xf numFmtId="0" fontId="28" fillId="0" borderId="1133" xfId="6" applyBorder="1" applyAlignment="1">
      <alignment horizontal="left"/>
    </xf>
    <xf numFmtId="0" fontId="74" fillId="0" borderId="0" xfId="6" applyFont="1" applyBorder="1" applyAlignment="1">
      <alignment horizontal="left" vertical="center"/>
    </xf>
    <xf numFmtId="0" fontId="74" fillId="0" borderId="1083" xfId="6" applyFont="1" applyBorder="1" applyAlignment="1">
      <alignment horizontal="left"/>
    </xf>
    <xf numFmtId="0" fontId="71" fillId="0" borderId="0" xfId="6" applyFont="1" applyBorder="1" applyAlignment="1">
      <alignment horizontal="left" wrapText="1"/>
    </xf>
    <xf numFmtId="0" fontId="28" fillId="0" borderId="0" xfId="6" applyBorder="1" applyAlignment="1" applyProtection="1">
      <alignment horizontal="center"/>
      <protection hidden="1"/>
    </xf>
    <xf numFmtId="0" fontId="28" fillId="0" borderId="0" xfId="6" applyBorder="1" applyAlignment="1">
      <alignment horizontal="left"/>
    </xf>
    <xf numFmtId="0" fontId="71" fillId="0" borderId="0" xfId="6" applyFont="1" applyBorder="1" applyAlignment="1">
      <alignment horizontal="left"/>
    </xf>
    <xf numFmtId="14" fontId="71" fillId="0" borderId="1133" xfId="6" applyNumberFormat="1" applyFont="1" applyBorder="1" applyAlignment="1" applyProtection="1">
      <protection locked="0"/>
    </xf>
    <xf numFmtId="0" fontId="71" fillId="0" borderId="1133" xfId="6" applyFont="1" applyBorder="1" applyAlignment="1" applyProtection="1">
      <alignment horizontal="left"/>
      <protection locked="0"/>
    </xf>
    <xf numFmtId="0" fontId="28" fillId="0" borderId="0" xfId="6" applyBorder="1" applyAlignment="1">
      <alignment horizontal="center"/>
    </xf>
    <xf numFmtId="0" fontId="67" fillId="0" borderId="0" xfId="6" applyFont="1" applyBorder="1" applyAlignment="1">
      <alignment horizontal="left"/>
    </xf>
    <xf numFmtId="0" fontId="71" fillId="0" borderId="1133" xfId="6" applyFont="1" applyBorder="1" applyAlignment="1">
      <alignment horizontal="left"/>
    </xf>
    <xf numFmtId="0" fontId="74" fillId="0" borderId="1083" xfId="6" applyFont="1" applyBorder="1" applyAlignment="1">
      <alignment horizontal="left" vertical="center"/>
    </xf>
    <xf numFmtId="0" fontId="69" fillId="0" borderId="0" xfId="6" applyFont="1" applyBorder="1" applyAlignment="1">
      <alignment horizontal="left"/>
    </xf>
    <xf numFmtId="0" fontId="70" fillId="0" borderId="0" xfId="6" applyFont="1" applyBorder="1" applyAlignment="1">
      <alignment horizontal="left"/>
    </xf>
    <xf numFmtId="0" fontId="71" fillId="0" borderId="1133" xfId="6" applyNumberFormat="1" applyFont="1" applyBorder="1" applyAlignment="1">
      <alignment horizontal="left"/>
    </xf>
    <xf numFmtId="0" fontId="28" fillId="0" borderId="1133" xfId="6" applyBorder="1" applyAlignment="1" applyProtection="1">
      <alignment horizontal="left"/>
      <protection hidden="1"/>
    </xf>
    <xf numFmtId="0" fontId="68" fillId="0" borderId="1083" xfId="6" applyFont="1" applyBorder="1" applyAlignment="1">
      <alignment horizontal="left"/>
    </xf>
    <xf numFmtId="0" fontId="67" fillId="0" borderId="1133" xfId="6" applyFont="1" applyBorder="1" applyAlignment="1" applyProtection="1">
      <alignment horizontal="left"/>
      <protection locked="0"/>
    </xf>
    <xf numFmtId="0" fontId="13" fillId="0" borderId="1397" xfId="9" applyFont="1" applyBorder="1" applyAlignment="1">
      <alignment horizontal="center" vertical="center" wrapText="1"/>
    </xf>
    <xf numFmtId="0" fontId="13" fillId="0" borderId="1404" xfId="9" applyFont="1" applyBorder="1" applyAlignment="1">
      <alignment horizontal="center" vertical="center" wrapText="1"/>
    </xf>
    <xf numFmtId="0" fontId="13" fillId="0" borderId="1393" xfId="9" applyFont="1" applyBorder="1" applyAlignment="1">
      <alignment horizontal="center" vertical="center" wrapText="1"/>
    </xf>
    <xf numFmtId="0" fontId="13" fillId="0" borderId="1402" xfId="9" applyFont="1" applyBorder="1" applyAlignment="1">
      <alignment horizontal="center" vertical="center" wrapText="1"/>
    </xf>
    <xf numFmtId="0" fontId="13" fillId="0" borderId="1398" xfId="9" applyFont="1" applyBorder="1" applyAlignment="1">
      <alignment horizontal="center" vertical="center"/>
    </xf>
    <xf numFmtId="0" fontId="13" fillId="0" borderId="1405" xfId="9" applyFont="1" applyBorder="1" applyAlignment="1">
      <alignment horizontal="center" vertical="center"/>
    </xf>
    <xf numFmtId="0" fontId="11" fillId="2" borderId="1265" xfId="9" applyFont="1" applyFill="1" applyBorder="1" applyAlignment="1">
      <alignment vertical="center"/>
    </xf>
    <xf numFmtId="0" fontId="11" fillId="2" borderId="570" xfId="9" applyFont="1" applyFill="1" applyBorder="1" applyAlignment="1">
      <alignment vertical="center"/>
    </xf>
    <xf numFmtId="0" fontId="11" fillId="2" borderId="1389" xfId="9" applyFont="1" applyFill="1" applyBorder="1" applyAlignment="1">
      <alignment vertical="center"/>
    </xf>
    <xf numFmtId="14" fontId="8" fillId="21" borderId="1569" xfId="9" applyNumberFormat="1" applyFont="1" applyFill="1" applyBorder="1" applyAlignment="1" applyProtection="1">
      <alignment horizontal="center" vertical="center"/>
      <protection locked="0"/>
    </xf>
    <xf numFmtId="14" fontId="8" fillId="21" borderId="1359" xfId="9" applyNumberFormat="1" applyFont="1" applyFill="1" applyBorder="1" applyAlignment="1" applyProtection="1">
      <alignment horizontal="center" vertical="center"/>
      <protection locked="0"/>
    </xf>
    <xf numFmtId="14" fontId="8" fillId="21" borderId="1699" xfId="9" applyNumberFormat="1" applyFont="1" applyFill="1" applyBorder="1" applyAlignment="1" applyProtection="1">
      <alignment horizontal="center" vertical="center"/>
      <protection locked="0"/>
    </xf>
    <xf numFmtId="14" fontId="8" fillId="21" borderId="1700" xfId="9" applyNumberFormat="1" applyFont="1" applyFill="1" applyBorder="1" applyAlignment="1" applyProtection="1">
      <alignment horizontal="center" vertical="center"/>
      <protection locked="0"/>
    </xf>
    <xf numFmtId="0" fontId="8" fillId="0" borderId="1393" xfId="9" applyBorder="1" applyAlignment="1">
      <alignment horizontal="center" vertical="center" textRotation="90"/>
    </xf>
    <xf numFmtId="0" fontId="8" fillId="0" borderId="1418" xfId="9" applyBorder="1" applyAlignment="1">
      <alignment horizontal="center" vertical="center" textRotation="90"/>
    </xf>
    <xf numFmtId="0" fontId="8" fillId="0" borderId="1429" xfId="9" applyBorder="1" applyAlignment="1">
      <alignment horizontal="center" vertical="center"/>
    </xf>
    <xf numFmtId="0" fontId="8" fillId="0" borderId="481" xfId="9" applyBorder="1" applyAlignment="1">
      <alignment horizontal="center" vertical="center"/>
    </xf>
    <xf numFmtId="0" fontId="8" fillId="0" borderId="1441" xfId="9" applyBorder="1" applyAlignment="1">
      <alignment horizontal="center" vertical="center"/>
    </xf>
    <xf numFmtId="0" fontId="8" fillId="0" borderId="1429" xfId="9" applyBorder="1" applyAlignment="1">
      <alignment horizontal="center" vertical="center" textRotation="90"/>
    </xf>
    <xf numFmtId="0" fontId="8" fillId="0" borderId="481" xfId="9" applyBorder="1" applyAlignment="1">
      <alignment horizontal="center" vertical="center" textRotation="90"/>
    </xf>
    <xf numFmtId="0" fontId="8" fillId="0" borderId="1441" xfId="9" applyBorder="1" applyAlignment="1">
      <alignment horizontal="center" vertical="center" textRotation="90"/>
    </xf>
    <xf numFmtId="0" fontId="8" fillId="0" borderId="1430" xfId="9" applyBorder="1" applyAlignment="1">
      <alignment horizontal="center" vertical="center"/>
    </xf>
    <xf numFmtId="0" fontId="8" fillId="0" borderId="1435" xfId="9" applyBorder="1" applyAlignment="1">
      <alignment horizontal="center" vertical="center"/>
    </xf>
    <xf numFmtId="0" fontId="8" fillId="0" borderId="1443" xfId="9" applyBorder="1" applyAlignment="1">
      <alignment horizontal="center" vertical="center"/>
    </xf>
    <xf numFmtId="0" fontId="8" fillId="0" borderId="1393" xfId="9" applyBorder="1" applyAlignment="1">
      <alignment horizontal="center" vertical="center" wrapText="1"/>
    </xf>
    <xf numFmtId="0" fontId="8" fillId="0" borderId="1402" xfId="9" applyBorder="1" applyAlignment="1">
      <alignment horizontal="center"/>
    </xf>
    <xf numFmtId="0" fontId="13" fillId="0" borderId="1394" xfId="9" applyFont="1" applyBorder="1" applyAlignment="1">
      <alignment horizontal="center" vertical="center"/>
    </xf>
    <xf numFmtId="0" fontId="13" fillId="0" borderId="1395" xfId="9" applyFont="1" applyBorder="1" applyAlignment="1">
      <alignment horizontal="center" vertical="center"/>
    </xf>
    <xf numFmtId="0" fontId="13" fillId="0" borderId="1396" xfId="9" applyFont="1" applyBorder="1" applyAlignment="1">
      <alignment horizontal="center" vertical="center" wrapText="1"/>
    </xf>
    <xf numFmtId="0" fontId="13" fillId="0" borderId="1403" xfId="9" applyFont="1" applyBorder="1" applyAlignment="1">
      <alignment horizontal="center" vertical="center" wrapText="1"/>
    </xf>
    <xf numFmtId="0" fontId="8" fillId="0" borderId="1452" xfId="9" applyBorder="1" applyAlignment="1" applyProtection="1">
      <alignment vertical="center"/>
      <protection locked="0"/>
    </xf>
    <xf numFmtId="0" fontId="8" fillId="0" borderId="1453" xfId="9" applyBorder="1" applyAlignment="1" applyProtection="1">
      <alignment vertical="center"/>
      <protection locked="0"/>
    </xf>
    <xf numFmtId="0" fontId="8" fillId="0" borderId="1433" xfId="9" applyBorder="1" applyAlignment="1" applyProtection="1">
      <alignment vertical="center"/>
      <protection locked="0"/>
    </xf>
    <xf numFmtId="0" fontId="8" fillId="0" borderId="1407" xfId="9" applyBorder="1" applyAlignment="1" applyProtection="1">
      <alignment vertical="center"/>
      <protection locked="0"/>
    </xf>
    <xf numFmtId="0" fontId="8" fillId="0" borderId="1391" xfId="9" applyBorder="1" applyAlignment="1" applyProtection="1">
      <alignment horizontal="left" vertical="center"/>
      <protection hidden="1"/>
    </xf>
    <xf numFmtId="0" fontId="8" fillId="0" borderId="1369" xfId="9" applyBorder="1" applyAlignment="1" applyProtection="1">
      <alignment horizontal="left" vertical="center"/>
      <protection hidden="1"/>
    </xf>
    <xf numFmtId="0" fontId="8" fillId="0" borderId="1365" xfId="9" applyBorder="1" applyAlignment="1" applyProtection="1">
      <alignment horizontal="right" vertical="center"/>
      <protection hidden="1"/>
    </xf>
    <xf numFmtId="0" fontId="8" fillId="0" borderId="1365" xfId="9" applyBorder="1" applyAlignment="1" applyProtection="1">
      <alignment horizontal="left" vertical="center"/>
      <protection hidden="1"/>
    </xf>
    <xf numFmtId="0" fontId="8" fillId="21" borderId="1364" xfId="9" applyFill="1" applyBorder="1" applyAlignment="1" applyProtection="1">
      <alignment horizontal="left" vertical="center"/>
      <protection hidden="1"/>
    </xf>
    <xf numFmtId="0" fontId="8" fillId="21" borderId="1378" xfId="9" applyFill="1" applyBorder="1" applyAlignment="1" applyProtection="1">
      <alignment horizontal="left" vertical="center"/>
      <protection hidden="1"/>
    </xf>
    <xf numFmtId="0" fontId="8" fillId="0" borderId="1402" xfId="9" applyBorder="1" applyAlignment="1">
      <alignment horizontal="center" vertical="center"/>
    </xf>
    <xf numFmtId="0" fontId="8" fillId="0" borderId="1402" xfId="9" applyBorder="1" applyAlignment="1">
      <alignment horizontal="center" vertical="center" textRotation="90"/>
    </xf>
    <xf numFmtId="0" fontId="8" fillId="0" borderId="1403" xfId="9" applyBorder="1" applyAlignment="1">
      <alignment horizontal="center" vertical="center"/>
    </xf>
    <xf numFmtId="0" fontId="13" fillId="0" borderId="1399" xfId="9" applyFont="1" applyBorder="1" applyAlignment="1">
      <alignment horizontal="center" vertical="center" wrapText="1"/>
    </xf>
    <xf numFmtId="0" fontId="13" fillId="0" borderId="1406" xfId="9" applyFont="1" applyBorder="1" applyAlignment="1">
      <alignment horizontal="center" vertical="center" wrapText="1"/>
    </xf>
    <xf numFmtId="0" fontId="13" fillId="0" borderId="1400" xfId="9" applyFont="1" applyBorder="1" applyAlignment="1">
      <alignment vertical="center"/>
    </xf>
    <xf numFmtId="0" fontId="13" fillId="0" borderId="1407" xfId="9" applyFont="1" applyBorder="1" applyAlignment="1">
      <alignment vertical="center"/>
    </xf>
    <xf numFmtId="0" fontId="11" fillId="2" borderId="1459" xfId="9" applyFont="1" applyFill="1" applyBorder="1" applyAlignment="1">
      <alignment vertical="center"/>
    </xf>
    <xf numFmtId="0" fontId="11" fillId="2" borderId="1460" xfId="9" applyFont="1" applyFill="1" applyBorder="1" applyAlignment="1">
      <alignment vertical="center"/>
    </xf>
    <xf numFmtId="0" fontId="11" fillId="2" borderId="1461" xfId="9" applyFont="1" applyFill="1" applyBorder="1" applyAlignment="1">
      <alignment vertical="center"/>
    </xf>
    <xf numFmtId="14" fontId="8" fillId="21" borderId="55" xfId="9" applyNumberFormat="1" applyFont="1" applyFill="1" applyBorder="1" applyAlignment="1" applyProtection="1">
      <alignment horizontal="center" vertical="center"/>
      <protection locked="0"/>
    </xf>
    <xf numFmtId="14" fontId="8" fillId="21" borderId="1708" xfId="9" applyNumberFormat="1" applyFont="1" applyFill="1" applyBorder="1" applyAlignment="1" applyProtection="1">
      <alignment horizontal="center" vertical="center"/>
      <protection locked="0"/>
    </xf>
    <xf numFmtId="0" fontId="13" fillId="0" borderId="1465" xfId="9" applyFont="1" applyBorder="1" applyAlignment="1">
      <alignment horizontal="center" vertical="center"/>
    </xf>
    <xf numFmtId="0" fontId="8" fillId="0" borderId="1391" xfId="9" applyBorder="1" applyAlignment="1" applyProtection="1">
      <alignment horizontal="right" vertical="center"/>
      <protection hidden="1"/>
    </xf>
    <xf numFmtId="0" fontId="8" fillId="0" borderId="1392" xfId="9" applyBorder="1" applyAlignment="1" applyProtection="1">
      <alignment horizontal="right" vertical="center"/>
      <protection hidden="1"/>
    </xf>
    <xf numFmtId="0" fontId="8" fillId="0" borderId="1467" xfId="9" applyBorder="1" applyAlignment="1" applyProtection="1">
      <alignment horizontal="left" vertical="center"/>
      <protection hidden="1"/>
    </xf>
    <xf numFmtId="0" fontId="0" fillId="0" borderId="327" xfId="0" applyBorder="1" applyAlignment="1">
      <alignment vertical="justify"/>
    </xf>
    <xf numFmtId="0" fontId="0" fillId="0" borderId="328" xfId="0" applyBorder="1" applyAlignment="1">
      <alignment vertical="justify"/>
    </xf>
    <xf numFmtId="0" fontId="0" fillId="0" borderId="329" xfId="0" applyBorder="1" applyAlignment="1">
      <alignment vertical="justify"/>
    </xf>
    <xf numFmtId="0" fontId="0" fillId="0" borderId="542" xfId="0" applyBorder="1" applyAlignment="1" applyProtection="1">
      <alignment horizontal="left" vertical="center"/>
      <protection locked="0"/>
    </xf>
    <xf numFmtId="0" fontId="0" fillId="0" borderId="538" xfId="0" applyBorder="1" applyAlignment="1" applyProtection="1">
      <alignment horizontal="left" vertical="center"/>
      <protection locked="0"/>
    </xf>
    <xf numFmtId="0" fontId="0" fillId="0" borderId="551" xfId="0" applyBorder="1" applyAlignment="1" applyProtection="1">
      <alignment horizontal="left" vertical="center"/>
      <protection locked="0"/>
    </xf>
    <xf numFmtId="49" fontId="10" fillId="0" borderId="7" xfId="0" applyNumberFormat="1" applyFont="1" applyFill="1" applyBorder="1" applyAlignment="1" applyProtection="1">
      <alignment vertical="center"/>
      <protection locked="0"/>
    </xf>
    <xf numFmtId="0" fontId="13" fillId="5" borderId="543" xfId="0" applyFont="1" applyFill="1" applyBorder="1" applyAlignment="1">
      <alignment vertical="center"/>
    </xf>
    <xf numFmtId="0" fontId="10" fillId="0" borderId="528" xfId="0" applyFont="1" applyBorder="1" applyAlignment="1" applyProtection="1">
      <alignment vertical="center"/>
    </xf>
    <xf numFmtId="0" fontId="10" fillId="0" borderId="529" xfId="0" applyFont="1" applyBorder="1" applyAlignment="1" applyProtection="1">
      <alignment vertical="center"/>
    </xf>
    <xf numFmtId="0" fontId="10" fillId="0" borderId="550" xfId="0" applyFont="1" applyBorder="1" applyAlignment="1" applyProtection="1">
      <alignment vertical="center"/>
    </xf>
    <xf numFmtId="1" fontId="10" fillId="0" borderId="83" xfId="0" applyNumberFormat="1" applyFont="1" applyFill="1" applyBorder="1" applyAlignment="1">
      <alignment horizontal="center" vertical="center"/>
    </xf>
    <xf numFmtId="2" fontId="10" fillId="0" borderId="7" xfId="0" applyNumberFormat="1" applyFont="1" applyFill="1" applyBorder="1" applyAlignment="1" applyProtection="1">
      <alignment horizontal="center" vertical="center"/>
      <protection locked="0"/>
    </xf>
    <xf numFmtId="169" fontId="10" fillId="0" borderId="7" xfId="0" applyNumberFormat="1" applyFont="1" applyFill="1" applyBorder="1" applyAlignment="1" applyProtection="1">
      <alignment horizontal="center" vertical="center"/>
    </xf>
    <xf numFmtId="2" fontId="10" fillId="0" borderId="538" xfId="0" applyNumberFormat="1" applyFont="1" applyFill="1" applyBorder="1" applyAlignment="1" applyProtection="1">
      <alignment horizontal="center" vertical="center"/>
      <protection locked="0"/>
    </xf>
    <xf numFmtId="1" fontId="10" fillId="0" borderId="547" xfId="0" applyNumberFormat="1" applyFont="1" applyFill="1" applyBorder="1" applyAlignment="1">
      <alignment horizontal="center" vertical="center"/>
    </xf>
    <xf numFmtId="0" fontId="10" fillId="0" borderId="548" xfId="0" applyFont="1" applyFill="1" applyBorder="1" applyAlignment="1">
      <alignment horizontal="center" vertical="center"/>
    </xf>
    <xf numFmtId="0" fontId="10" fillId="0" borderId="538" xfId="0" applyFont="1" applyFill="1" applyBorder="1" applyAlignment="1">
      <alignment horizontal="center" vertical="center"/>
    </xf>
    <xf numFmtId="0" fontId="10" fillId="0" borderId="72" xfId="0" applyFont="1" applyFill="1" applyBorder="1" applyAlignment="1">
      <alignment horizontal="center" vertical="center"/>
    </xf>
    <xf numFmtId="0" fontId="10" fillId="0" borderId="7" xfId="0" applyFont="1" applyFill="1" applyBorder="1" applyAlignment="1">
      <alignment horizontal="center" vertical="center"/>
    </xf>
    <xf numFmtId="1" fontId="10" fillId="0" borderId="83" xfId="0" applyNumberFormat="1" applyFont="1" applyFill="1" applyBorder="1" applyAlignment="1">
      <alignment vertical="center"/>
    </xf>
    <xf numFmtId="0" fontId="10" fillId="0" borderId="327" xfId="0" applyFont="1" applyFill="1" applyBorder="1" applyAlignment="1">
      <alignment vertical="center"/>
    </xf>
    <xf numFmtId="0" fontId="10" fillId="0" borderId="328" xfId="0" applyFont="1" applyFill="1" applyBorder="1" applyAlignment="1">
      <alignment vertical="center"/>
    </xf>
    <xf numFmtId="0" fontId="10" fillId="0" borderId="329" xfId="0" applyFont="1" applyFill="1" applyBorder="1" applyAlignment="1">
      <alignment vertical="center"/>
    </xf>
    <xf numFmtId="169" fontId="10" fillId="0" borderId="538" xfId="0" applyNumberFormat="1" applyFont="1" applyFill="1" applyBorder="1" applyAlignment="1" applyProtection="1">
      <alignment horizontal="center" vertical="center"/>
      <protection locked="0"/>
    </xf>
    <xf numFmtId="0" fontId="0" fillId="0" borderId="534" xfId="0" applyBorder="1" applyAlignment="1">
      <alignment horizontal="left" vertical="center"/>
    </xf>
    <xf numFmtId="0" fontId="0" fillId="0" borderId="536" xfId="0" applyBorder="1" applyAlignment="1">
      <alignment vertical="center"/>
    </xf>
    <xf numFmtId="49" fontId="9" fillId="0" borderId="536" xfId="0" applyNumberFormat="1" applyFont="1" applyBorder="1" applyAlignment="1" applyProtection="1">
      <alignment horizontal="left" vertical="center"/>
    </xf>
    <xf numFmtId="0" fontId="9" fillId="0" borderId="536" xfId="0" applyNumberFormat="1" applyFont="1" applyBorder="1" applyAlignment="1" applyProtection="1">
      <alignment horizontal="left" vertical="center"/>
    </xf>
    <xf numFmtId="0" fontId="0" fillId="0" borderId="535" xfId="0" applyBorder="1" applyAlignment="1" applyProtection="1">
      <alignment horizontal="left" vertical="center"/>
    </xf>
    <xf numFmtId="166" fontId="0" fillId="0" borderId="453" xfId="0" applyNumberFormat="1" applyFill="1" applyBorder="1" applyAlignment="1" applyProtection="1">
      <alignment horizontal="center" vertical="center"/>
    </xf>
    <xf numFmtId="0" fontId="0" fillId="0" borderId="453" xfId="0" applyFill="1" applyBorder="1" applyAlignment="1">
      <alignment horizontal="center"/>
    </xf>
    <xf numFmtId="0" fontId="18" fillId="0" borderId="536" xfId="1" applyFont="1" applyBorder="1" applyAlignment="1" applyProtection="1">
      <alignment vertical="center" wrapText="1"/>
    </xf>
    <xf numFmtId="0" fontId="18" fillId="0" borderId="493" xfId="1" applyFont="1" applyBorder="1" applyAlignment="1" applyProtection="1">
      <alignment vertical="center" wrapText="1"/>
    </xf>
    <xf numFmtId="0" fontId="13" fillId="0" borderId="534" xfId="0" applyFont="1" applyBorder="1" applyAlignment="1">
      <alignment horizontal="left" vertical="center"/>
    </xf>
    <xf numFmtId="0" fontId="10" fillId="0" borderId="342" xfId="0" applyNumberFormat="1" applyFont="1" applyFill="1" applyBorder="1" applyAlignment="1">
      <alignment horizontal="justify" vertical="center"/>
    </xf>
    <xf numFmtId="0" fontId="0" fillId="0" borderId="343" xfId="0" applyFill="1" applyBorder="1" applyAlignment="1">
      <alignment horizontal="justify" vertical="center"/>
    </xf>
    <xf numFmtId="0" fontId="0" fillId="0" borderId="346" xfId="0" applyFill="1" applyBorder="1" applyAlignment="1">
      <alignment horizontal="justify" vertical="center"/>
    </xf>
    <xf numFmtId="49" fontId="10" fillId="0" borderId="10" xfId="0" applyNumberFormat="1" applyFont="1" applyFill="1" applyBorder="1" applyAlignment="1" applyProtection="1">
      <alignment vertical="center"/>
      <protection locked="0"/>
    </xf>
    <xf numFmtId="0" fontId="10" fillId="6" borderId="335" xfId="0" applyFont="1" applyFill="1" applyBorder="1" applyAlignment="1">
      <alignment vertical="center"/>
    </xf>
    <xf numFmtId="0" fontId="10" fillId="6" borderId="329" xfId="0" applyFont="1" applyFill="1" applyBorder="1" applyAlignment="1">
      <alignment vertical="center"/>
    </xf>
    <xf numFmtId="0" fontId="0" fillId="0" borderId="3" xfId="0" applyBorder="1" applyAlignment="1" applyProtection="1">
      <alignment horizontal="left"/>
      <protection locked="0"/>
    </xf>
    <xf numFmtId="1" fontId="10" fillId="0" borderId="538" xfId="0" applyNumberFormat="1" applyFont="1" applyFill="1" applyBorder="1" applyAlignment="1">
      <alignment vertical="center"/>
    </xf>
    <xf numFmtId="1" fontId="10" fillId="0" borderId="547" xfId="0" applyNumberFormat="1" applyFont="1" applyFill="1" applyBorder="1" applyAlignment="1">
      <alignment vertical="center"/>
    </xf>
    <xf numFmtId="49" fontId="10" fillId="0" borderId="538" xfId="0" applyNumberFormat="1" applyFont="1" applyFill="1" applyBorder="1" applyAlignment="1" applyProtection="1">
      <alignment horizontal="center" vertical="center"/>
      <protection locked="0"/>
    </xf>
    <xf numFmtId="49" fontId="10" fillId="0" borderId="547" xfId="0" applyNumberFormat="1" applyFont="1" applyFill="1" applyBorder="1" applyAlignment="1" applyProtection="1">
      <alignment horizontal="center" vertical="center"/>
      <protection locked="0"/>
    </xf>
    <xf numFmtId="165" fontId="0" fillId="0" borderId="256" xfId="0" applyNumberFormat="1" applyFill="1" applyBorder="1" applyAlignment="1" applyProtection="1">
      <alignment horizontal="right" vertical="center"/>
    </xf>
    <xf numFmtId="0" fontId="11" fillId="2" borderId="1" xfId="0" applyFont="1" applyFill="1" applyBorder="1" applyAlignment="1">
      <alignment vertical="center"/>
    </xf>
    <xf numFmtId="0" fontId="10" fillId="0" borderId="285" xfId="0" applyFont="1" applyFill="1" applyBorder="1" applyAlignment="1">
      <alignment horizontal="right" vertical="center"/>
    </xf>
    <xf numFmtId="0" fontId="10" fillId="0" borderId="527" xfId="0" applyFont="1" applyFill="1" applyBorder="1" applyAlignment="1">
      <alignment horizontal="right" vertical="center"/>
    </xf>
    <xf numFmtId="165" fontId="0" fillId="0" borderId="256" xfId="0" applyNumberFormat="1" applyFill="1" applyBorder="1" applyAlignment="1" applyProtection="1">
      <alignment horizontal="left" vertical="center"/>
    </xf>
    <xf numFmtId="165" fontId="0" fillId="0" borderId="279" xfId="0" applyNumberFormat="1" applyFill="1" applyBorder="1" applyAlignment="1" applyProtection="1">
      <alignment horizontal="left" vertical="center"/>
    </xf>
    <xf numFmtId="0" fontId="0" fillId="0" borderId="277" xfId="0" applyFill="1" applyBorder="1" applyAlignment="1" applyProtection="1">
      <alignment horizontal="center" vertical="center"/>
    </xf>
    <xf numFmtId="0" fontId="0" fillId="0" borderId="278" xfId="0" applyFill="1" applyBorder="1" applyAlignment="1" applyProtection="1">
      <alignment horizontal="center" vertical="center"/>
    </xf>
    <xf numFmtId="169" fontId="10" fillId="0" borderId="538" xfId="0" applyNumberFormat="1" applyFont="1" applyFill="1" applyBorder="1" applyAlignment="1" applyProtection="1">
      <alignment horizontal="center" vertical="center"/>
    </xf>
    <xf numFmtId="0" fontId="0" fillId="0" borderId="468" xfId="0" applyBorder="1" applyAlignment="1" applyProtection="1">
      <alignment horizontal="left" vertical="center"/>
    </xf>
    <xf numFmtId="0" fontId="0" fillId="0" borderId="492" xfId="0" applyBorder="1" applyAlignment="1" applyProtection="1">
      <alignment horizontal="left" vertical="center"/>
    </xf>
    <xf numFmtId="164" fontId="0" fillId="0" borderId="468" xfId="0" applyNumberFormat="1" applyBorder="1" applyAlignment="1" applyProtection="1">
      <alignment horizontal="center" vertical="center"/>
    </xf>
    <xf numFmtId="0" fontId="0" fillId="0" borderId="554" xfId="0" applyBorder="1" applyAlignment="1">
      <alignment vertical="center"/>
    </xf>
    <xf numFmtId="0" fontId="10" fillId="3" borderId="90" xfId="0" applyFont="1" applyFill="1" applyBorder="1" applyAlignment="1">
      <alignment vertical="center"/>
    </xf>
    <xf numFmtId="0" fontId="10" fillId="3" borderId="10" xfId="0" applyFont="1" applyFill="1" applyBorder="1" applyAlignment="1">
      <alignment vertical="center"/>
    </xf>
    <xf numFmtId="0" fontId="10" fillId="3" borderId="77" xfId="0" applyFont="1" applyFill="1" applyBorder="1" applyAlignment="1">
      <alignment vertical="center"/>
    </xf>
    <xf numFmtId="49" fontId="10" fillId="0" borderId="554" xfId="0" applyNumberFormat="1" applyFont="1" applyFill="1" applyBorder="1" applyAlignment="1" applyProtection="1">
      <alignment horizontal="center" vertical="center"/>
      <protection locked="0"/>
    </xf>
    <xf numFmtId="0" fontId="10" fillId="0" borderId="554" xfId="0" applyNumberFormat="1" applyFont="1" applyFill="1" applyBorder="1" applyAlignment="1" applyProtection="1">
      <alignment vertical="center"/>
    </xf>
    <xf numFmtId="0" fontId="13" fillId="5" borderId="346" xfId="0" applyFont="1" applyFill="1" applyBorder="1" applyAlignment="1">
      <alignment vertical="center"/>
    </xf>
    <xf numFmtId="0" fontId="0" fillId="0" borderId="491" xfId="0" applyBorder="1" applyAlignment="1">
      <alignment horizontal="center"/>
    </xf>
  </cellXfs>
  <cellStyles count="21">
    <cellStyle name="Hyperlink" xfId="1" builtinId="8"/>
    <cellStyle name="Prozent 2" xfId="7"/>
    <cellStyle name="Prozent 2 2" xfId="15"/>
    <cellStyle name="Standard" xfId="0" builtinId="0"/>
    <cellStyle name="Standard 2" xfId="3"/>
    <cellStyle name="Standard 2 2" xfId="9"/>
    <cellStyle name="Standard 2 2 2" xfId="16"/>
    <cellStyle name="Standard 2 3" xfId="12"/>
    <cellStyle name="Standard 2 4" xfId="18"/>
    <cellStyle name="Standard 3" xfId="4"/>
    <cellStyle name="Standard 3 2" xfId="13"/>
    <cellStyle name="Standard 3 3" xfId="19"/>
    <cellStyle name="Standard 4" xfId="6"/>
    <cellStyle name="Standard 5" xfId="2"/>
    <cellStyle name="Standard 5 2" xfId="11"/>
    <cellStyle name="Standard 6" xfId="8"/>
    <cellStyle name="Standard 7" xfId="10"/>
    <cellStyle name="Standard 8" xfId="17"/>
    <cellStyle name="Währung 2" xfId="5"/>
    <cellStyle name="Währung 2 2" xfId="14"/>
    <cellStyle name="Währung 2 3" xfId="20"/>
  </cellStyles>
  <dxfs count="0"/>
  <tableStyles count="0" defaultTableStyle="TableStyleMedium2" defaultPivotStyle="PivotStyleLight16"/>
  <colors>
    <mruColors>
      <color rgb="FFECECEC"/>
      <color rgb="FFFAFAC8"/>
      <color rgb="FFFFFF99"/>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hartsheet" Target="chartsheets/sheet1.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Kennlinie cos </a:t>
            </a:r>
            <a:r>
              <a:rPr lang="de-DE" sz="900" b="1" i="0" u="none" strike="noStrike" baseline="0">
                <a:solidFill>
                  <a:srgbClr val="000000"/>
                </a:solidFill>
                <a:latin typeface="Symbol"/>
                <a:cs typeface="Arial"/>
              </a:rPr>
              <a:t>j</a:t>
            </a:r>
            <a:r>
              <a:rPr lang="de-DE" sz="900" b="1" i="0" u="none" strike="noStrike" baseline="0">
                <a:solidFill>
                  <a:srgbClr val="000000"/>
                </a:solidFill>
                <a:latin typeface="Arial"/>
                <a:cs typeface="Arial"/>
              </a:rPr>
              <a:t> (P)</a:t>
            </a:r>
          </a:p>
        </c:rich>
      </c:tx>
      <c:layout>
        <c:manualLayout>
          <c:xMode val="edge"/>
          <c:yMode val="edge"/>
          <c:x val="0.38477801268498946"/>
          <c:y val="4.060913705583756E-2"/>
        </c:manualLayout>
      </c:layout>
      <c:overlay val="0"/>
      <c:spPr>
        <a:noFill/>
        <a:ln w="25400">
          <a:noFill/>
        </a:ln>
      </c:spPr>
    </c:title>
    <c:autoTitleDeleted val="0"/>
    <c:plotArea>
      <c:layout>
        <c:manualLayout>
          <c:layoutTarget val="inner"/>
          <c:xMode val="edge"/>
          <c:yMode val="edge"/>
          <c:x val="0.12473572938689217"/>
          <c:y val="0.18274111675126903"/>
          <c:w val="0.82029598308668072"/>
          <c:h val="0.65989847715736039"/>
        </c:manualLayout>
      </c:layout>
      <c:lineChart>
        <c:grouping val="standard"/>
        <c:varyColors val="0"/>
        <c:ser>
          <c:idx val="0"/>
          <c:order val="0"/>
          <c:tx>
            <c:strRef>
              <c:f>'E.9 Netzbetreiber-Abfragebogen'!$BC$127:$BM$127</c:f>
              <c:strCache>
                <c:ptCount val="1"/>
                <c:pt idx="0">
                  <c:v>1,00 #NV #NV #NV #NV #NV #NV #NV #NV #NV #NV</c:v>
                </c:pt>
              </c:strCache>
            </c:strRef>
          </c:tx>
          <c:spPr>
            <a:ln w="12700">
              <a:solidFill>
                <a:srgbClr val="FF0000"/>
              </a:solidFill>
              <a:prstDash val="solid"/>
            </a:ln>
          </c:spPr>
          <c:marker>
            <c:symbol val="square"/>
            <c:size val="4"/>
            <c:spPr>
              <a:solidFill>
                <a:srgbClr val="FF0000"/>
              </a:solidFill>
              <a:ln>
                <a:solidFill>
                  <a:srgbClr val="000000"/>
                </a:solidFill>
                <a:prstDash val="solid"/>
              </a:ln>
            </c:spPr>
          </c:marker>
          <c:cat>
            <c:numRef>
              <c:f>'E.9 Netzbetreiber-Abfragebogen'!$BC$126:$BM$126</c:f>
              <c:numCache>
                <c:formatCode>0.00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'E.9 Netzbetreiber-Abfragebogen'!$BC$127:$BM$127</c:f>
              <c:numCache>
                <c:formatCode>0.00</c:formatCode>
                <c:ptCount val="11"/>
                <c:pt idx="0">
                  <c:v>1</c:v>
                </c:pt>
                <c:pt idx="1">
                  <c:v>#N/A</c:v>
                </c:pt>
                <c:pt idx="2">
                  <c:v>#N/A</c:v>
                </c:pt>
                <c:pt idx="3">
                  <c:v>#N/A</c:v>
                </c:pt>
                <c:pt idx="4">
                  <c:v>#N/A</c:v>
                </c:pt>
                <c:pt idx="5">
                  <c:v>#N/A</c:v>
                </c:pt>
                <c:pt idx="6">
                  <c:v>#N/A</c:v>
                </c:pt>
                <c:pt idx="7">
                  <c:v>#N/A</c:v>
                </c:pt>
                <c:pt idx="8">
                  <c:v>#N/A</c:v>
                </c:pt>
                <c:pt idx="9">
                  <c:v>#N/A</c:v>
                </c:pt>
                <c:pt idx="10">
                  <c:v>#N/A</c:v>
                </c:pt>
              </c:numCache>
            </c:numRef>
          </c:val>
          <c:smooth val="0"/>
        </c:ser>
        <c:dLbls>
          <c:showLegendKey val="0"/>
          <c:showVal val="0"/>
          <c:showCatName val="0"/>
          <c:showSerName val="0"/>
          <c:showPercent val="0"/>
          <c:showBubbleSize val="0"/>
        </c:dLbls>
        <c:marker val="1"/>
        <c:smooth val="0"/>
        <c:axId val="127424768"/>
        <c:axId val="129596800"/>
      </c:lineChart>
      <c:catAx>
        <c:axId val="127424768"/>
        <c:scaling>
          <c:orientation val="minMax"/>
        </c:scaling>
        <c:delete val="0"/>
        <c:axPos val="b"/>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de-DE" sz="800" b="0" i="0" u="none" strike="noStrike" baseline="0">
                    <a:solidFill>
                      <a:srgbClr val="000000"/>
                    </a:solidFill>
                    <a:latin typeface="Arial"/>
                    <a:cs typeface="Arial"/>
                  </a:rPr>
                  <a:t>P / P</a:t>
                </a:r>
                <a:r>
                  <a:rPr lang="de-DE" sz="800" b="0" i="0" u="none" strike="noStrike" baseline="-25000">
                    <a:solidFill>
                      <a:srgbClr val="000000"/>
                    </a:solidFill>
                    <a:latin typeface="Arial"/>
                    <a:cs typeface="Arial"/>
                  </a:rPr>
                  <a:t>n</a:t>
                </a:r>
              </a:p>
            </c:rich>
          </c:tx>
          <c:layout>
            <c:manualLayout>
              <c:xMode val="edge"/>
              <c:yMode val="edge"/>
              <c:x val="3.5940803382663845E-2"/>
              <c:y val="0.8730964467005075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9596800"/>
        <c:crossesAt val="0.9"/>
        <c:auto val="1"/>
        <c:lblAlgn val="ctr"/>
        <c:lblOffset val="100"/>
        <c:tickLblSkip val="1"/>
        <c:tickMarkSkip val="1"/>
        <c:noMultiLvlLbl val="0"/>
      </c:catAx>
      <c:valAx>
        <c:axId val="129596800"/>
        <c:scaling>
          <c:orientation val="minMax"/>
          <c:max val="1"/>
          <c:min val="0.9"/>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Arial"/>
                    <a:ea typeface="Arial"/>
                    <a:cs typeface="Arial"/>
                  </a:defRPr>
                </a:pPr>
                <a:r>
                  <a:rPr lang="de-DE" sz="1000" b="0" i="0" u="none" strike="noStrike" baseline="0">
                    <a:solidFill>
                      <a:srgbClr val="000000"/>
                    </a:solidFill>
                    <a:latin typeface="Arial"/>
                    <a:cs typeface="Arial"/>
                  </a:rPr>
                  <a:t>cos </a:t>
                </a:r>
                <a:r>
                  <a:rPr lang="de-DE" sz="1000" b="0" i="0" u="none" strike="noStrike" baseline="0">
                    <a:solidFill>
                      <a:srgbClr val="000000"/>
                    </a:solidFill>
                    <a:latin typeface="Symbol"/>
                    <a:cs typeface="Arial"/>
                  </a:rPr>
                  <a:t>j</a:t>
                </a:r>
                <a:r>
                  <a:rPr lang="de-DE" sz="1000" b="0" i="0" u="none" strike="noStrike" baseline="0">
                    <a:solidFill>
                      <a:srgbClr val="000000"/>
                    </a:solidFill>
                    <a:latin typeface="Arial"/>
                    <a:cs typeface="Arial"/>
                  </a:rPr>
                  <a:t> </a:t>
                </a:r>
                <a:r>
                  <a:rPr lang="de-DE" sz="1000" b="0" i="0" u="none" strike="noStrike" baseline="-25000">
                    <a:solidFill>
                      <a:srgbClr val="000000"/>
                    </a:solidFill>
                    <a:latin typeface="Arial"/>
                    <a:cs typeface="Arial"/>
                  </a:rPr>
                  <a:t>untererregt</a:t>
                </a:r>
              </a:p>
            </c:rich>
          </c:tx>
          <c:layout>
            <c:manualLayout>
              <c:xMode val="edge"/>
              <c:yMode val="edge"/>
              <c:x val="1.0570824524312896E-2"/>
              <c:y val="0.345177664974619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7424768"/>
        <c:crosses val="autoZero"/>
        <c:crossBetween val="midCat"/>
        <c:majorUnit val="0.02"/>
        <c:minorUnit val="5.0000000000000001E-3"/>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4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de-DE"/>
              <a:t>Q(U)-Kennlinie </a:t>
            </a:r>
          </a:p>
        </c:rich>
      </c:tx>
      <c:layout>
        <c:manualLayout>
          <c:xMode val="edge"/>
          <c:yMode val="edge"/>
          <c:x val="0.43399762651558033"/>
          <c:y val="0.10578135002868182"/>
        </c:manualLayout>
      </c:layout>
      <c:overlay val="0"/>
    </c:title>
    <c:autoTitleDeleted val="0"/>
    <c:plotArea>
      <c:layout>
        <c:manualLayout>
          <c:layoutTarget val="inner"/>
          <c:xMode val="edge"/>
          <c:yMode val="edge"/>
          <c:x val="0.1236400209561727"/>
          <c:y val="0.20077090363704536"/>
          <c:w val="0.84870112161978484"/>
          <c:h val="0.67704553597466988"/>
        </c:manualLayout>
      </c:layout>
      <c:lineChart>
        <c:grouping val="standard"/>
        <c:varyColors val="0"/>
        <c:ser>
          <c:idx val="1"/>
          <c:order val="0"/>
          <c:spPr>
            <a:ln>
              <a:solidFill>
                <a:schemeClr val="tx1"/>
              </a:solidFill>
            </a:ln>
          </c:spPr>
          <c:marker>
            <c:symbol val="none"/>
          </c:marker>
          <c:dLbls>
            <c:delete val="1"/>
          </c:dLbls>
          <c:cat>
            <c:numRef>
              <c:f>'Q(U)-Regelung neu Uc'!$H$5:$H$25</c:f>
              <c:numCache>
                <c:formatCode>0.00</c:formatCode>
                <c:ptCount val="21"/>
                <c:pt idx="0">
                  <c:v>0.9</c:v>
                </c:pt>
                <c:pt idx="1">
                  <c:v>0.91</c:v>
                </c:pt>
                <c:pt idx="2">
                  <c:v>0.92</c:v>
                </c:pt>
                <c:pt idx="3">
                  <c:v>0.93</c:v>
                </c:pt>
                <c:pt idx="4">
                  <c:v>0.94</c:v>
                </c:pt>
                <c:pt idx="5">
                  <c:v>0.95</c:v>
                </c:pt>
                <c:pt idx="6">
                  <c:v>0.96</c:v>
                </c:pt>
                <c:pt idx="7">
                  <c:v>0.97</c:v>
                </c:pt>
                <c:pt idx="8">
                  <c:v>0.98</c:v>
                </c:pt>
                <c:pt idx="9">
                  <c:v>0.99</c:v>
                </c:pt>
                <c:pt idx="10">
                  <c:v>1</c:v>
                </c:pt>
                <c:pt idx="11">
                  <c:v>1.01</c:v>
                </c:pt>
                <c:pt idx="12">
                  <c:v>1.02</c:v>
                </c:pt>
                <c:pt idx="13">
                  <c:v>1.03</c:v>
                </c:pt>
                <c:pt idx="14">
                  <c:v>1.04</c:v>
                </c:pt>
                <c:pt idx="15">
                  <c:v>1.05</c:v>
                </c:pt>
                <c:pt idx="16">
                  <c:v>1.06</c:v>
                </c:pt>
                <c:pt idx="17">
                  <c:v>1.07</c:v>
                </c:pt>
                <c:pt idx="18">
                  <c:v>1.08</c:v>
                </c:pt>
                <c:pt idx="19">
                  <c:v>1.0900000000000001</c:v>
                </c:pt>
                <c:pt idx="20">
                  <c:v>1.1000000000000001</c:v>
                </c:pt>
              </c:numCache>
            </c:numRef>
          </c:cat>
          <c:val>
            <c:numRef>
              <c:f>'Q(U)-Regelung neu Uc'!$I$5:$I$25</c:f>
              <c:numCache>
                <c:formatCode>0.00000</c:formatCode>
                <c:ptCount val="21"/>
                <c:pt idx="0">
                  <c:v>-0.32868410517886359</c:v>
                </c:pt>
                <c:pt idx="1">
                  <c:v>-0.32868410517886359</c:v>
                </c:pt>
                <c:pt idx="2">
                  <c:v>-0.32868410517886359</c:v>
                </c:pt>
                <c:pt idx="3">
                  <c:v>-0.32868410517886359</c:v>
                </c:pt>
                <c:pt idx="4">
                  <c:v>-0.32868410517886359</c:v>
                </c:pt>
                <c:pt idx="5">
                  <c:v>-0.32868410517886359</c:v>
                </c:pt>
                <c:pt idx="6">
                  <c:v>-0.32868410517886359</c:v>
                </c:pt>
                <c:pt idx="7">
                  <c:v>-0.24651102455713209</c:v>
                </c:pt>
                <c:pt idx="8">
                  <c:v>-0.1643379439354006</c:v>
                </c:pt>
                <c:pt idx="9">
                  <c:v>-8.2164863313669095E-2</c:v>
                </c:pt>
                <c:pt idx="10">
                  <c:v>0</c:v>
                </c:pt>
                <c:pt idx="11">
                  <c:v>0</c:v>
                </c:pt>
                <c:pt idx="12">
                  <c:v>0</c:v>
                </c:pt>
                <c:pt idx="13">
                  <c:v>0</c:v>
                </c:pt>
                <c:pt idx="14">
                  <c:v>0</c:v>
                </c:pt>
                <c:pt idx="15">
                  <c:v>8.2171026294715802E-2</c:v>
                </c:pt>
                <c:pt idx="16">
                  <c:v>0.1643420525894316</c:v>
                </c:pt>
                <c:pt idx="17">
                  <c:v>0.24651307888414742</c:v>
                </c:pt>
                <c:pt idx="18">
                  <c:v>0.32868410517886321</c:v>
                </c:pt>
                <c:pt idx="19">
                  <c:v>0.32868410517886321</c:v>
                </c:pt>
                <c:pt idx="20">
                  <c:v>0.32868410517886321</c:v>
                </c:pt>
              </c:numCache>
            </c:numRef>
          </c:val>
          <c:smooth val="0"/>
        </c:ser>
        <c:dLbls>
          <c:showLegendKey val="0"/>
          <c:showVal val="1"/>
          <c:showCatName val="0"/>
          <c:showSerName val="0"/>
          <c:showPercent val="0"/>
          <c:showBubbleSize val="0"/>
        </c:dLbls>
        <c:marker val="1"/>
        <c:smooth val="0"/>
        <c:axId val="145122432"/>
        <c:axId val="145151872"/>
      </c:lineChart>
      <c:catAx>
        <c:axId val="145122432"/>
        <c:scaling>
          <c:orientation val="minMax"/>
        </c:scaling>
        <c:delete val="0"/>
        <c:axPos val="b"/>
        <c:majorGridlines>
          <c:spPr>
            <a:ln>
              <a:noFill/>
            </a:ln>
          </c:spPr>
        </c:majorGridlines>
        <c:title>
          <c:tx>
            <c:rich>
              <a:bodyPr/>
              <a:lstStyle/>
              <a:p>
                <a:pPr>
                  <a:defRPr baseline="0"/>
                </a:pPr>
                <a:r>
                  <a:rPr lang="de-DE" sz="1200" baseline="0">
                    <a:latin typeface="Arial" panose="020B0604020202020204" pitchFamily="34" charset="0"/>
                  </a:rPr>
                  <a:t>U / U</a:t>
                </a:r>
                <a:r>
                  <a:rPr lang="de-DE" sz="1200" baseline="-25000">
                    <a:latin typeface="Arial" panose="020B0604020202020204" pitchFamily="34" charset="0"/>
                  </a:rPr>
                  <a:t>c</a:t>
                </a:r>
                <a:r>
                  <a:rPr lang="de-DE" sz="1200" baseline="0">
                    <a:latin typeface="Arial" panose="020B0604020202020204" pitchFamily="34" charset="0"/>
                  </a:rPr>
                  <a:t> </a:t>
                </a:r>
              </a:p>
            </c:rich>
          </c:tx>
          <c:layout>
            <c:manualLayout>
              <c:xMode val="edge"/>
              <c:yMode val="edge"/>
              <c:x val="0.89250511945392497"/>
              <c:y val="0.46644106953649261"/>
            </c:manualLayout>
          </c:layout>
          <c:overlay val="0"/>
        </c:title>
        <c:numFmt formatCode="0.00" sourceLinked="0"/>
        <c:majorTickMark val="out"/>
        <c:minorTickMark val="cross"/>
        <c:tickLblPos val="nextTo"/>
        <c:spPr>
          <a:ln>
            <a:solidFill>
              <a:schemeClr val="tx1"/>
            </a:solidFill>
            <a:tailEnd type="none" w="lg" len="med"/>
          </a:ln>
        </c:spPr>
        <c:txPr>
          <a:bodyPr/>
          <a:lstStyle/>
          <a:p>
            <a:pPr>
              <a:defRPr sz="900" baseline="0">
                <a:latin typeface="Arial" panose="020B0604020202020204" pitchFamily="34" charset="0"/>
              </a:defRPr>
            </a:pPr>
            <a:endParaRPr lang="de-DE"/>
          </a:p>
        </c:txPr>
        <c:crossAx val="145151872"/>
        <c:crosses val="autoZero"/>
        <c:auto val="1"/>
        <c:lblAlgn val="ctr"/>
        <c:lblOffset val="100"/>
        <c:tickMarkSkip val="2"/>
        <c:noMultiLvlLbl val="1"/>
      </c:catAx>
      <c:valAx>
        <c:axId val="145151872"/>
        <c:scaling>
          <c:orientation val="minMax"/>
          <c:max val="0.35000000000000003"/>
          <c:min val="-0.35000000000000003"/>
        </c:scaling>
        <c:delete val="0"/>
        <c:axPos val="l"/>
        <c:majorGridlines>
          <c:spPr>
            <a:ln>
              <a:noFill/>
            </a:ln>
          </c:spPr>
        </c:majorGridlines>
        <c:title>
          <c:tx>
            <c:rich>
              <a:bodyPr rot="-5400000" vert="horz"/>
              <a:lstStyle/>
              <a:p>
                <a:pPr>
                  <a:defRPr/>
                </a:pPr>
                <a:r>
                  <a:rPr lang="de-DE" sz="1200">
                    <a:latin typeface="Arial" panose="020B0604020202020204" pitchFamily="34" charset="0"/>
                  </a:rPr>
                  <a:t>Q</a:t>
                </a:r>
                <a:r>
                  <a:rPr lang="de-DE" sz="1200" baseline="0">
                    <a:latin typeface="Arial" panose="020B0604020202020204" pitchFamily="34" charset="0"/>
                  </a:rPr>
                  <a:t> / P</a:t>
                </a:r>
                <a:r>
                  <a:rPr lang="de-DE" sz="1200" baseline="-25000">
                    <a:latin typeface="Arial" panose="020B0604020202020204" pitchFamily="34" charset="0"/>
                  </a:rPr>
                  <a:t>akt</a:t>
                </a:r>
              </a:p>
              <a:p>
                <a:pPr>
                  <a:defRPr/>
                </a:pPr>
                <a:r>
                  <a:rPr lang="de-DE" sz="1200" baseline="0">
                    <a:latin typeface="Arial" panose="020B0604020202020204" pitchFamily="34" charset="0"/>
                  </a:rPr>
                  <a:t>Q / P</a:t>
                </a:r>
                <a:r>
                  <a:rPr lang="de-DE" sz="1200" baseline="-25000">
                    <a:latin typeface="Arial" panose="020B0604020202020204" pitchFamily="34" charset="0"/>
                  </a:rPr>
                  <a:t>AV</a:t>
                </a:r>
              </a:p>
            </c:rich>
          </c:tx>
          <c:overlay val="0"/>
        </c:title>
        <c:numFmt formatCode="0.00" sourceLinked="0"/>
        <c:majorTickMark val="out"/>
        <c:minorTickMark val="none"/>
        <c:tickLblPos val="nextTo"/>
        <c:spPr>
          <a:ln>
            <a:solidFill>
              <a:schemeClr val="tx1"/>
            </a:solidFill>
          </a:ln>
        </c:spPr>
        <c:txPr>
          <a:bodyPr/>
          <a:lstStyle/>
          <a:p>
            <a:pPr>
              <a:defRPr sz="900" baseline="0">
                <a:latin typeface="Arial" panose="020B0604020202020204" pitchFamily="34" charset="0"/>
              </a:defRPr>
            </a:pPr>
            <a:endParaRPr lang="de-DE"/>
          </a:p>
        </c:txPr>
        <c:crossAx val="145122432"/>
        <c:crosses val="autoZero"/>
        <c:crossBetween val="midCat"/>
        <c:minorUnit val="5.000000000000001E-2"/>
      </c:valAx>
      <c:spPr>
        <a:noFill/>
        <a:ln>
          <a:solidFill>
            <a:schemeClr val="tx1"/>
          </a:solidFill>
        </a:ln>
      </c:spPr>
    </c:plotArea>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chartsheets/sheet1.xml><?xml version="1.0" encoding="utf-8"?>
<chartsheet xmlns="http://schemas.openxmlformats.org/spreadsheetml/2006/main" xmlns:r="http://schemas.openxmlformats.org/officeDocument/2006/relationships">
  <sheetPr>
    <tabColor rgb="FFFFFF99"/>
  </sheetPr>
  <sheetViews>
    <sheetView workbookViewId="0"/>
  </sheetViews>
  <sheetProtection password="CAAF" content="1" objects="1"/>
  <pageMargins left="0.7" right="0.7" top="0.78740157499999996" bottom="0.78740157499999996" header="0.3" footer="0.3"/>
  <pageSetup paperSize="9" orientation="landscape" r:id="rId1"/>
  <drawing r:id="rId2"/>
</chartsheet>
</file>

<file path=xl/ctrlProps/ctrlProp1.xml><?xml version="1.0" encoding="utf-8"?>
<formControlPr xmlns="http://schemas.microsoft.com/office/spreadsheetml/2009/9/main" objectType="CheckBox" fmlaLink="B14"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Radio" firstButton="1"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firstButton="1"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firstButton="1"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firstButton="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Radio" firstButton="1" fmlaLink="Datenbasis!$M$12"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noThreeD="1"/>
</file>

<file path=xl/ctrlProps/ctrlProp119.xml><?xml version="1.0" encoding="utf-8"?>
<formControlPr xmlns="http://schemas.microsoft.com/office/spreadsheetml/2009/9/main" objectType="Radio"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Radio"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Radio" firstButton="1" noThreeD="1"/>
</file>

<file path=xl/ctrlProps/ctrlProp123.xml><?xml version="1.0" encoding="utf-8"?>
<formControlPr xmlns="http://schemas.microsoft.com/office/spreadsheetml/2009/9/main" objectType="Radio"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noThreeD="1"/>
</file>

<file path=xl/ctrlProps/ctrlProp127.xml><?xml version="1.0" encoding="utf-8"?>
<formControlPr xmlns="http://schemas.microsoft.com/office/spreadsheetml/2009/9/main" objectType="Radio" noThreeD="1"/>
</file>

<file path=xl/ctrlProps/ctrlProp128.xml><?xml version="1.0" encoding="utf-8"?>
<formControlPr xmlns="http://schemas.microsoft.com/office/spreadsheetml/2009/9/main" objectType="Radio"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Mixed"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noThreeD="1"/>
</file>

<file path=xl/ctrlProps/ctrlProp183.xml><?xml version="1.0" encoding="utf-8"?>
<formControlPr xmlns="http://schemas.microsoft.com/office/spreadsheetml/2009/9/main" objectType="Radio" noThreeD="1"/>
</file>

<file path=xl/ctrlProps/ctrlProp184.xml><?xml version="1.0" encoding="utf-8"?>
<formControlPr xmlns="http://schemas.microsoft.com/office/spreadsheetml/2009/9/main" objectType="Radio"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noThreeD="1"/>
</file>

<file path=xl/ctrlProps/ctrlProp187.xml><?xml version="1.0" encoding="utf-8"?>
<formControlPr xmlns="http://schemas.microsoft.com/office/spreadsheetml/2009/9/main" objectType="Radio"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Radio" firstButton="1" noThreeD="1"/>
</file>

<file path=xl/ctrlProps/ctrlProp201.xml><?xml version="1.0" encoding="utf-8"?>
<formControlPr xmlns="http://schemas.microsoft.com/office/spreadsheetml/2009/9/main" objectType="Radio"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noThreeD="1"/>
</file>

<file path=xl/ctrlProps/ctrlProp204.xml><?xml version="1.0" encoding="utf-8"?>
<formControlPr xmlns="http://schemas.microsoft.com/office/spreadsheetml/2009/9/main" objectType="Radio"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Radio" firstButton="1" noThreeD="1"/>
</file>

<file path=xl/ctrlProps/ctrlProp211.xml><?xml version="1.0" encoding="utf-8"?>
<formControlPr xmlns="http://schemas.microsoft.com/office/spreadsheetml/2009/9/main" objectType="Radio" firstButton="1" noThreeD="1"/>
</file>

<file path=xl/ctrlProps/ctrlProp212.xml><?xml version="1.0" encoding="utf-8"?>
<formControlPr xmlns="http://schemas.microsoft.com/office/spreadsheetml/2009/9/main" objectType="Radio" firstButton="1" noThreeD="1"/>
</file>

<file path=xl/ctrlProps/ctrlProp213.xml><?xml version="1.0" encoding="utf-8"?>
<formControlPr xmlns="http://schemas.microsoft.com/office/spreadsheetml/2009/9/main" objectType="Radio" noThreeD="1"/>
</file>

<file path=xl/ctrlProps/ctrlProp214.xml><?xml version="1.0" encoding="utf-8"?>
<formControlPr xmlns="http://schemas.microsoft.com/office/spreadsheetml/2009/9/main" objectType="Radio" noThreeD="1"/>
</file>

<file path=xl/ctrlProps/ctrlProp215.xml><?xml version="1.0" encoding="utf-8"?>
<formControlPr xmlns="http://schemas.microsoft.com/office/spreadsheetml/2009/9/main" objectType="Radio" noThreeD="1"/>
</file>

<file path=xl/ctrlProps/ctrlProp216.xml><?xml version="1.0" encoding="utf-8"?>
<formControlPr xmlns="http://schemas.microsoft.com/office/spreadsheetml/2009/9/main" objectType="Radio" noThreeD="1"/>
</file>

<file path=xl/ctrlProps/ctrlProp217.xml><?xml version="1.0" encoding="utf-8"?>
<formControlPr xmlns="http://schemas.microsoft.com/office/spreadsheetml/2009/9/main" objectType="Radio" firstButton="1" fmlaLink="$C$27" noThreeD="1"/>
</file>

<file path=xl/ctrlProps/ctrlProp218.xml><?xml version="1.0" encoding="utf-8"?>
<formControlPr xmlns="http://schemas.microsoft.com/office/spreadsheetml/2009/9/main" objectType="Radio"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Radio" firstButton="1"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lockText="1" noThreeD="1"/>
</file>

<file path=xl/ctrlProps/ctrlProp287.xml><?xml version="1.0" encoding="utf-8"?>
<formControlPr xmlns="http://schemas.microsoft.com/office/spreadsheetml/2009/9/main" objectType="Radio" firstButton="1"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firstButton="1"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Radio" firstButton="1"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firstButton="1"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Radio" firstButton="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lockText="1" noThreeD="1"/>
</file>

<file path=xl/ctrlProps/ctrlProp365.xml><?xml version="1.0" encoding="utf-8"?>
<formControlPr xmlns="http://schemas.microsoft.com/office/spreadsheetml/2009/9/main" objectType="Radio" firstButton="1"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Radio" firstButton="1"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firstButton="1"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Radio" firstButton="1" lockText="1" noThreeD="1"/>
</file>

<file path=xl/ctrlProps/ctrlProp390.xml><?xml version="1.0" encoding="utf-8"?>
<formControlPr xmlns="http://schemas.microsoft.com/office/spreadsheetml/2009/9/main" objectType="Radio" firstButton="1"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firstButton="1"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Radio" checked="Checked" firstButton="1" fmlaLink="'Q(U)-Regelung neu Uc'!$C$9"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fmlaLink="Datenbasis!$M$12"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checked="Checked"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checked="Checked" lockText="1" noThreeD="1"/>
</file>

<file path=xl/ctrlProps/ctrlProp423.xml><?xml version="1.0" encoding="utf-8"?>
<formControlPr xmlns="http://schemas.microsoft.com/office/spreadsheetml/2009/9/main" objectType="CheckBox" checked="Checked" lockText="1" noThreeD="1"/>
</file>

<file path=xl/ctrlProps/ctrlProp424.xml><?xml version="1.0" encoding="utf-8"?>
<formControlPr xmlns="http://schemas.microsoft.com/office/spreadsheetml/2009/9/main" objectType="CheckBox" checked="Checked"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Radio" firstButton="1"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Radio" firstButton="1"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Radio" firstButton="1"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Radio" firstButton="1"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checked="Checked"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Radio" firstButton="1"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firstButton="1"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firstButton="1"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firstButton="1"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firstButton="1"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firstButton="1"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firstButton="1" lockText="1" noThreeD="1"/>
</file>

<file path=xl/ctrlProps/ctrlProp99.xml><?xml version="1.0" encoding="utf-8"?>
<formControlPr xmlns="http://schemas.microsoft.com/office/spreadsheetml/2009/9/main" objectType="Radio" lockText="1" noThreeD="1"/>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13</xdr:row>
          <xdr:rowOff>28575</xdr:rowOff>
        </xdr:from>
        <xdr:to>
          <xdr:col>11</xdr:col>
          <xdr:colOff>76200</xdr:colOff>
          <xdr:row>13</xdr:row>
          <xdr:rowOff>247650</xdr:rowOff>
        </xdr:to>
        <xdr:sp macro="" textlink="">
          <xdr:nvSpPr>
            <xdr:cNvPr id="4208" name="Check Box 112" hidden="1">
              <a:extLst>
                <a:ext uri="{63B3BB69-23CF-44E3-9099-C40C66FF867C}">
                  <a14:compatExt spid="_x0000_s420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 A.-Nehmer</a:t>
              </a:r>
            </a:p>
          </xdr:txBody>
        </xdr:sp>
        <xdr:clientData/>
      </xdr:twoCellAnchor>
    </mc:Choice>
    <mc:Fallback/>
  </mc:AlternateContent>
  <xdr:twoCellAnchor>
    <xdr:from>
      <xdr:col>0</xdr:col>
      <xdr:colOff>28575</xdr:colOff>
      <xdr:row>36</xdr:row>
      <xdr:rowOff>0</xdr:rowOff>
    </xdr:from>
    <xdr:to>
      <xdr:col>57</xdr:col>
      <xdr:colOff>9525</xdr:colOff>
      <xdr:row>36</xdr:row>
      <xdr:rowOff>0</xdr:rowOff>
    </xdr:to>
    <xdr:sp macro="" textlink="">
      <xdr:nvSpPr>
        <xdr:cNvPr id="4237" name="Line 141"/>
        <xdr:cNvSpPr>
          <a:spLocks noChangeShapeType="1"/>
        </xdr:cNvSpPr>
      </xdr:nvSpPr>
      <xdr:spPr bwMode="auto">
        <a:xfrm>
          <a:off x="28575" y="7324725"/>
          <a:ext cx="10820400"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44</xdr:col>
          <xdr:colOff>0</xdr:colOff>
          <xdr:row>20</xdr:row>
          <xdr:rowOff>0</xdr:rowOff>
        </xdr:from>
        <xdr:to>
          <xdr:col>45</xdr:col>
          <xdr:colOff>114300</xdr:colOff>
          <xdr:row>21</xdr:row>
          <xdr:rowOff>0</xdr:rowOff>
        </xdr:to>
        <xdr:sp macro="" textlink="">
          <xdr:nvSpPr>
            <xdr:cNvPr id="4265" name="Option Button 169" hidden="1">
              <a:extLst>
                <a:ext uri="{63B3BB69-23CF-44E3-9099-C40C66FF867C}">
                  <a14:compatExt spid="_x0000_s4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19</xdr:row>
          <xdr:rowOff>0</xdr:rowOff>
        </xdr:from>
        <xdr:to>
          <xdr:col>45</xdr:col>
          <xdr:colOff>114300</xdr:colOff>
          <xdr:row>20</xdr:row>
          <xdr:rowOff>0</xdr:rowOff>
        </xdr:to>
        <xdr:sp macro="" textlink="">
          <xdr:nvSpPr>
            <xdr:cNvPr id="4266" name="Option Button 170" hidden="1">
              <a:extLst>
                <a:ext uri="{63B3BB69-23CF-44E3-9099-C40C66FF867C}">
                  <a14:compatExt spid="_x0000_s4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9525</xdr:rowOff>
        </xdr:from>
        <xdr:to>
          <xdr:col>14</xdr:col>
          <xdr:colOff>9525</xdr:colOff>
          <xdr:row>43</xdr:row>
          <xdr:rowOff>9525</xdr:rowOff>
        </xdr:to>
        <xdr:sp macro="" textlink="">
          <xdr:nvSpPr>
            <xdr:cNvPr id="4279" name="Option Button 183" hidden="1">
              <a:extLst>
                <a:ext uri="{63B3BB69-23CF-44E3-9099-C40C66FF867C}">
                  <a14:compatExt spid="_x0000_s4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26</xdr:col>
          <xdr:colOff>9525</xdr:colOff>
          <xdr:row>42</xdr:row>
          <xdr:rowOff>257175</xdr:rowOff>
        </xdr:to>
        <xdr:sp macro="" textlink="">
          <xdr:nvSpPr>
            <xdr:cNvPr id="4280" name="Option Button 184" hidden="1">
              <a:extLst>
                <a:ext uri="{63B3BB69-23CF-44E3-9099-C40C66FF867C}">
                  <a14:compatExt spid="_x0000_s4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39</xdr:row>
          <xdr:rowOff>0</xdr:rowOff>
        </xdr:from>
        <xdr:to>
          <xdr:col>45</xdr:col>
          <xdr:colOff>114300</xdr:colOff>
          <xdr:row>40</xdr:row>
          <xdr:rowOff>0</xdr:rowOff>
        </xdr:to>
        <xdr:sp macro="" textlink="">
          <xdr:nvSpPr>
            <xdr:cNvPr id="4290" name="Option Button 194" hidden="1">
              <a:extLst>
                <a:ext uri="{63B3BB69-23CF-44E3-9099-C40C66FF867C}">
                  <a14:compatExt spid="_x0000_s4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38</xdr:row>
          <xdr:rowOff>0</xdr:rowOff>
        </xdr:from>
        <xdr:to>
          <xdr:col>45</xdr:col>
          <xdr:colOff>114300</xdr:colOff>
          <xdr:row>39</xdr:row>
          <xdr:rowOff>0</xdr:rowOff>
        </xdr:to>
        <xdr:sp macro="" textlink="">
          <xdr:nvSpPr>
            <xdr:cNvPr id="4291" name="Option Button 195" hidden="1">
              <a:extLst>
                <a:ext uri="{63B3BB69-23CF-44E3-9099-C40C66FF867C}">
                  <a14:compatExt spid="_x0000_s4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19</xdr:row>
          <xdr:rowOff>0</xdr:rowOff>
        </xdr:from>
        <xdr:to>
          <xdr:col>50</xdr:col>
          <xdr:colOff>0</xdr:colOff>
          <xdr:row>21</xdr:row>
          <xdr:rowOff>0</xdr:rowOff>
        </xdr:to>
        <xdr:sp macro="" textlink="">
          <xdr:nvSpPr>
            <xdr:cNvPr id="4295" name="Group Box 199" hidden="1">
              <a:extLst>
                <a:ext uri="{63B3BB69-23CF-44E3-9099-C40C66FF867C}">
                  <a14:compatExt spid="_x0000_s42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26</xdr:row>
          <xdr:rowOff>9525</xdr:rowOff>
        </xdr:from>
        <xdr:to>
          <xdr:col>20</xdr:col>
          <xdr:colOff>0</xdr:colOff>
          <xdr:row>27</xdr:row>
          <xdr:rowOff>0</xdr:rowOff>
        </xdr:to>
        <xdr:sp macro="" textlink="">
          <xdr:nvSpPr>
            <xdr:cNvPr id="4298" name="Check Box 202" hidden="1">
              <a:extLst>
                <a:ext uri="{63B3BB69-23CF-44E3-9099-C40C66FF867C}">
                  <a14:compatExt spid="_x0000_s4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27</xdr:row>
          <xdr:rowOff>9525</xdr:rowOff>
        </xdr:from>
        <xdr:to>
          <xdr:col>20</xdr:col>
          <xdr:colOff>0</xdr:colOff>
          <xdr:row>28</xdr:row>
          <xdr:rowOff>0</xdr:rowOff>
        </xdr:to>
        <xdr:sp macro="" textlink="">
          <xdr:nvSpPr>
            <xdr:cNvPr id="4299" name="Check Box 203" hidden="1">
              <a:extLst>
                <a:ext uri="{63B3BB69-23CF-44E3-9099-C40C66FF867C}">
                  <a14:compatExt spid="_x0000_s4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26</xdr:row>
          <xdr:rowOff>9525</xdr:rowOff>
        </xdr:from>
        <xdr:to>
          <xdr:col>29</xdr:col>
          <xdr:colOff>0</xdr:colOff>
          <xdr:row>27</xdr:row>
          <xdr:rowOff>0</xdr:rowOff>
        </xdr:to>
        <xdr:sp macro="" textlink="">
          <xdr:nvSpPr>
            <xdr:cNvPr id="4300" name="Check Box 204" hidden="1">
              <a:extLst>
                <a:ext uri="{63B3BB69-23CF-44E3-9099-C40C66FF867C}">
                  <a14:compatExt spid="_x0000_s4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26</xdr:row>
          <xdr:rowOff>9525</xdr:rowOff>
        </xdr:from>
        <xdr:to>
          <xdr:col>37</xdr:col>
          <xdr:colOff>0</xdr:colOff>
          <xdr:row>27</xdr:row>
          <xdr:rowOff>0</xdr:rowOff>
        </xdr:to>
        <xdr:sp macro="" textlink="">
          <xdr:nvSpPr>
            <xdr:cNvPr id="4301" name="Check Box 205" hidden="1">
              <a:extLst>
                <a:ext uri="{63B3BB69-23CF-44E3-9099-C40C66FF867C}">
                  <a14:compatExt spid="_x0000_s4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26</xdr:row>
          <xdr:rowOff>9525</xdr:rowOff>
        </xdr:from>
        <xdr:to>
          <xdr:col>45</xdr:col>
          <xdr:colOff>104775</xdr:colOff>
          <xdr:row>27</xdr:row>
          <xdr:rowOff>0</xdr:rowOff>
        </xdr:to>
        <xdr:sp macro="" textlink="">
          <xdr:nvSpPr>
            <xdr:cNvPr id="4302" name="Check Box 206" hidden="1">
              <a:extLst>
                <a:ext uri="{63B3BB69-23CF-44E3-9099-C40C66FF867C}">
                  <a14:compatExt spid="_x0000_s4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28575</xdr:rowOff>
        </xdr:from>
        <xdr:to>
          <xdr:col>14</xdr:col>
          <xdr:colOff>0</xdr:colOff>
          <xdr:row>23</xdr:row>
          <xdr:rowOff>247650</xdr:rowOff>
        </xdr:to>
        <xdr:sp macro="" textlink="">
          <xdr:nvSpPr>
            <xdr:cNvPr id="4303" name="Check Box 207" hidden="1">
              <a:extLst>
                <a:ext uri="{63B3BB69-23CF-44E3-9099-C40C66FF867C}">
                  <a14:compatExt spid="_x0000_s4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28575</xdr:rowOff>
        </xdr:from>
        <xdr:to>
          <xdr:col>26</xdr:col>
          <xdr:colOff>0</xdr:colOff>
          <xdr:row>23</xdr:row>
          <xdr:rowOff>247650</xdr:rowOff>
        </xdr:to>
        <xdr:sp macro="" textlink="">
          <xdr:nvSpPr>
            <xdr:cNvPr id="4304" name="Check Box 208" hidden="1">
              <a:extLst>
                <a:ext uri="{63B3BB69-23CF-44E3-9099-C40C66FF867C}">
                  <a14:compatExt spid="_x0000_s4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23</xdr:row>
          <xdr:rowOff>28575</xdr:rowOff>
        </xdr:from>
        <xdr:to>
          <xdr:col>36</xdr:col>
          <xdr:colOff>0</xdr:colOff>
          <xdr:row>23</xdr:row>
          <xdr:rowOff>247650</xdr:rowOff>
        </xdr:to>
        <xdr:sp macro="" textlink="">
          <xdr:nvSpPr>
            <xdr:cNvPr id="4305" name="Check Box 209" hidden="1">
              <a:extLst>
                <a:ext uri="{63B3BB69-23CF-44E3-9099-C40C66FF867C}">
                  <a14:compatExt spid="_x0000_s4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23</xdr:row>
          <xdr:rowOff>28575</xdr:rowOff>
        </xdr:from>
        <xdr:to>
          <xdr:col>45</xdr:col>
          <xdr:colOff>104775</xdr:colOff>
          <xdr:row>23</xdr:row>
          <xdr:rowOff>247650</xdr:rowOff>
        </xdr:to>
        <xdr:sp macro="" textlink="">
          <xdr:nvSpPr>
            <xdr:cNvPr id="4306" name="Check Box 210" hidden="1">
              <a:extLst>
                <a:ext uri="{63B3BB69-23CF-44E3-9099-C40C66FF867C}">
                  <a14:compatExt spid="_x0000_s4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28575</xdr:rowOff>
        </xdr:from>
        <xdr:to>
          <xdr:col>14</xdr:col>
          <xdr:colOff>0</xdr:colOff>
          <xdr:row>21</xdr:row>
          <xdr:rowOff>247650</xdr:rowOff>
        </xdr:to>
        <xdr:sp macro="" textlink="">
          <xdr:nvSpPr>
            <xdr:cNvPr id="4307" name="Check Box 211" hidden="1">
              <a:extLst>
                <a:ext uri="{63B3BB69-23CF-44E3-9099-C40C66FF867C}">
                  <a14:compatExt spid="_x0000_s4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21</xdr:row>
          <xdr:rowOff>28575</xdr:rowOff>
        </xdr:from>
        <xdr:to>
          <xdr:col>29</xdr:col>
          <xdr:colOff>0</xdr:colOff>
          <xdr:row>21</xdr:row>
          <xdr:rowOff>247650</xdr:rowOff>
        </xdr:to>
        <xdr:sp macro="" textlink="">
          <xdr:nvSpPr>
            <xdr:cNvPr id="4308" name="Check Box 212" hidden="1">
              <a:extLst>
                <a:ext uri="{63B3BB69-23CF-44E3-9099-C40C66FF867C}">
                  <a14:compatExt spid="_x0000_s4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28575</xdr:rowOff>
        </xdr:from>
        <xdr:to>
          <xdr:col>14</xdr:col>
          <xdr:colOff>0</xdr:colOff>
          <xdr:row>22</xdr:row>
          <xdr:rowOff>247650</xdr:rowOff>
        </xdr:to>
        <xdr:sp macro="" textlink="">
          <xdr:nvSpPr>
            <xdr:cNvPr id="4309" name="Check Box 213" hidden="1">
              <a:extLst>
                <a:ext uri="{63B3BB69-23CF-44E3-9099-C40C66FF867C}">
                  <a14:compatExt spid="_x0000_s4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24</xdr:row>
          <xdr:rowOff>0</xdr:rowOff>
        </xdr:from>
        <xdr:to>
          <xdr:col>20</xdr:col>
          <xdr:colOff>0</xdr:colOff>
          <xdr:row>24</xdr:row>
          <xdr:rowOff>219075</xdr:rowOff>
        </xdr:to>
        <xdr:sp macro="" textlink="">
          <xdr:nvSpPr>
            <xdr:cNvPr id="4310" name="Check Box 214" hidden="1">
              <a:extLst>
                <a:ext uri="{63B3BB69-23CF-44E3-9099-C40C66FF867C}">
                  <a14:compatExt spid="_x0000_s4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24</xdr:row>
          <xdr:rowOff>0</xdr:rowOff>
        </xdr:from>
        <xdr:to>
          <xdr:col>36</xdr:col>
          <xdr:colOff>0</xdr:colOff>
          <xdr:row>24</xdr:row>
          <xdr:rowOff>219075</xdr:rowOff>
        </xdr:to>
        <xdr:sp macro="" textlink="">
          <xdr:nvSpPr>
            <xdr:cNvPr id="4311" name="Check Box 215" hidden="1">
              <a:extLst>
                <a:ext uri="{63B3BB69-23CF-44E3-9099-C40C66FF867C}">
                  <a14:compatExt spid="_x0000_s4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25</xdr:row>
          <xdr:rowOff>0</xdr:rowOff>
        </xdr:from>
        <xdr:to>
          <xdr:col>20</xdr:col>
          <xdr:colOff>0</xdr:colOff>
          <xdr:row>26</xdr:row>
          <xdr:rowOff>9525</xdr:rowOff>
        </xdr:to>
        <xdr:sp macro="" textlink="">
          <xdr:nvSpPr>
            <xdr:cNvPr id="4312" name="Check Box 216" hidden="1">
              <a:extLst>
                <a:ext uri="{63B3BB69-23CF-44E3-9099-C40C66FF867C}">
                  <a14:compatExt spid="_x0000_s4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38</xdr:row>
          <xdr:rowOff>0</xdr:rowOff>
        </xdr:from>
        <xdr:to>
          <xdr:col>50</xdr:col>
          <xdr:colOff>0</xdr:colOff>
          <xdr:row>40</xdr:row>
          <xdr:rowOff>0</xdr:rowOff>
        </xdr:to>
        <xdr:sp macro="" textlink="">
          <xdr:nvSpPr>
            <xdr:cNvPr id="4313" name="Group Box 217" hidden="1">
              <a:extLst>
                <a:ext uri="{63B3BB69-23CF-44E3-9099-C40C66FF867C}">
                  <a14:compatExt spid="_x0000_s431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44</xdr:row>
          <xdr:rowOff>0</xdr:rowOff>
        </xdr:from>
        <xdr:to>
          <xdr:col>50</xdr:col>
          <xdr:colOff>0</xdr:colOff>
          <xdr:row>46</xdr:row>
          <xdr:rowOff>0</xdr:rowOff>
        </xdr:to>
        <xdr:sp macro="" textlink="">
          <xdr:nvSpPr>
            <xdr:cNvPr id="4319" name="Group Box 223" hidden="1">
              <a:extLst>
                <a:ext uri="{63B3BB69-23CF-44E3-9099-C40C66FF867C}">
                  <a14:compatExt spid="_x0000_s43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46</xdr:row>
          <xdr:rowOff>0</xdr:rowOff>
        </xdr:from>
        <xdr:to>
          <xdr:col>50</xdr:col>
          <xdr:colOff>0</xdr:colOff>
          <xdr:row>48</xdr:row>
          <xdr:rowOff>0</xdr:rowOff>
        </xdr:to>
        <xdr:sp macro="" textlink="">
          <xdr:nvSpPr>
            <xdr:cNvPr id="4320" name="Group Box 224" hidden="1">
              <a:extLst>
                <a:ext uri="{63B3BB69-23CF-44E3-9099-C40C66FF867C}">
                  <a14:compatExt spid="_x0000_s432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48</xdr:row>
          <xdr:rowOff>0</xdr:rowOff>
        </xdr:from>
        <xdr:to>
          <xdr:col>50</xdr:col>
          <xdr:colOff>0</xdr:colOff>
          <xdr:row>50</xdr:row>
          <xdr:rowOff>0</xdr:rowOff>
        </xdr:to>
        <xdr:sp macro="" textlink="">
          <xdr:nvSpPr>
            <xdr:cNvPr id="4321" name="Group Box 225" hidden="1">
              <a:extLst>
                <a:ext uri="{63B3BB69-23CF-44E3-9099-C40C66FF867C}">
                  <a14:compatExt spid="_x0000_s432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44</xdr:row>
          <xdr:rowOff>0</xdr:rowOff>
        </xdr:from>
        <xdr:to>
          <xdr:col>45</xdr:col>
          <xdr:colOff>114300</xdr:colOff>
          <xdr:row>45</xdr:row>
          <xdr:rowOff>0</xdr:rowOff>
        </xdr:to>
        <xdr:sp macro="" textlink="">
          <xdr:nvSpPr>
            <xdr:cNvPr id="4322" name="Option Button 226" hidden="1">
              <a:extLst>
                <a:ext uri="{63B3BB69-23CF-44E3-9099-C40C66FF867C}">
                  <a14:compatExt spid="_x0000_s4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45</xdr:row>
          <xdr:rowOff>0</xdr:rowOff>
        </xdr:from>
        <xdr:to>
          <xdr:col>45</xdr:col>
          <xdr:colOff>114300</xdr:colOff>
          <xdr:row>46</xdr:row>
          <xdr:rowOff>0</xdr:rowOff>
        </xdr:to>
        <xdr:sp macro="" textlink="">
          <xdr:nvSpPr>
            <xdr:cNvPr id="4323" name="Option Button 227" hidden="1">
              <a:extLst>
                <a:ext uri="{63B3BB69-23CF-44E3-9099-C40C66FF867C}">
                  <a14:compatExt spid="_x0000_s4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46</xdr:row>
          <xdr:rowOff>0</xdr:rowOff>
        </xdr:from>
        <xdr:to>
          <xdr:col>45</xdr:col>
          <xdr:colOff>114300</xdr:colOff>
          <xdr:row>47</xdr:row>
          <xdr:rowOff>0</xdr:rowOff>
        </xdr:to>
        <xdr:sp macro="" textlink="">
          <xdr:nvSpPr>
            <xdr:cNvPr id="4324" name="Option Button 228" hidden="1">
              <a:extLst>
                <a:ext uri="{63B3BB69-23CF-44E3-9099-C40C66FF867C}">
                  <a14:compatExt spid="_x0000_s4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47</xdr:row>
          <xdr:rowOff>0</xdr:rowOff>
        </xdr:from>
        <xdr:to>
          <xdr:col>45</xdr:col>
          <xdr:colOff>114300</xdr:colOff>
          <xdr:row>48</xdr:row>
          <xdr:rowOff>0</xdr:rowOff>
        </xdr:to>
        <xdr:sp macro="" textlink="">
          <xdr:nvSpPr>
            <xdr:cNvPr id="4325" name="Option Button 229" hidden="1">
              <a:extLst>
                <a:ext uri="{63B3BB69-23CF-44E3-9099-C40C66FF867C}">
                  <a14:compatExt spid="_x0000_s4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48</xdr:row>
          <xdr:rowOff>0</xdr:rowOff>
        </xdr:from>
        <xdr:to>
          <xdr:col>45</xdr:col>
          <xdr:colOff>114300</xdr:colOff>
          <xdr:row>49</xdr:row>
          <xdr:rowOff>0</xdr:rowOff>
        </xdr:to>
        <xdr:sp macro="" textlink="">
          <xdr:nvSpPr>
            <xdr:cNvPr id="4326" name="Option Button 230" hidden="1">
              <a:extLst>
                <a:ext uri="{63B3BB69-23CF-44E3-9099-C40C66FF867C}">
                  <a14:compatExt spid="_x0000_s4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49</xdr:row>
          <xdr:rowOff>0</xdr:rowOff>
        </xdr:from>
        <xdr:to>
          <xdr:col>45</xdr:col>
          <xdr:colOff>114300</xdr:colOff>
          <xdr:row>50</xdr:row>
          <xdr:rowOff>0</xdr:rowOff>
        </xdr:to>
        <xdr:sp macro="" textlink="">
          <xdr:nvSpPr>
            <xdr:cNvPr id="4327" name="Option Button 231" hidden="1">
              <a:extLst>
                <a:ext uri="{63B3BB69-23CF-44E3-9099-C40C66FF867C}">
                  <a14:compatExt spid="_x0000_s4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22</xdr:row>
          <xdr:rowOff>28575</xdr:rowOff>
        </xdr:from>
        <xdr:to>
          <xdr:col>24</xdr:col>
          <xdr:colOff>0</xdr:colOff>
          <xdr:row>22</xdr:row>
          <xdr:rowOff>247650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22</xdr:row>
          <xdr:rowOff>28575</xdr:rowOff>
        </xdr:from>
        <xdr:to>
          <xdr:col>32</xdr:col>
          <xdr:colOff>0</xdr:colOff>
          <xdr:row>22</xdr:row>
          <xdr:rowOff>247650</xdr:rowOff>
        </xdr:to>
        <xdr:sp macro="" textlink="">
          <xdr:nvSpPr>
            <xdr:cNvPr id="4329" name="Check Box 233" hidden="1">
              <a:extLst>
                <a:ext uri="{63B3BB69-23CF-44E3-9099-C40C66FF867C}">
                  <a14:compatExt spid="_x0000_s4329"/>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1095375</xdr:rowOff>
    </xdr:from>
    <xdr:to>
      <xdr:col>0</xdr:col>
      <xdr:colOff>2371725</xdr:colOff>
      <xdr:row>38</xdr:row>
      <xdr:rowOff>9525</xdr:rowOff>
    </xdr:to>
    <xdr:sp macro="" textlink="">
      <xdr:nvSpPr>
        <xdr:cNvPr id="37" name="Line 90"/>
        <xdr:cNvSpPr>
          <a:spLocks noChangeShapeType="1"/>
        </xdr:cNvSpPr>
      </xdr:nvSpPr>
      <xdr:spPr bwMode="auto">
        <a:xfrm flipV="1">
          <a:off x="0" y="9648825"/>
          <a:ext cx="2371725" cy="19050"/>
        </a:xfrm>
        <a:prstGeom prst="line">
          <a:avLst/>
        </a:prstGeom>
        <a:noFill/>
        <a:ln w="28575">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xdr:twoCellAnchor>
    <xdr:from>
      <xdr:col>52</xdr:col>
      <xdr:colOff>2198</xdr:colOff>
      <xdr:row>37</xdr:row>
      <xdr:rowOff>289400</xdr:rowOff>
    </xdr:from>
    <xdr:to>
      <xdr:col>53</xdr:col>
      <xdr:colOff>440348</xdr:colOff>
      <xdr:row>38</xdr:row>
      <xdr:rowOff>7313</xdr:rowOff>
    </xdr:to>
    <xdr:sp macro="" textlink="">
      <xdr:nvSpPr>
        <xdr:cNvPr id="38" name="Line 91"/>
        <xdr:cNvSpPr>
          <a:spLocks noChangeShapeType="1"/>
        </xdr:cNvSpPr>
      </xdr:nvSpPr>
      <xdr:spPr bwMode="auto">
        <a:xfrm flipV="1">
          <a:off x="8340236" y="9440727"/>
          <a:ext cx="10204939" cy="10990"/>
        </a:xfrm>
        <a:prstGeom prst="line">
          <a:avLst/>
        </a:prstGeom>
        <a:noFill/>
        <a:ln w="28575">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12</xdr:col>
          <xdr:colOff>9525</xdr:colOff>
          <xdr:row>17</xdr:row>
          <xdr:rowOff>0</xdr:rowOff>
        </xdr:from>
        <xdr:to>
          <xdr:col>14</xdr:col>
          <xdr:colOff>0</xdr:colOff>
          <xdr:row>18</xdr:row>
          <xdr:rowOff>0</xdr:rowOff>
        </xdr:to>
        <xdr:sp macro="" textlink="">
          <xdr:nvSpPr>
            <xdr:cNvPr id="42025" name="Check Box 41" hidden="1">
              <a:extLst>
                <a:ext uri="{63B3BB69-23CF-44E3-9099-C40C66FF867C}">
                  <a14:compatExt spid="_x0000_s42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0</xdr:rowOff>
        </xdr:from>
        <xdr:to>
          <xdr:col>24</xdr:col>
          <xdr:colOff>0</xdr:colOff>
          <xdr:row>19</xdr:row>
          <xdr:rowOff>0</xdr:rowOff>
        </xdr:to>
        <xdr:sp macro="" textlink="">
          <xdr:nvSpPr>
            <xdr:cNvPr id="42026" name="Check Box 42" hidden="1">
              <a:extLst>
                <a:ext uri="{63B3BB69-23CF-44E3-9099-C40C66FF867C}">
                  <a14:compatExt spid="_x0000_s42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17</xdr:row>
          <xdr:rowOff>0</xdr:rowOff>
        </xdr:from>
        <xdr:to>
          <xdr:col>24</xdr:col>
          <xdr:colOff>0</xdr:colOff>
          <xdr:row>18</xdr:row>
          <xdr:rowOff>0</xdr:rowOff>
        </xdr:to>
        <xdr:sp macro="" textlink="">
          <xdr:nvSpPr>
            <xdr:cNvPr id="42027" name="Check Box 43" hidden="1">
              <a:extLst>
                <a:ext uri="{63B3BB69-23CF-44E3-9099-C40C66FF867C}">
                  <a14:compatExt spid="_x0000_s42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xdr:row>
          <xdr:rowOff>0</xdr:rowOff>
        </xdr:from>
        <xdr:to>
          <xdr:col>34</xdr:col>
          <xdr:colOff>0</xdr:colOff>
          <xdr:row>19</xdr:row>
          <xdr:rowOff>0</xdr:rowOff>
        </xdr:to>
        <xdr:sp macro="" textlink="">
          <xdr:nvSpPr>
            <xdr:cNvPr id="42028" name="Check Box 44" hidden="1">
              <a:extLst>
                <a:ext uri="{63B3BB69-23CF-44E3-9099-C40C66FF867C}">
                  <a14:compatExt spid="_x0000_s42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xdr:row>
          <xdr:rowOff>0</xdr:rowOff>
        </xdr:from>
        <xdr:to>
          <xdr:col>34</xdr:col>
          <xdr:colOff>0</xdr:colOff>
          <xdr:row>18</xdr:row>
          <xdr:rowOff>0</xdr:rowOff>
        </xdr:to>
        <xdr:sp macro="" textlink="">
          <xdr:nvSpPr>
            <xdr:cNvPr id="42029" name="Check Box 45" hidden="1">
              <a:extLst>
                <a:ext uri="{63B3BB69-23CF-44E3-9099-C40C66FF867C}">
                  <a14:compatExt spid="_x0000_s42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17</xdr:row>
          <xdr:rowOff>0</xdr:rowOff>
        </xdr:from>
        <xdr:to>
          <xdr:col>44</xdr:col>
          <xdr:colOff>0</xdr:colOff>
          <xdr:row>18</xdr:row>
          <xdr:rowOff>0</xdr:rowOff>
        </xdr:to>
        <xdr:sp macro="" textlink="">
          <xdr:nvSpPr>
            <xdr:cNvPr id="42031" name="Check Box 47" hidden="1">
              <a:extLst>
                <a:ext uri="{63B3BB69-23CF-44E3-9099-C40C66FF867C}">
                  <a14:compatExt spid="_x0000_s42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0</xdr:rowOff>
        </xdr:from>
        <xdr:to>
          <xdr:col>14</xdr:col>
          <xdr:colOff>0</xdr:colOff>
          <xdr:row>20</xdr:row>
          <xdr:rowOff>0</xdr:rowOff>
        </xdr:to>
        <xdr:sp macro="" textlink="">
          <xdr:nvSpPr>
            <xdr:cNvPr id="42033" name="Check Box 49" hidden="1">
              <a:extLst>
                <a:ext uri="{63B3BB69-23CF-44E3-9099-C40C66FF867C}">
                  <a14:compatExt spid="_x0000_s42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0</xdr:rowOff>
        </xdr:from>
        <xdr:to>
          <xdr:col>14</xdr:col>
          <xdr:colOff>0</xdr:colOff>
          <xdr:row>15</xdr:row>
          <xdr:rowOff>0</xdr:rowOff>
        </xdr:to>
        <xdr:sp macro="" textlink="">
          <xdr:nvSpPr>
            <xdr:cNvPr id="42034" name="Check Box 50" hidden="1">
              <a:extLst>
                <a:ext uri="{63B3BB69-23CF-44E3-9099-C40C66FF867C}">
                  <a14:compatExt spid="_x0000_s42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0</xdr:rowOff>
        </xdr:from>
        <xdr:to>
          <xdr:col>14</xdr:col>
          <xdr:colOff>0</xdr:colOff>
          <xdr:row>17</xdr:row>
          <xdr:rowOff>0</xdr:rowOff>
        </xdr:to>
        <xdr:sp macro="" textlink="">
          <xdr:nvSpPr>
            <xdr:cNvPr id="42035" name="Check Box 51" hidden="1">
              <a:extLst>
                <a:ext uri="{63B3BB69-23CF-44E3-9099-C40C66FF867C}">
                  <a14:compatExt spid="_x0000_s42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0</xdr:rowOff>
        </xdr:from>
        <xdr:to>
          <xdr:col>14</xdr:col>
          <xdr:colOff>0</xdr:colOff>
          <xdr:row>19</xdr:row>
          <xdr:rowOff>0</xdr:rowOff>
        </xdr:to>
        <xdr:sp macro="" textlink="">
          <xdr:nvSpPr>
            <xdr:cNvPr id="42036" name="Check Box 52" hidden="1">
              <a:extLst>
                <a:ext uri="{63B3BB69-23CF-44E3-9099-C40C66FF867C}">
                  <a14:compatExt spid="_x0000_s42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20</xdr:row>
          <xdr:rowOff>0</xdr:rowOff>
        </xdr:from>
        <xdr:to>
          <xdr:col>32</xdr:col>
          <xdr:colOff>0</xdr:colOff>
          <xdr:row>21</xdr:row>
          <xdr:rowOff>0</xdr:rowOff>
        </xdr:to>
        <xdr:sp macro="" textlink="">
          <xdr:nvSpPr>
            <xdr:cNvPr id="42037" name="Check Box 53" hidden="1">
              <a:extLst>
                <a:ext uri="{63B3BB69-23CF-44E3-9099-C40C66FF867C}">
                  <a14:compatExt spid="_x0000_s42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22</xdr:row>
          <xdr:rowOff>0</xdr:rowOff>
        </xdr:from>
        <xdr:to>
          <xdr:col>32</xdr:col>
          <xdr:colOff>0</xdr:colOff>
          <xdr:row>23</xdr:row>
          <xdr:rowOff>0</xdr:rowOff>
        </xdr:to>
        <xdr:sp macro="" textlink="">
          <xdr:nvSpPr>
            <xdr:cNvPr id="42038" name="Check Box 54" hidden="1">
              <a:extLst>
                <a:ext uri="{63B3BB69-23CF-44E3-9099-C40C66FF867C}">
                  <a14:compatExt spid="_x0000_s42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23</xdr:row>
          <xdr:rowOff>0</xdr:rowOff>
        </xdr:from>
        <xdr:to>
          <xdr:col>32</xdr:col>
          <xdr:colOff>0</xdr:colOff>
          <xdr:row>24</xdr:row>
          <xdr:rowOff>0</xdr:rowOff>
        </xdr:to>
        <xdr:sp macro="" textlink="">
          <xdr:nvSpPr>
            <xdr:cNvPr id="42039" name="Check Box 55" hidden="1">
              <a:extLst>
                <a:ext uri="{63B3BB69-23CF-44E3-9099-C40C66FF867C}">
                  <a14:compatExt spid="_x0000_s42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23</xdr:row>
          <xdr:rowOff>0</xdr:rowOff>
        </xdr:from>
        <xdr:to>
          <xdr:col>32</xdr:col>
          <xdr:colOff>0</xdr:colOff>
          <xdr:row>24</xdr:row>
          <xdr:rowOff>0</xdr:rowOff>
        </xdr:to>
        <xdr:sp macro="" textlink="">
          <xdr:nvSpPr>
            <xdr:cNvPr id="42040" name="Check Box 56" hidden="1">
              <a:extLst>
                <a:ext uri="{63B3BB69-23CF-44E3-9099-C40C66FF867C}">
                  <a14:compatExt spid="_x0000_s42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24</xdr:row>
          <xdr:rowOff>28575</xdr:rowOff>
        </xdr:from>
        <xdr:to>
          <xdr:col>32</xdr:col>
          <xdr:colOff>0</xdr:colOff>
          <xdr:row>24</xdr:row>
          <xdr:rowOff>266700</xdr:rowOff>
        </xdr:to>
        <xdr:sp macro="" textlink="">
          <xdr:nvSpPr>
            <xdr:cNvPr id="42041" name="Check Box 57" hidden="1">
              <a:extLst>
                <a:ext uri="{63B3BB69-23CF-44E3-9099-C40C66FF867C}">
                  <a14:compatExt spid="_x0000_s42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0</xdr:rowOff>
        </xdr:from>
        <xdr:to>
          <xdr:col>14</xdr:col>
          <xdr:colOff>0</xdr:colOff>
          <xdr:row>32</xdr:row>
          <xdr:rowOff>0</xdr:rowOff>
        </xdr:to>
        <xdr:sp macro="" textlink="">
          <xdr:nvSpPr>
            <xdr:cNvPr id="42042" name="Check Box 58" hidden="1">
              <a:extLst>
                <a:ext uri="{63B3BB69-23CF-44E3-9099-C40C66FF867C}">
                  <a14:compatExt spid="_x0000_s42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31</xdr:row>
          <xdr:rowOff>0</xdr:rowOff>
        </xdr:from>
        <xdr:to>
          <xdr:col>20</xdr:col>
          <xdr:colOff>0</xdr:colOff>
          <xdr:row>32</xdr:row>
          <xdr:rowOff>0</xdr:rowOff>
        </xdr:to>
        <xdr:sp macro="" textlink="">
          <xdr:nvSpPr>
            <xdr:cNvPr id="42043" name="Check Box 59" hidden="1">
              <a:extLst>
                <a:ext uri="{63B3BB69-23CF-44E3-9099-C40C66FF867C}">
                  <a14:compatExt spid="_x0000_s42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31</xdr:row>
          <xdr:rowOff>0</xdr:rowOff>
        </xdr:from>
        <xdr:to>
          <xdr:col>31</xdr:col>
          <xdr:colOff>0</xdr:colOff>
          <xdr:row>32</xdr:row>
          <xdr:rowOff>0</xdr:rowOff>
        </xdr:to>
        <xdr:sp macro="" textlink="">
          <xdr:nvSpPr>
            <xdr:cNvPr id="42044" name="Check Box 60" hidden="1">
              <a:extLst>
                <a:ext uri="{63B3BB69-23CF-44E3-9099-C40C66FF867C}">
                  <a14:compatExt spid="_x0000_s42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0</xdr:rowOff>
        </xdr:from>
        <xdr:to>
          <xdr:col>41</xdr:col>
          <xdr:colOff>0</xdr:colOff>
          <xdr:row>32</xdr:row>
          <xdr:rowOff>0</xdr:rowOff>
        </xdr:to>
        <xdr:sp macro="" textlink="">
          <xdr:nvSpPr>
            <xdr:cNvPr id="42045" name="Check Box 61" hidden="1">
              <a:extLst>
                <a:ext uri="{63B3BB69-23CF-44E3-9099-C40C66FF867C}">
                  <a14:compatExt spid="_x0000_s42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0</xdr:rowOff>
        </xdr:from>
        <xdr:to>
          <xdr:col>14</xdr:col>
          <xdr:colOff>0</xdr:colOff>
          <xdr:row>26</xdr:row>
          <xdr:rowOff>0</xdr:rowOff>
        </xdr:to>
        <xdr:sp macro="" textlink="">
          <xdr:nvSpPr>
            <xdr:cNvPr id="42046" name="Check Box 62" hidden="1">
              <a:extLst>
                <a:ext uri="{63B3BB69-23CF-44E3-9099-C40C66FF867C}">
                  <a14:compatExt spid="_x0000_s42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25</xdr:row>
          <xdr:rowOff>0</xdr:rowOff>
        </xdr:from>
        <xdr:to>
          <xdr:col>26</xdr:col>
          <xdr:colOff>0</xdr:colOff>
          <xdr:row>26</xdr:row>
          <xdr:rowOff>0</xdr:rowOff>
        </xdr:to>
        <xdr:sp macro="" textlink="">
          <xdr:nvSpPr>
            <xdr:cNvPr id="42047" name="Check Box 63" hidden="1">
              <a:extLst>
                <a:ext uri="{63B3BB69-23CF-44E3-9099-C40C66FF867C}">
                  <a14:compatExt spid="_x0000_s42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25</xdr:row>
          <xdr:rowOff>0</xdr:rowOff>
        </xdr:from>
        <xdr:to>
          <xdr:col>36</xdr:col>
          <xdr:colOff>0</xdr:colOff>
          <xdr:row>26</xdr:row>
          <xdr:rowOff>0</xdr:rowOff>
        </xdr:to>
        <xdr:sp macro="" textlink="">
          <xdr:nvSpPr>
            <xdr:cNvPr id="42048" name="Check Box 64" hidden="1">
              <a:extLst>
                <a:ext uri="{63B3BB69-23CF-44E3-9099-C40C66FF867C}">
                  <a14:compatExt spid="_x0000_s42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25</xdr:row>
          <xdr:rowOff>0</xdr:rowOff>
        </xdr:from>
        <xdr:to>
          <xdr:col>45</xdr:col>
          <xdr:colOff>104775</xdr:colOff>
          <xdr:row>26</xdr:row>
          <xdr:rowOff>0</xdr:rowOff>
        </xdr:to>
        <xdr:sp macro="" textlink="">
          <xdr:nvSpPr>
            <xdr:cNvPr id="42049" name="Check Box 65" hidden="1">
              <a:extLst>
                <a:ext uri="{63B3BB69-23CF-44E3-9099-C40C66FF867C}">
                  <a14:compatExt spid="_x0000_s4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28575</xdr:rowOff>
        </xdr:from>
        <xdr:to>
          <xdr:col>14</xdr:col>
          <xdr:colOff>0</xdr:colOff>
          <xdr:row>26</xdr:row>
          <xdr:rowOff>257175</xdr:rowOff>
        </xdr:to>
        <xdr:sp macro="" textlink="">
          <xdr:nvSpPr>
            <xdr:cNvPr id="42050" name="Check Box 66" hidden="1">
              <a:extLst>
                <a:ext uri="{63B3BB69-23CF-44E3-9099-C40C66FF867C}">
                  <a14:compatExt spid="_x0000_s4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32</xdr:row>
          <xdr:rowOff>0</xdr:rowOff>
        </xdr:from>
        <xdr:to>
          <xdr:col>20</xdr:col>
          <xdr:colOff>0</xdr:colOff>
          <xdr:row>33</xdr:row>
          <xdr:rowOff>0</xdr:rowOff>
        </xdr:to>
        <xdr:sp macro="" textlink="">
          <xdr:nvSpPr>
            <xdr:cNvPr id="42051" name="Check Box 67" hidden="1">
              <a:extLst>
                <a:ext uri="{63B3BB69-23CF-44E3-9099-C40C66FF867C}">
                  <a14:compatExt spid="_x0000_s4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32</xdr:row>
          <xdr:rowOff>0</xdr:rowOff>
        </xdr:from>
        <xdr:to>
          <xdr:col>31</xdr:col>
          <xdr:colOff>0</xdr:colOff>
          <xdr:row>33</xdr:row>
          <xdr:rowOff>0</xdr:rowOff>
        </xdr:to>
        <xdr:sp macro="" textlink="">
          <xdr:nvSpPr>
            <xdr:cNvPr id="42052" name="Check Box 68" hidden="1">
              <a:extLst>
                <a:ext uri="{63B3BB69-23CF-44E3-9099-C40C66FF867C}">
                  <a14:compatExt spid="_x0000_s4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32</xdr:row>
          <xdr:rowOff>0</xdr:rowOff>
        </xdr:from>
        <xdr:to>
          <xdr:col>41</xdr:col>
          <xdr:colOff>0</xdr:colOff>
          <xdr:row>33</xdr:row>
          <xdr:rowOff>0</xdr:rowOff>
        </xdr:to>
        <xdr:sp macro="" textlink="">
          <xdr:nvSpPr>
            <xdr:cNvPr id="42053" name="Check Box 69" hidden="1">
              <a:extLst>
                <a:ext uri="{63B3BB69-23CF-44E3-9099-C40C66FF867C}">
                  <a14:compatExt spid="_x0000_s4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34</xdr:row>
          <xdr:rowOff>0</xdr:rowOff>
        </xdr:from>
        <xdr:to>
          <xdr:col>52</xdr:col>
          <xdr:colOff>0</xdr:colOff>
          <xdr:row>35</xdr:row>
          <xdr:rowOff>0</xdr:rowOff>
        </xdr:to>
        <xdr:sp macro="" textlink="">
          <xdr:nvSpPr>
            <xdr:cNvPr id="42054" name="Group Box 70" hidden="1">
              <a:extLst>
                <a:ext uri="{63B3BB69-23CF-44E3-9099-C40C66FF867C}">
                  <a14:compatExt spid="_x0000_s4205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34</xdr:row>
          <xdr:rowOff>0</xdr:rowOff>
        </xdr:from>
        <xdr:to>
          <xdr:col>46</xdr:col>
          <xdr:colOff>104775</xdr:colOff>
          <xdr:row>35</xdr:row>
          <xdr:rowOff>0</xdr:rowOff>
        </xdr:to>
        <xdr:sp macro="" textlink="">
          <xdr:nvSpPr>
            <xdr:cNvPr id="42055" name="Option Button 71" hidden="1">
              <a:extLst>
                <a:ext uri="{63B3BB69-23CF-44E3-9099-C40C66FF867C}">
                  <a14:compatExt spid="_x0000_s4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52</xdr:col>
          <xdr:colOff>0</xdr:colOff>
          <xdr:row>36</xdr:row>
          <xdr:rowOff>0</xdr:rowOff>
        </xdr:to>
        <xdr:sp macro="" textlink="">
          <xdr:nvSpPr>
            <xdr:cNvPr id="42057" name="Group Box 73" hidden="1">
              <a:extLst>
                <a:ext uri="{63B3BB69-23CF-44E3-9099-C40C66FF867C}">
                  <a14:compatExt spid="_x0000_s4205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52</xdr:col>
          <xdr:colOff>0</xdr:colOff>
          <xdr:row>37</xdr:row>
          <xdr:rowOff>0</xdr:rowOff>
        </xdr:to>
        <xdr:sp macro="" textlink="">
          <xdr:nvSpPr>
            <xdr:cNvPr id="42060" name="Group Box 76" hidden="1">
              <a:extLst>
                <a:ext uri="{63B3BB69-23CF-44E3-9099-C40C66FF867C}">
                  <a14:compatExt spid="_x0000_s420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34</xdr:row>
          <xdr:rowOff>0</xdr:rowOff>
        </xdr:from>
        <xdr:to>
          <xdr:col>50</xdr:col>
          <xdr:colOff>95250</xdr:colOff>
          <xdr:row>35</xdr:row>
          <xdr:rowOff>0</xdr:rowOff>
        </xdr:to>
        <xdr:sp macro="" textlink="">
          <xdr:nvSpPr>
            <xdr:cNvPr id="42063" name="Option Button 79" hidden="1">
              <a:extLst>
                <a:ext uri="{63B3BB69-23CF-44E3-9099-C40C66FF867C}">
                  <a14:compatExt spid="_x0000_s4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35</xdr:row>
          <xdr:rowOff>0</xdr:rowOff>
        </xdr:from>
        <xdr:to>
          <xdr:col>46</xdr:col>
          <xdr:colOff>104775</xdr:colOff>
          <xdr:row>36</xdr:row>
          <xdr:rowOff>0</xdr:rowOff>
        </xdr:to>
        <xdr:sp macro="" textlink="">
          <xdr:nvSpPr>
            <xdr:cNvPr id="42064" name="Option Button 80" hidden="1">
              <a:extLst>
                <a:ext uri="{63B3BB69-23CF-44E3-9099-C40C66FF867C}">
                  <a14:compatExt spid="_x0000_s4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36</xdr:row>
          <xdr:rowOff>0</xdr:rowOff>
        </xdr:from>
        <xdr:to>
          <xdr:col>46</xdr:col>
          <xdr:colOff>104775</xdr:colOff>
          <xdr:row>37</xdr:row>
          <xdr:rowOff>0</xdr:rowOff>
        </xdr:to>
        <xdr:sp macro="" textlink="">
          <xdr:nvSpPr>
            <xdr:cNvPr id="42065" name="Option Button 81" hidden="1">
              <a:extLst>
                <a:ext uri="{63B3BB69-23CF-44E3-9099-C40C66FF867C}">
                  <a14:compatExt spid="_x0000_s4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35</xdr:row>
          <xdr:rowOff>0</xdr:rowOff>
        </xdr:from>
        <xdr:to>
          <xdr:col>50</xdr:col>
          <xdr:colOff>95250</xdr:colOff>
          <xdr:row>36</xdr:row>
          <xdr:rowOff>0</xdr:rowOff>
        </xdr:to>
        <xdr:sp macro="" textlink="">
          <xdr:nvSpPr>
            <xdr:cNvPr id="42066" name="Option Button 82" hidden="1">
              <a:extLst>
                <a:ext uri="{63B3BB69-23CF-44E3-9099-C40C66FF867C}">
                  <a14:compatExt spid="_x0000_s4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36</xdr:row>
          <xdr:rowOff>0</xdr:rowOff>
        </xdr:from>
        <xdr:to>
          <xdr:col>50</xdr:col>
          <xdr:colOff>95250</xdr:colOff>
          <xdr:row>37</xdr:row>
          <xdr:rowOff>0</xdr:rowOff>
        </xdr:to>
        <xdr:sp macro="" textlink="">
          <xdr:nvSpPr>
            <xdr:cNvPr id="42067" name="Option Button 83" hidden="1">
              <a:extLst>
                <a:ext uri="{63B3BB69-23CF-44E3-9099-C40C66FF867C}">
                  <a14:compatExt spid="_x0000_s4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46</xdr:row>
          <xdr:rowOff>0</xdr:rowOff>
        </xdr:from>
        <xdr:to>
          <xdr:col>26</xdr:col>
          <xdr:colOff>0</xdr:colOff>
          <xdr:row>47</xdr:row>
          <xdr:rowOff>0</xdr:rowOff>
        </xdr:to>
        <xdr:sp macro="" textlink="">
          <xdr:nvSpPr>
            <xdr:cNvPr id="42074" name="Check Box 90" hidden="1">
              <a:extLst>
                <a:ext uri="{63B3BB69-23CF-44E3-9099-C40C66FF867C}">
                  <a14:compatExt spid="_x0000_s4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46</xdr:row>
          <xdr:rowOff>0</xdr:rowOff>
        </xdr:from>
        <xdr:to>
          <xdr:col>38</xdr:col>
          <xdr:colOff>0</xdr:colOff>
          <xdr:row>47</xdr:row>
          <xdr:rowOff>0</xdr:rowOff>
        </xdr:to>
        <xdr:sp macro="" textlink="">
          <xdr:nvSpPr>
            <xdr:cNvPr id="42075" name="Check Box 91" hidden="1">
              <a:extLst>
                <a:ext uri="{63B3BB69-23CF-44E3-9099-C40C66FF867C}">
                  <a14:compatExt spid="_x0000_s4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28575</xdr:rowOff>
        </xdr:from>
        <xdr:to>
          <xdr:col>14</xdr:col>
          <xdr:colOff>9525</xdr:colOff>
          <xdr:row>49</xdr:row>
          <xdr:rowOff>257175</xdr:rowOff>
        </xdr:to>
        <xdr:sp macro="" textlink="">
          <xdr:nvSpPr>
            <xdr:cNvPr id="42076" name="Check Box 92" hidden="1">
              <a:extLst>
                <a:ext uri="{63B3BB69-23CF-44E3-9099-C40C66FF867C}">
                  <a14:compatExt spid="_x0000_s4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0</xdr:rowOff>
        </xdr:from>
        <xdr:to>
          <xdr:col>14</xdr:col>
          <xdr:colOff>0</xdr:colOff>
          <xdr:row>45</xdr:row>
          <xdr:rowOff>0</xdr:rowOff>
        </xdr:to>
        <xdr:sp macro="" textlink="">
          <xdr:nvSpPr>
            <xdr:cNvPr id="42077" name="Check Box 93" hidden="1">
              <a:extLst>
                <a:ext uri="{63B3BB69-23CF-44E3-9099-C40C66FF867C}">
                  <a14:compatExt spid="_x0000_s4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50</xdr:col>
          <xdr:colOff>0</xdr:colOff>
          <xdr:row>46</xdr:row>
          <xdr:rowOff>0</xdr:rowOff>
        </xdr:to>
        <xdr:sp macro="" textlink="">
          <xdr:nvSpPr>
            <xdr:cNvPr id="42079" name="Group Box 95" hidden="1">
              <a:extLst>
                <a:ext uri="{63B3BB69-23CF-44E3-9099-C40C66FF867C}">
                  <a14:compatExt spid="_x0000_s420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38100</xdr:rowOff>
        </xdr:from>
        <xdr:to>
          <xdr:col>14</xdr:col>
          <xdr:colOff>0</xdr:colOff>
          <xdr:row>45</xdr:row>
          <xdr:rowOff>266700</xdr:rowOff>
        </xdr:to>
        <xdr:sp macro="" textlink="">
          <xdr:nvSpPr>
            <xdr:cNvPr id="42080" name="Option Button 96" hidden="1">
              <a:extLst>
                <a:ext uri="{63B3BB69-23CF-44E3-9099-C40C66FF867C}">
                  <a14:compatExt spid="_x0000_s4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xdr:row>
          <xdr:rowOff>38100</xdr:rowOff>
        </xdr:from>
        <xdr:to>
          <xdr:col>34</xdr:col>
          <xdr:colOff>0</xdr:colOff>
          <xdr:row>45</xdr:row>
          <xdr:rowOff>266700</xdr:rowOff>
        </xdr:to>
        <xdr:sp macro="" textlink="">
          <xdr:nvSpPr>
            <xdr:cNvPr id="42081" name="Option Button 97" hidden="1">
              <a:extLst>
                <a:ext uri="{63B3BB69-23CF-44E3-9099-C40C66FF867C}">
                  <a14:compatExt spid="_x0000_s4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28575</xdr:rowOff>
        </xdr:from>
        <xdr:to>
          <xdr:col>14</xdr:col>
          <xdr:colOff>9525</xdr:colOff>
          <xdr:row>50</xdr:row>
          <xdr:rowOff>257175</xdr:rowOff>
        </xdr:to>
        <xdr:sp macro="" textlink="">
          <xdr:nvSpPr>
            <xdr:cNvPr id="42083" name="Check Box 99" hidden="1">
              <a:extLst>
                <a:ext uri="{63B3BB69-23CF-44E3-9099-C40C66FF867C}">
                  <a14:compatExt spid="_x0000_s42083"/>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85725</xdr:colOff>
          <xdr:row>9</xdr:row>
          <xdr:rowOff>28575</xdr:rowOff>
        </xdr:from>
        <xdr:to>
          <xdr:col>29</xdr:col>
          <xdr:colOff>76200</xdr:colOff>
          <xdr:row>9</xdr:row>
          <xdr:rowOff>257175</xdr:rowOff>
        </xdr:to>
        <xdr:sp macro="" textlink="">
          <xdr:nvSpPr>
            <xdr:cNvPr id="45065" name="Check Box 9" hidden="1">
              <a:extLst>
                <a:ext uri="{63B3BB69-23CF-44E3-9099-C40C66FF867C}">
                  <a14:compatExt spid="_x0000_s4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85725</xdr:colOff>
          <xdr:row>9</xdr:row>
          <xdr:rowOff>28575</xdr:rowOff>
        </xdr:from>
        <xdr:to>
          <xdr:col>38</xdr:col>
          <xdr:colOff>76200</xdr:colOff>
          <xdr:row>9</xdr:row>
          <xdr:rowOff>257175</xdr:rowOff>
        </xdr:to>
        <xdr:sp macro="" textlink="">
          <xdr:nvSpPr>
            <xdr:cNvPr id="45066" name="Check Box 10" hidden="1">
              <a:extLst>
                <a:ext uri="{63B3BB69-23CF-44E3-9099-C40C66FF867C}">
                  <a14:compatExt spid="_x0000_s4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9</xdr:row>
          <xdr:rowOff>28575</xdr:rowOff>
        </xdr:from>
        <xdr:to>
          <xdr:col>47</xdr:col>
          <xdr:colOff>57150</xdr:colOff>
          <xdr:row>9</xdr:row>
          <xdr:rowOff>257175</xdr:rowOff>
        </xdr:to>
        <xdr:sp macro="" textlink="">
          <xdr:nvSpPr>
            <xdr:cNvPr id="45067" name="Check Box 11" hidden="1">
              <a:extLst>
                <a:ext uri="{63B3BB69-23CF-44E3-9099-C40C66FF867C}">
                  <a14:compatExt spid="_x0000_s4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11</xdr:row>
          <xdr:rowOff>28575</xdr:rowOff>
        </xdr:from>
        <xdr:to>
          <xdr:col>29</xdr:col>
          <xdr:colOff>76200</xdr:colOff>
          <xdr:row>11</xdr:row>
          <xdr:rowOff>257175</xdr:rowOff>
        </xdr:to>
        <xdr:sp macro="" textlink="">
          <xdr:nvSpPr>
            <xdr:cNvPr id="45068" name="Check Box 12" hidden="1">
              <a:extLst>
                <a:ext uri="{63B3BB69-23CF-44E3-9099-C40C66FF867C}">
                  <a14:compatExt spid="_x0000_s4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85725</xdr:colOff>
          <xdr:row>11</xdr:row>
          <xdr:rowOff>28575</xdr:rowOff>
        </xdr:from>
        <xdr:to>
          <xdr:col>38</xdr:col>
          <xdr:colOff>76200</xdr:colOff>
          <xdr:row>11</xdr:row>
          <xdr:rowOff>257175</xdr:rowOff>
        </xdr:to>
        <xdr:sp macro="" textlink="">
          <xdr:nvSpPr>
            <xdr:cNvPr id="45069" name="Check Box 13"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11</xdr:row>
          <xdr:rowOff>28575</xdr:rowOff>
        </xdr:from>
        <xdr:to>
          <xdr:col>47</xdr:col>
          <xdr:colOff>57150</xdr:colOff>
          <xdr:row>11</xdr:row>
          <xdr:rowOff>257175</xdr:rowOff>
        </xdr:to>
        <xdr:sp macro="" textlink="">
          <xdr:nvSpPr>
            <xdr:cNvPr id="45070" name="Check Box 14" hidden="1">
              <a:extLst>
                <a:ext uri="{63B3BB69-23CF-44E3-9099-C40C66FF867C}">
                  <a14:compatExt spid="_x0000_s45070"/>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47625</xdr:colOff>
          <xdr:row>27</xdr:row>
          <xdr:rowOff>0</xdr:rowOff>
        </xdr:from>
        <xdr:to>
          <xdr:col>42</xdr:col>
          <xdr:colOff>9525</xdr:colOff>
          <xdr:row>28</xdr:row>
          <xdr:rowOff>0</xdr:rowOff>
        </xdr:to>
        <xdr:sp macro="" textlink="">
          <xdr:nvSpPr>
            <xdr:cNvPr id="48129" name="Check Box 1"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28</xdr:row>
          <xdr:rowOff>0</xdr:rowOff>
        </xdr:from>
        <xdr:to>
          <xdr:col>42</xdr:col>
          <xdr:colOff>9525</xdr:colOff>
          <xdr:row>29</xdr:row>
          <xdr:rowOff>0</xdr:rowOff>
        </xdr:to>
        <xdr:sp macro="" textlink="">
          <xdr:nvSpPr>
            <xdr:cNvPr id="48130" name="Check Box 2" hidden="1">
              <a:extLst>
                <a:ext uri="{63B3BB69-23CF-44E3-9099-C40C66FF867C}">
                  <a14:compatExt spid="_x0000_s48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29</xdr:row>
          <xdr:rowOff>0</xdr:rowOff>
        </xdr:from>
        <xdr:to>
          <xdr:col>42</xdr:col>
          <xdr:colOff>9525</xdr:colOff>
          <xdr:row>30</xdr:row>
          <xdr:rowOff>0</xdr:rowOff>
        </xdr:to>
        <xdr:sp macro="" textlink="">
          <xdr:nvSpPr>
            <xdr:cNvPr id="48131" name="Check Box 3" hidden="1">
              <a:extLst>
                <a:ext uri="{63B3BB69-23CF-44E3-9099-C40C66FF867C}">
                  <a14:compatExt spid="_x0000_s48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30</xdr:row>
          <xdr:rowOff>0</xdr:rowOff>
        </xdr:from>
        <xdr:to>
          <xdr:col>42</xdr:col>
          <xdr:colOff>9525</xdr:colOff>
          <xdr:row>31</xdr:row>
          <xdr:rowOff>0</xdr:rowOff>
        </xdr:to>
        <xdr:sp macro="" textlink="">
          <xdr:nvSpPr>
            <xdr:cNvPr id="48132" name="Check Box 4" hidden="1">
              <a:extLst>
                <a:ext uri="{63B3BB69-23CF-44E3-9099-C40C66FF867C}">
                  <a14:compatExt spid="_x0000_s48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31</xdr:row>
          <xdr:rowOff>0</xdr:rowOff>
        </xdr:from>
        <xdr:to>
          <xdr:col>42</xdr:col>
          <xdr:colOff>9525</xdr:colOff>
          <xdr:row>32</xdr:row>
          <xdr:rowOff>0</xdr:rowOff>
        </xdr:to>
        <xdr:sp macro="" textlink="">
          <xdr:nvSpPr>
            <xdr:cNvPr id="48133" name="Check Box 5" hidden="1">
              <a:extLst>
                <a:ext uri="{63B3BB69-23CF-44E3-9099-C40C66FF867C}">
                  <a14:compatExt spid="_x0000_s48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xdr:row>
          <xdr:rowOff>0</xdr:rowOff>
        </xdr:from>
        <xdr:to>
          <xdr:col>23</xdr:col>
          <xdr:colOff>76200</xdr:colOff>
          <xdr:row>28</xdr:row>
          <xdr:rowOff>0</xdr:rowOff>
        </xdr:to>
        <xdr:sp macro="" textlink="">
          <xdr:nvSpPr>
            <xdr:cNvPr id="48134" name="Check Box 6" hidden="1">
              <a:extLst>
                <a:ext uri="{63B3BB69-23CF-44E3-9099-C40C66FF867C}">
                  <a14:compatExt spid="_x0000_s48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xdr:row>
          <xdr:rowOff>209550</xdr:rowOff>
        </xdr:from>
        <xdr:to>
          <xdr:col>23</xdr:col>
          <xdr:colOff>76200</xdr:colOff>
          <xdr:row>28</xdr:row>
          <xdr:rowOff>209550</xdr:rowOff>
        </xdr:to>
        <xdr:sp macro="" textlink="">
          <xdr:nvSpPr>
            <xdr:cNvPr id="48135" name="Check Box 7" hidden="1">
              <a:extLst>
                <a:ext uri="{63B3BB69-23CF-44E3-9099-C40C66FF867C}">
                  <a14:compatExt spid="_x0000_s48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209550</xdr:rowOff>
        </xdr:from>
        <xdr:to>
          <xdr:col>23</xdr:col>
          <xdr:colOff>76200</xdr:colOff>
          <xdr:row>29</xdr:row>
          <xdr:rowOff>209550</xdr:rowOff>
        </xdr:to>
        <xdr:sp macro="" textlink="">
          <xdr:nvSpPr>
            <xdr:cNvPr id="48136" name="Check Box 8" hidden="1">
              <a:extLst>
                <a:ext uri="{63B3BB69-23CF-44E3-9099-C40C66FF867C}">
                  <a14:compatExt spid="_x0000_s48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209550</xdr:rowOff>
        </xdr:from>
        <xdr:to>
          <xdr:col>23</xdr:col>
          <xdr:colOff>76200</xdr:colOff>
          <xdr:row>30</xdr:row>
          <xdr:rowOff>209550</xdr:rowOff>
        </xdr:to>
        <xdr:sp macro="" textlink="">
          <xdr:nvSpPr>
            <xdr:cNvPr id="48137" name="Check Box 9" hidden="1">
              <a:extLst>
                <a:ext uri="{63B3BB69-23CF-44E3-9099-C40C66FF867C}">
                  <a14:compatExt spid="_x0000_s48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31</xdr:row>
          <xdr:rowOff>0</xdr:rowOff>
        </xdr:from>
        <xdr:to>
          <xdr:col>23</xdr:col>
          <xdr:colOff>76200</xdr:colOff>
          <xdr:row>32</xdr:row>
          <xdr:rowOff>0</xdr:rowOff>
        </xdr:to>
        <xdr:sp macro="" textlink="">
          <xdr:nvSpPr>
            <xdr:cNvPr id="48138" name="Check Box 10" hidden="1">
              <a:extLst>
                <a:ext uri="{63B3BB69-23CF-44E3-9099-C40C66FF867C}">
                  <a14:compatExt spid="_x0000_s48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27</xdr:row>
          <xdr:rowOff>0</xdr:rowOff>
        </xdr:from>
        <xdr:to>
          <xdr:col>32</xdr:col>
          <xdr:colOff>76200</xdr:colOff>
          <xdr:row>28</xdr:row>
          <xdr:rowOff>0</xdr:rowOff>
        </xdr:to>
        <xdr:sp macro="" textlink="">
          <xdr:nvSpPr>
            <xdr:cNvPr id="48139" name="Check Box 11" hidden="1">
              <a:extLst>
                <a:ext uri="{63B3BB69-23CF-44E3-9099-C40C66FF867C}">
                  <a14:compatExt spid="_x0000_s48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27</xdr:row>
          <xdr:rowOff>209550</xdr:rowOff>
        </xdr:from>
        <xdr:to>
          <xdr:col>32</xdr:col>
          <xdr:colOff>76200</xdr:colOff>
          <xdr:row>28</xdr:row>
          <xdr:rowOff>209550</xdr:rowOff>
        </xdr:to>
        <xdr:sp macro="" textlink="">
          <xdr:nvSpPr>
            <xdr:cNvPr id="48140" name="Check Box 12" hidden="1">
              <a:extLst>
                <a:ext uri="{63B3BB69-23CF-44E3-9099-C40C66FF867C}">
                  <a14:compatExt spid="_x0000_s48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209550</xdr:rowOff>
        </xdr:from>
        <xdr:to>
          <xdr:col>32</xdr:col>
          <xdr:colOff>76200</xdr:colOff>
          <xdr:row>29</xdr:row>
          <xdr:rowOff>209550</xdr:rowOff>
        </xdr:to>
        <xdr:sp macro="" textlink="">
          <xdr:nvSpPr>
            <xdr:cNvPr id="48141" name="Check Box 13" hidden="1">
              <a:extLst>
                <a:ext uri="{63B3BB69-23CF-44E3-9099-C40C66FF867C}">
                  <a14:compatExt spid="_x0000_s48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209550</xdr:rowOff>
        </xdr:from>
        <xdr:to>
          <xdr:col>32</xdr:col>
          <xdr:colOff>76200</xdr:colOff>
          <xdr:row>30</xdr:row>
          <xdr:rowOff>209550</xdr:rowOff>
        </xdr:to>
        <xdr:sp macro="" textlink="">
          <xdr:nvSpPr>
            <xdr:cNvPr id="48142" name="Check Box 14" hidden="1">
              <a:extLst>
                <a:ext uri="{63B3BB69-23CF-44E3-9099-C40C66FF867C}">
                  <a14:compatExt spid="_x0000_s48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31</xdr:row>
          <xdr:rowOff>0</xdr:rowOff>
        </xdr:from>
        <xdr:to>
          <xdr:col>32</xdr:col>
          <xdr:colOff>76200</xdr:colOff>
          <xdr:row>32</xdr:row>
          <xdr:rowOff>0</xdr:rowOff>
        </xdr:to>
        <xdr:sp macro="" textlink="">
          <xdr:nvSpPr>
            <xdr:cNvPr id="48143" name="Check Box 15" hidden="1">
              <a:extLst>
                <a:ext uri="{63B3BB69-23CF-44E3-9099-C40C66FF867C}">
                  <a14:compatExt spid="_x0000_s48143"/>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8</xdr:row>
          <xdr:rowOff>0</xdr:rowOff>
        </xdr:from>
        <xdr:to>
          <xdr:col>14</xdr:col>
          <xdr:colOff>0</xdr:colOff>
          <xdr:row>9</xdr:row>
          <xdr:rowOff>0</xdr:rowOff>
        </xdr:to>
        <xdr:sp macro="" textlink="">
          <xdr:nvSpPr>
            <xdr:cNvPr id="51212" name="Check Box 12" hidden="1">
              <a:extLst>
                <a:ext uri="{63B3BB69-23CF-44E3-9099-C40C66FF867C}">
                  <a14:compatExt spid="_x0000_s5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0</xdr:rowOff>
        </xdr:from>
        <xdr:to>
          <xdr:col>14</xdr:col>
          <xdr:colOff>0</xdr:colOff>
          <xdr:row>10</xdr:row>
          <xdr:rowOff>0</xdr:rowOff>
        </xdr:to>
        <xdr:sp macro="" textlink="">
          <xdr:nvSpPr>
            <xdr:cNvPr id="51213" name="Check Box 13" hidden="1">
              <a:extLst>
                <a:ext uri="{63B3BB69-23CF-44E3-9099-C40C66FF867C}">
                  <a14:compatExt spid="_x0000_s5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0</xdr:rowOff>
        </xdr:from>
        <xdr:to>
          <xdr:col>14</xdr:col>
          <xdr:colOff>0</xdr:colOff>
          <xdr:row>11</xdr:row>
          <xdr:rowOff>0</xdr:rowOff>
        </xdr:to>
        <xdr:sp macro="" textlink="">
          <xdr:nvSpPr>
            <xdr:cNvPr id="51214" name="Check Box 14" hidden="1">
              <a:extLst>
                <a:ext uri="{63B3BB69-23CF-44E3-9099-C40C66FF867C}">
                  <a14:compatExt spid="_x0000_s5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0</xdr:rowOff>
        </xdr:from>
        <xdr:to>
          <xdr:col>14</xdr:col>
          <xdr:colOff>0</xdr:colOff>
          <xdr:row>13</xdr:row>
          <xdr:rowOff>0</xdr:rowOff>
        </xdr:to>
        <xdr:sp macro="" textlink="">
          <xdr:nvSpPr>
            <xdr:cNvPr id="51215" name="Check Box 15" hidden="1">
              <a:extLst>
                <a:ext uri="{63B3BB69-23CF-44E3-9099-C40C66FF867C}">
                  <a14:compatExt spid="_x0000_s5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0</xdr:rowOff>
        </xdr:from>
        <xdr:to>
          <xdr:col>14</xdr:col>
          <xdr:colOff>0</xdr:colOff>
          <xdr:row>12</xdr:row>
          <xdr:rowOff>0</xdr:rowOff>
        </xdr:to>
        <xdr:sp macro="" textlink="">
          <xdr:nvSpPr>
            <xdr:cNvPr id="51216" name="Check Box 16" hidden="1">
              <a:extLst>
                <a:ext uri="{63B3BB69-23CF-44E3-9099-C40C66FF867C}">
                  <a14:compatExt spid="_x0000_s5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0</xdr:rowOff>
        </xdr:from>
        <xdr:to>
          <xdr:col>14</xdr:col>
          <xdr:colOff>0</xdr:colOff>
          <xdr:row>14</xdr:row>
          <xdr:rowOff>0</xdr:rowOff>
        </xdr:to>
        <xdr:sp macro="" textlink="">
          <xdr:nvSpPr>
            <xdr:cNvPr id="51217" name="Check Box 17" hidden="1">
              <a:extLst>
                <a:ext uri="{63B3BB69-23CF-44E3-9099-C40C66FF867C}">
                  <a14:compatExt spid="_x0000_s5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0</xdr:rowOff>
        </xdr:from>
        <xdr:to>
          <xdr:col>14</xdr:col>
          <xdr:colOff>0</xdr:colOff>
          <xdr:row>15</xdr:row>
          <xdr:rowOff>0</xdr:rowOff>
        </xdr:to>
        <xdr:sp macro="" textlink="">
          <xdr:nvSpPr>
            <xdr:cNvPr id="51218" name="Check Box 18" hidden="1">
              <a:extLst>
                <a:ext uri="{63B3BB69-23CF-44E3-9099-C40C66FF867C}">
                  <a14:compatExt spid="_x0000_s5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0</xdr:rowOff>
        </xdr:from>
        <xdr:to>
          <xdr:col>14</xdr:col>
          <xdr:colOff>0</xdr:colOff>
          <xdr:row>16</xdr:row>
          <xdr:rowOff>0</xdr:rowOff>
        </xdr:to>
        <xdr:sp macro="" textlink="">
          <xdr:nvSpPr>
            <xdr:cNvPr id="51219" name="Check Box 19" hidden="1">
              <a:extLst>
                <a:ext uri="{63B3BB69-23CF-44E3-9099-C40C66FF867C}">
                  <a14:compatExt spid="_x0000_s5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xdr:row>
          <xdr:rowOff>47625</xdr:rowOff>
        </xdr:from>
        <xdr:to>
          <xdr:col>14</xdr:col>
          <xdr:colOff>9525</xdr:colOff>
          <xdr:row>25</xdr:row>
          <xdr:rowOff>47625</xdr:rowOff>
        </xdr:to>
        <xdr:sp macro="" textlink="">
          <xdr:nvSpPr>
            <xdr:cNvPr id="51222" name="Check Box 22" hidden="1">
              <a:extLst>
                <a:ext uri="{63B3BB69-23CF-44E3-9099-C40C66FF867C}">
                  <a14:compatExt spid="_x0000_s512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24</xdr:row>
          <xdr:rowOff>47625</xdr:rowOff>
        </xdr:from>
        <xdr:to>
          <xdr:col>26</xdr:col>
          <xdr:colOff>9525</xdr:colOff>
          <xdr:row>25</xdr:row>
          <xdr:rowOff>47625</xdr:rowOff>
        </xdr:to>
        <xdr:sp macro="" textlink="">
          <xdr:nvSpPr>
            <xdr:cNvPr id="51223" name="Check Box 23" hidden="1">
              <a:extLst>
                <a:ext uri="{63B3BB69-23CF-44E3-9099-C40C66FF867C}">
                  <a14:compatExt spid="_x0000_s51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9525</xdr:colOff>
          <xdr:row>24</xdr:row>
          <xdr:rowOff>0</xdr:rowOff>
        </xdr:from>
        <xdr:to>
          <xdr:col>39</xdr:col>
          <xdr:colOff>9525</xdr:colOff>
          <xdr:row>25</xdr:row>
          <xdr:rowOff>0</xdr:rowOff>
        </xdr:to>
        <xdr:sp macro="" textlink="">
          <xdr:nvSpPr>
            <xdr:cNvPr id="51224" name="Check Box 24" hidden="1">
              <a:extLst>
                <a:ext uri="{63B3BB69-23CF-44E3-9099-C40C66FF867C}">
                  <a14:compatExt spid="_x0000_s51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29</xdr:row>
          <xdr:rowOff>28575</xdr:rowOff>
        </xdr:from>
        <xdr:to>
          <xdr:col>14</xdr:col>
          <xdr:colOff>9525</xdr:colOff>
          <xdr:row>29</xdr:row>
          <xdr:rowOff>257175</xdr:rowOff>
        </xdr:to>
        <xdr:sp macro="" textlink="">
          <xdr:nvSpPr>
            <xdr:cNvPr id="51225" name="Check Box 25" hidden="1">
              <a:extLst>
                <a:ext uri="{63B3BB69-23CF-44E3-9099-C40C66FF867C}">
                  <a14:compatExt spid="_x0000_s51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30</xdr:row>
          <xdr:rowOff>28575</xdr:rowOff>
        </xdr:from>
        <xdr:to>
          <xdr:col>14</xdr:col>
          <xdr:colOff>9525</xdr:colOff>
          <xdr:row>30</xdr:row>
          <xdr:rowOff>257175</xdr:rowOff>
        </xdr:to>
        <xdr:sp macro="" textlink="">
          <xdr:nvSpPr>
            <xdr:cNvPr id="51226" name="Check Box 26" hidden="1">
              <a:extLst>
                <a:ext uri="{63B3BB69-23CF-44E3-9099-C40C66FF867C}">
                  <a14:compatExt spid="_x0000_s51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31</xdr:row>
          <xdr:rowOff>28575</xdr:rowOff>
        </xdr:from>
        <xdr:to>
          <xdr:col>14</xdr:col>
          <xdr:colOff>9525</xdr:colOff>
          <xdr:row>31</xdr:row>
          <xdr:rowOff>257175</xdr:rowOff>
        </xdr:to>
        <xdr:sp macro="" textlink="">
          <xdr:nvSpPr>
            <xdr:cNvPr id="51228" name="Check Box 28" hidden="1">
              <a:extLst>
                <a:ext uri="{63B3BB69-23CF-44E3-9099-C40C66FF867C}">
                  <a14:compatExt spid="_x0000_s51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xdr:colOff>
          <xdr:row>32</xdr:row>
          <xdr:rowOff>28575</xdr:rowOff>
        </xdr:from>
        <xdr:to>
          <xdr:col>29</xdr:col>
          <xdr:colOff>9525</xdr:colOff>
          <xdr:row>32</xdr:row>
          <xdr:rowOff>257175</xdr:rowOff>
        </xdr:to>
        <xdr:sp macro="" textlink="">
          <xdr:nvSpPr>
            <xdr:cNvPr id="51229" name="Check Box 29" hidden="1">
              <a:extLst>
                <a:ext uri="{63B3BB69-23CF-44E3-9099-C40C66FF867C}">
                  <a14:compatExt spid="_x0000_s512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xdr:colOff>
          <xdr:row>33</xdr:row>
          <xdr:rowOff>28575</xdr:rowOff>
        </xdr:from>
        <xdr:to>
          <xdr:col>29</xdr:col>
          <xdr:colOff>9525</xdr:colOff>
          <xdr:row>33</xdr:row>
          <xdr:rowOff>257175</xdr:rowOff>
        </xdr:to>
        <xdr:sp macro="" textlink="">
          <xdr:nvSpPr>
            <xdr:cNvPr id="51230" name="Check Box 30" hidden="1">
              <a:extLst>
                <a:ext uri="{63B3BB69-23CF-44E3-9099-C40C66FF867C}">
                  <a14:compatExt spid="_x0000_s512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39</xdr:row>
          <xdr:rowOff>28575</xdr:rowOff>
        </xdr:from>
        <xdr:to>
          <xdr:col>14</xdr:col>
          <xdr:colOff>9525</xdr:colOff>
          <xdr:row>39</xdr:row>
          <xdr:rowOff>257175</xdr:rowOff>
        </xdr:to>
        <xdr:sp macro="" textlink="">
          <xdr:nvSpPr>
            <xdr:cNvPr id="51236" name="Check Box 36" hidden="1">
              <a:extLst>
                <a:ext uri="{63B3BB69-23CF-44E3-9099-C40C66FF867C}">
                  <a14:compatExt spid="_x0000_s51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xdr:row>
          <xdr:rowOff>28575</xdr:rowOff>
        </xdr:from>
        <xdr:to>
          <xdr:col>14</xdr:col>
          <xdr:colOff>9525</xdr:colOff>
          <xdr:row>41</xdr:row>
          <xdr:rowOff>257175</xdr:rowOff>
        </xdr:to>
        <xdr:sp macro="" textlink="">
          <xdr:nvSpPr>
            <xdr:cNvPr id="51238" name="Check Box 38" hidden="1">
              <a:extLst>
                <a:ext uri="{63B3BB69-23CF-44E3-9099-C40C66FF867C}">
                  <a14:compatExt spid="_x0000_s512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xdr:row>
          <xdr:rowOff>28575</xdr:rowOff>
        </xdr:from>
        <xdr:to>
          <xdr:col>14</xdr:col>
          <xdr:colOff>9525</xdr:colOff>
          <xdr:row>42</xdr:row>
          <xdr:rowOff>257175</xdr:rowOff>
        </xdr:to>
        <xdr:sp macro="" textlink="">
          <xdr:nvSpPr>
            <xdr:cNvPr id="51239" name="Check Box 39" hidden="1">
              <a:extLst>
                <a:ext uri="{63B3BB69-23CF-44E3-9099-C40C66FF867C}">
                  <a14:compatExt spid="_x0000_s51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43</xdr:row>
          <xdr:rowOff>66675</xdr:rowOff>
        </xdr:from>
        <xdr:to>
          <xdr:col>14</xdr:col>
          <xdr:colOff>9525</xdr:colOff>
          <xdr:row>43</xdr:row>
          <xdr:rowOff>295275</xdr:rowOff>
        </xdr:to>
        <xdr:sp macro="" textlink="">
          <xdr:nvSpPr>
            <xdr:cNvPr id="51240" name="Check Box 40" hidden="1">
              <a:extLst>
                <a:ext uri="{63B3BB69-23CF-44E3-9099-C40C66FF867C}">
                  <a14:compatExt spid="_x0000_s51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46</xdr:row>
          <xdr:rowOff>38100</xdr:rowOff>
        </xdr:from>
        <xdr:to>
          <xdr:col>14</xdr:col>
          <xdr:colOff>9525</xdr:colOff>
          <xdr:row>46</xdr:row>
          <xdr:rowOff>228600</xdr:rowOff>
        </xdr:to>
        <xdr:sp macro="" textlink="">
          <xdr:nvSpPr>
            <xdr:cNvPr id="51241" name="Check Box 41" hidden="1">
              <a:extLst>
                <a:ext uri="{63B3BB69-23CF-44E3-9099-C40C66FF867C}">
                  <a14:compatExt spid="_x0000_s5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44</xdr:row>
          <xdr:rowOff>76200</xdr:rowOff>
        </xdr:from>
        <xdr:to>
          <xdr:col>14</xdr:col>
          <xdr:colOff>9525</xdr:colOff>
          <xdr:row>44</xdr:row>
          <xdr:rowOff>304800</xdr:rowOff>
        </xdr:to>
        <xdr:sp macro="" textlink="">
          <xdr:nvSpPr>
            <xdr:cNvPr id="51242" name="Check Box 42" hidden="1">
              <a:extLst>
                <a:ext uri="{63B3BB69-23CF-44E3-9099-C40C66FF867C}">
                  <a14:compatExt spid="_x0000_s51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45</xdr:row>
          <xdr:rowOff>76200</xdr:rowOff>
        </xdr:from>
        <xdr:to>
          <xdr:col>14</xdr:col>
          <xdr:colOff>9525</xdr:colOff>
          <xdr:row>45</xdr:row>
          <xdr:rowOff>304800</xdr:rowOff>
        </xdr:to>
        <xdr:sp macro="" textlink="">
          <xdr:nvSpPr>
            <xdr:cNvPr id="51245" name="Check Box 45" hidden="1">
              <a:extLst>
                <a:ext uri="{63B3BB69-23CF-44E3-9099-C40C66FF867C}">
                  <a14:compatExt spid="_x0000_s512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44</xdr:col>
          <xdr:colOff>0</xdr:colOff>
          <xdr:row>8</xdr:row>
          <xdr:rowOff>0</xdr:rowOff>
        </xdr:from>
        <xdr:to>
          <xdr:col>52</xdr:col>
          <xdr:colOff>0</xdr:colOff>
          <xdr:row>9</xdr:row>
          <xdr:rowOff>0</xdr:rowOff>
        </xdr:to>
        <xdr:sp macro="" textlink="">
          <xdr:nvSpPr>
            <xdr:cNvPr id="52225" name="Group Box 1" hidden="1">
              <a:extLst>
                <a:ext uri="{63B3BB69-23CF-44E3-9099-C40C66FF867C}">
                  <a14:compatExt spid="_x0000_s5222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8</xdr:row>
          <xdr:rowOff>152400</xdr:rowOff>
        </xdr:from>
        <xdr:to>
          <xdr:col>47</xdr:col>
          <xdr:colOff>0</xdr:colOff>
          <xdr:row>8</xdr:row>
          <xdr:rowOff>438150</xdr:rowOff>
        </xdr:to>
        <xdr:sp macro="" textlink="">
          <xdr:nvSpPr>
            <xdr:cNvPr id="52226" name="Option Button 2" hidden="1">
              <a:extLst>
                <a:ext uri="{63B3BB69-23CF-44E3-9099-C40C66FF867C}">
                  <a14:compatExt spid="_x0000_s5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8</xdr:row>
          <xdr:rowOff>152400</xdr:rowOff>
        </xdr:from>
        <xdr:to>
          <xdr:col>50</xdr:col>
          <xdr:colOff>95250</xdr:colOff>
          <xdr:row>8</xdr:row>
          <xdr:rowOff>438150</xdr:rowOff>
        </xdr:to>
        <xdr:sp macro="" textlink="">
          <xdr:nvSpPr>
            <xdr:cNvPr id="52227" name="Option Button 3" hidden="1">
              <a:extLst>
                <a:ext uri="{63B3BB69-23CF-44E3-9099-C40C66FF867C}">
                  <a14:compatExt spid="_x0000_s5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9</xdr:row>
          <xdr:rowOff>0</xdr:rowOff>
        </xdr:from>
        <xdr:to>
          <xdr:col>52</xdr:col>
          <xdr:colOff>0</xdr:colOff>
          <xdr:row>10</xdr:row>
          <xdr:rowOff>0</xdr:rowOff>
        </xdr:to>
        <xdr:sp macro="" textlink="">
          <xdr:nvSpPr>
            <xdr:cNvPr id="52228" name="Group Box 4" hidden="1">
              <a:extLst>
                <a:ext uri="{63B3BB69-23CF-44E3-9099-C40C66FF867C}">
                  <a14:compatExt spid="_x0000_s5222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11</xdr:row>
          <xdr:rowOff>0</xdr:rowOff>
        </xdr:from>
        <xdr:to>
          <xdr:col>52</xdr:col>
          <xdr:colOff>0</xdr:colOff>
          <xdr:row>12</xdr:row>
          <xdr:rowOff>0</xdr:rowOff>
        </xdr:to>
        <xdr:sp macro="" textlink="">
          <xdr:nvSpPr>
            <xdr:cNvPr id="52229" name="Group Box 5" hidden="1">
              <a:extLst>
                <a:ext uri="{63B3BB69-23CF-44E3-9099-C40C66FF867C}">
                  <a14:compatExt spid="_x0000_s5222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xdr:row>
          <xdr:rowOff>0</xdr:rowOff>
        </xdr:from>
        <xdr:to>
          <xdr:col>52</xdr:col>
          <xdr:colOff>0</xdr:colOff>
          <xdr:row>13</xdr:row>
          <xdr:rowOff>0</xdr:rowOff>
        </xdr:to>
        <xdr:sp macro="" textlink="">
          <xdr:nvSpPr>
            <xdr:cNvPr id="52230" name="Group Box 6" hidden="1">
              <a:extLst>
                <a:ext uri="{63B3BB69-23CF-44E3-9099-C40C66FF867C}">
                  <a14:compatExt spid="_x0000_s5223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13</xdr:row>
          <xdr:rowOff>0</xdr:rowOff>
        </xdr:from>
        <xdr:to>
          <xdr:col>52</xdr:col>
          <xdr:colOff>0</xdr:colOff>
          <xdr:row>14</xdr:row>
          <xdr:rowOff>0</xdr:rowOff>
        </xdr:to>
        <xdr:sp macro="" textlink="">
          <xdr:nvSpPr>
            <xdr:cNvPr id="52231" name="Group Box 7" hidden="1">
              <a:extLst>
                <a:ext uri="{63B3BB69-23CF-44E3-9099-C40C66FF867C}">
                  <a14:compatExt spid="_x0000_s5223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10</xdr:row>
          <xdr:rowOff>0</xdr:rowOff>
        </xdr:from>
        <xdr:to>
          <xdr:col>52</xdr:col>
          <xdr:colOff>0</xdr:colOff>
          <xdr:row>11</xdr:row>
          <xdr:rowOff>0</xdr:rowOff>
        </xdr:to>
        <xdr:sp macro="" textlink="">
          <xdr:nvSpPr>
            <xdr:cNvPr id="52235" name="Group Box 11" hidden="1">
              <a:extLst>
                <a:ext uri="{63B3BB69-23CF-44E3-9099-C40C66FF867C}">
                  <a14:compatExt spid="_x0000_s5223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9</xdr:row>
          <xdr:rowOff>371475</xdr:rowOff>
        </xdr:from>
        <xdr:to>
          <xdr:col>47</xdr:col>
          <xdr:colOff>0</xdr:colOff>
          <xdr:row>9</xdr:row>
          <xdr:rowOff>657225</xdr:rowOff>
        </xdr:to>
        <xdr:sp macro="" textlink="">
          <xdr:nvSpPr>
            <xdr:cNvPr id="52236" name="Option Button 12" hidden="1">
              <a:extLst>
                <a:ext uri="{63B3BB69-23CF-44E3-9099-C40C66FF867C}">
                  <a14:compatExt spid="_x0000_s52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9</xdr:row>
          <xdr:rowOff>371475</xdr:rowOff>
        </xdr:from>
        <xdr:to>
          <xdr:col>50</xdr:col>
          <xdr:colOff>95250</xdr:colOff>
          <xdr:row>9</xdr:row>
          <xdr:rowOff>657225</xdr:rowOff>
        </xdr:to>
        <xdr:sp macro="" textlink="">
          <xdr:nvSpPr>
            <xdr:cNvPr id="52237" name="Option Button 13" hidden="1">
              <a:extLst>
                <a:ext uri="{63B3BB69-23CF-44E3-9099-C40C66FF867C}">
                  <a14:compatExt spid="_x0000_s52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12</xdr:row>
          <xdr:rowOff>76200</xdr:rowOff>
        </xdr:from>
        <xdr:to>
          <xdr:col>47</xdr:col>
          <xdr:colOff>0</xdr:colOff>
          <xdr:row>12</xdr:row>
          <xdr:rowOff>361950</xdr:rowOff>
        </xdr:to>
        <xdr:sp macro="" textlink="">
          <xdr:nvSpPr>
            <xdr:cNvPr id="52238" name="Option Button 14" hidden="1">
              <a:extLst>
                <a:ext uri="{63B3BB69-23CF-44E3-9099-C40C66FF867C}">
                  <a14:compatExt spid="_x0000_s52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12</xdr:row>
          <xdr:rowOff>76200</xdr:rowOff>
        </xdr:from>
        <xdr:to>
          <xdr:col>50</xdr:col>
          <xdr:colOff>95250</xdr:colOff>
          <xdr:row>12</xdr:row>
          <xdr:rowOff>361950</xdr:rowOff>
        </xdr:to>
        <xdr:sp macro="" textlink="">
          <xdr:nvSpPr>
            <xdr:cNvPr id="52239" name="Option Button 15" hidden="1">
              <a:extLst>
                <a:ext uri="{63B3BB69-23CF-44E3-9099-C40C66FF867C}">
                  <a14:compatExt spid="_x0000_s52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13</xdr:row>
          <xdr:rowOff>9525</xdr:rowOff>
        </xdr:from>
        <xdr:to>
          <xdr:col>47</xdr:col>
          <xdr:colOff>0</xdr:colOff>
          <xdr:row>14</xdr:row>
          <xdr:rowOff>0</xdr:rowOff>
        </xdr:to>
        <xdr:sp macro="" textlink="">
          <xdr:nvSpPr>
            <xdr:cNvPr id="52240" name="Option Button 16" hidden="1">
              <a:extLst>
                <a:ext uri="{63B3BB69-23CF-44E3-9099-C40C66FF867C}">
                  <a14:compatExt spid="_x0000_s52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13</xdr:row>
          <xdr:rowOff>9525</xdr:rowOff>
        </xdr:from>
        <xdr:to>
          <xdr:col>50</xdr:col>
          <xdr:colOff>95250</xdr:colOff>
          <xdr:row>14</xdr:row>
          <xdr:rowOff>0</xdr:rowOff>
        </xdr:to>
        <xdr:sp macro="" textlink="">
          <xdr:nvSpPr>
            <xdr:cNvPr id="52241" name="Option Button 17" hidden="1">
              <a:extLst>
                <a:ext uri="{63B3BB69-23CF-44E3-9099-C40C66FF867C}">
                  <a14:compatExt spid="_x0000_s52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10</xdr:row>
          <xdr:rowOff>0</xdr:rowOff>
        </xdr:from>
        <xdr:to>
          <xdr:col>46</xdr:col>
          <xdr:colOff>104775</xdr:colOff>
          <xdr:row>10</xdr:row>
          <xdr:rowOff>285750</xdr:rowOff>
        </xdr:to>
        <xdr:sp macro="" textlink="">
          <xdr:nvSpPr>
            <xdr:cNvPr id="52242" name="Option Button 18" hidden="1">
              <a:extLst>
                <a:ext uri="{63B3BB69-23CF-44E3-9099-C40C66FF867C}">
                  <a14:compatExt spid="_x0000_s52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10</xdr:row>
          <xdr:rowOff>0</xdr:rowOff>
        </xdr:from>
        <xdr:to>
          <xdr:col>50</xdr:col>
          <xdr:colOff>95250</xdr:colOff>
          <xdr:row>10</xdr:row>
          <xdr:rowOff>285750</xdr:rowOff>
        </xdr:to>
        <xdr:sp macro="" textlink="">
          <xdr:nvSpPr>
            <xdr:cNvPr id="52243" name="Option Button 19" hidden="1">
              <a:extLst>
                <a:ext uri="{63B3BB69-23CF-44E3-9099-C40C66FF867C}">
                  <a14:compatExt spid="_x0000_s52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11</xdr:row>
          <xdr:rowOff>66675</xdr:rowOff>
        </xdr:from>
        <xdr:to>
          <xdr:col>47</xdr:col>
          <xdr:colOff>0</xdr:colOff>
          <xdr:row>11</xdr:row>
          <xdr:rowOff>352425</xdr:rowOff>
        </xdr:to>
        <xdr:sp macro="" textlink="">
          <xdr:nvSpPr>
            <xdr:cNvPr id="52250" name="Option Button 26" hidden="1">
              <a:extLst>
                <a:ext uri="{63B3BB69-23CF-44E3-9099-C40C66FF867C}">
                  <a14:compatExt spid="_x0000_s52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11</xdr:row>
          <xdr:rowOff>66675</xdr:rowOff>
        </xdr:from>
        <xdr:to>
          <xdr:col>50</xdr:col>
          <xdr:colOff>95250</xdr:colOff>
          <xdr:row>11</xdr:row>
          <xdr:rowOff>352425</xdr:rowOff>
        </xdr:to>
        <xdr:sp macro="" textlink="">
          <xdr:nvSpPr>
            <xdr:cNvPr id="52251" name="Option Button 27" hidden="1">
              <a:extLst>
                <a:ext uri="{63B3BB69-23CF-44E3-9099-C40C66FF867C}">
                  <a14:compatExt spid="_x0000_s52251"/>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78</xdr:row>
          <xdr:rowOff>0</xdr:rowOff>
        </xdr:from>
        <xdr:to>
          <xdr:col>38</xdr:col>
          <xdr:colOff>0</xdr:colOff>
          <xdr:row>80</xdr:row>
          <xdr:rowOff>0</xdr:rowOff>
        </xdr:to>
        <xdr:sp macro="" textlink="">
          <xdr:nvSpPr>
            <xdr:cNvPr id="55307" name="Group Box 11" hidden="1">
              <a:extLst>
                <a:ext uri="{63B3BB69-23CF-44E3-9099-C40C66FF867C}">
                  <a14:compatExt spid="_x0000_s5530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15</xdr:row>
          <xdr:rowOff>0</xdr:rowOff>
        </xdr:from>
        <xdr:to>
          <xdr:col>26</xdr:col>
          <xdr:colOff>9525</xdr:colOff>
          <xdr:row>16</xdr:row>
          <xdr:rowOff>0</xdr:rowOff>
        </xdr:to>
        <xdr:sp macro="" textlink="">
          <xdr:nvSpPr>
            <xdr:cNvPr id="55327" name="Option Button 31" hidden="1">
              <a:extLst>
                <a:ext uri="{63B3BB69-23CF-44E3-9099-C40C66FF867C}">
                  <a14:compatExt spid="_x0000_s55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15</xdr:row>
          <xdr:rowOff>9525</xdr:rowOff>
        </xdr:from>
        <xdr:to>
          <xdr:col>31</xdr:col>
          <xdr:colOff>9525</xdr:colOff>
          <xdr:row>16</xdr:row>
          <xdr:rowOff>0</xdr:rowOff>
        </xdr:to>
        <xdr:sp macro="" textlink="">
          <xdr:nvSpPr>
            <xdr:cNvPr id="55328" name="Option Button 32" hidden="1">
              <a:extLst>
                <a:ext uri="{63B3BB69-23CF-44E3-9099-C40C66FF867C}">
                  <a14:compatExt spid="_x0000_s55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52</xdr:col>
          <xdr:colOff>0</xdr:colOff>
          <xdr:row>16</xdr:row>
          <xdr:rowOff>0</xdr:rowOff>
        </xdr:to>
        <xdr:sp macro="" textlink="">
          <xdr:nvSpPr>
            <xdr:cNvPr id="55329" name="Group Box 33" hidden="1">
              <a:extLst>
                <a:ext uri="{63B3BB69-23CF-44E3-9099-C40C66FF867C}">
                  <a14:compatExt spid="_x0000_s5532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16</xdr:row>
          <xdr:rowOff>219075</xdr:rowOff>
        </xdr:from>
        <xdr:to>
          <xdr:col>45</xdr:col>
          <xdr:colOff>19050</xdr:colOff>
          <xdr:row>18</xdr:row>
          <xdr:rowOff>19050</xdr:rowOff>
        </xdr:to>
        <xdr:sp macro="" textlink="">
          <xdr:nvSpPr>
            <xdr:cNvPr id="55333" name="Option Button 37" hidden="1">
              <a:extLst>
                <a:ext uri="{63B3BB69-23CF-44E3-9099-C40C66FF867C}">
                  <a14:compatExt spid="_x0000_s55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16</xdr:row>
          <xdr:rowOff>0</xdr:rowOff>
        </xdr:from>
        <xdr:to>
          <xdr:col>45</xdr:col>
          <xdr:colOff>19050</xdr:colOff>
          <xdr:row>16</xdr:row>
          <xdr:rowOff>219075</xdr:rowOff>
        </xdr:to>
        <xdr:sp macro="" textlink="">
          <xdr:nvSpPr>
            <xdr:cNvPr id="55334" name="Option Button 38" hidden="1">
              <a:extLst>
                <a:ext uri="{63B3BB69-23CF-44E3-9099-C40C66FF867C}">
                  <a14:compatExt spid="_x0000_s55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16</xdr:row>
          <xdr:rowOff>0</xdr:rowOff>
        </xdr:from>
        <xdr:to>
          <xdr:col>49</xdr:col>
          <xdr:colOff>0</xdr:colOff>
          <xdr:row>18</xdr:row>
          <xdr:rowOff>0</xdr:rowOff>
        </xdr:to>
        <xdr:sp macro="" textlink="">
          <xdr:nvSpPr>
            <xdr:cNvPr id="55335" name="Group Box 39" hidden="1">
              <a:extLst>
                <a:ext uri="{63B3BB69-23CF-44E3-9099-C40C66FF867C}">
                  <a14:compatExt spid="_x0000_s5533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9525</xdr:rowOff>
        </xdr:from>
        <xdr:to>
          <xdr:col>4</xdr:col>
          <xdr:colOff>0</xdr:colOff>
          <xdr:row>25</xdr:row>
          <xdr:rowOff>0</xdr:rowOff>
        </xdr:to>
        <xdr:sp macro="" textlink="">
          <xdr:nvSpPr>
            <xdr:cNvPr id="55338" name="Check Box 42" hidden="1">
              <a:extLst>
                <a:ext uri="{63B3BB69-23CF-44E3-9099-C40C66FF867C}">
                  <a14:compatExt spid="_x0000_s55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9525</xdr:rowOff>
        </xdr:from>
        <xdr:to>
          <xdr:col>4</xdr:col>
          <xdr:colOff>0</xdr:colOff>
          <xdr:row>28</xdr:row>
          <xdr:rowOff>0</xdr:rowOff>
        </xdr:to>
        <xdr:sp macro="" textlink="">
          <xdr:nvSpPr>
            <xdr:cNvPr id="55339" name="Check Box 43" hidden="1">
              <a:extLst>
                <a:ext uri="{63B3BB69-23CF-44E3-9099-C40C66FF867C}">
                  <a14:compatExt spid="_x0000_s55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xdr:row>
          <xdr:rowOff>9525</xdr:rowOff>
        </xdr:from>
        <xdr:to>
          <xdr:col>6</xdr:col>
          <xdr:colOff>0</xdr:colOff>
          <xdr:row>29</xdr:row>
          <xdr:rowOff>0</xdr:rowOff>
        </xdr:to>
        <xdr:sp macro="" textlink="">
          <xdr:nvSpPr>
            <xdr:cNvPr id="55340" name="Check Box 44" hidden="1">
              <a:extLst>
                <a:ext uri="{63B3BB69-23CF-44E3-9099-C40C66FF867C}">
                  <a14:compatExt spid="_x0000_s55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9525</xdr:rowOff>
        </xdr:from>
        <xdr:to>
          <xdr:col>4</xdr:col>
          <xdr:colOff>0</xdr:colOff>
          <xdr:row>37</xdr:row>
          <xdr:rowOff>0</xdr:rowOff>
        </xdr:to>
        <xdr:sp macro="" textlink="">
          <xdr:nvSpPr>
            <xdr:cNvPr id="55341" name="Check Box 45" hidden="1">
              <a:extLst>
                <a:ext uri="{63B3BB69-23CF-44E3-9099-C40C66FF867C}">
                  <a14:compatExt spid="_x0000_s55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37</xdr:row>
          <xdr:rowOff>9525</xdr:rowOff>
        </xdr:from>
        <xdr:to>
          <xdr:col>6</xdr:col>
          <xdr:colOff>0</xdr:colOff>
          <xdr:row>38</xdr:row>
          <xdr:rowOff>0</xdr:rowOff>
        </xdr:to>
        <xdr:sp macro="" textlink="">
          <xdr:nvSpPr>
            <xdr:cNvPr id="55344" name="Check Box 48" hidden="1">
              <a:extLst>
                <a:ext uri="{63B3BB69-23CF-44E3-9099-C40C66FF867C}">
                  <a14:compatExt spid="_x0000_s55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xdr:row>
          <xdr:rowOff>9525</xdr:rowOff>
        </xdr:from>
        <xdr:to>
          <xdr:col>6</xdr:col>
          <xdr:colOff>0</xdr:colOff>
          <xdr:row>26</xdr:row>
          <xdr:rowOff>0</xdr:rowOff>
        </xdr:to>
        <xdr:sp macro="" textlink="">
          <xdr:nvSpPr>
            <xdr:cNvPr id="55346" name="Check Box 50" hidden="1">
              <a:extLst>
                <a:ext uri="{63B3BB69-23CF-44E3-9099-C40C66FF867C}">
                  <a14:compatExt spid="_x0000_s55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38</xdr:row>
          <xdr:rowOff>9525</xdr:rowOff>
        </xdr:from>
        <xdr:to>
          <xdr:col>6</xdr:col>
          <xdr:colOff>0</xdr:colOff>
          <xdr:row>39</xdr:row>
          <xdr:rowOff>0</xdr:rowOff>
        </xdr:to>
        <xdr:sp macro="" textlink="">
          <xdr:nvSpPr>
            <xdr:cNvPr id="55347" name="Check Box 51" hidden="1">
              <a:extLst>
                <a:ext uri="{63B3BB69-23CF-44E3-9099-C40C66FF867C}">
                  <a14:compatExt spid="_x0000_s55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51</xdr:row>
          <xdr:rowOff>9525</xdr:rowOff>
        </xdr:from>
        <xdr:to>
          <xdr:col>6</xdr:col>
          <xdr:colOff>0</xdr:colOff>
          <xdr:row>52</xdr:row>
          <xdr:rowOff>0</xdr:rowOff>
        </xdr:to>
        <xdr:sp macro="" textlink="">
          <xdr:nvSpPr>
            <xdr:cNvPr id="55348" name="Check Box 52" hidden="1">
              <a:extLst>
                <a:ext uri="{63B3BB69-23CF-44E3-9099-C40C66FF867C}">
                  <a14:compatExt spid="_x0000_s55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66</xdr:row>
          <xdr:rowOff>9525</xdr:rowOff>
        </xdr:from>
        <xdr:to>
          <xdr:col>6</xdr:col>
          <xdr:colOff>0</xdr:colOff>
          <xdr:row>67</xdr:row>
          <xdr:rowOff>0</xdr:rowOff>
        </xdr:to>
        <xdr:sp macro="" textlink="">
          <xdr:nvSpPr>
            <xdr:cNvPr id="55361" name="Check Box 65" hidden="1">
              <a:extLst>
                <a:ext uri="{63B3BB69-23CF-44E3-9099-C40C66FF867C}">
                  <a14:compatExt spid="_x0000_s55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78</xdr:row>
          <xdr:rowOff>0</xdr:rowOff>
        </xdr:from>
        <xdr:to>
          <xdr:col>49</xdr:col>
          <xdr:colOff>0</xdr:colOff>
          <xdr:row>80</xdr:row>
          <xdr:rowOff>0</xdr:rowOff>
        </xdr:to>
        <xdr:sp macro="" textlink="">
          <xdr:nvSpPr>
            <xdr:cNvPr id="55372" name="Group Box 76" hidden="1">
              <a:extLst>
                <a:ext uri="{63B3BB69-23CF-44E3-9099-C40C66FF867C}">
                  <a14:compatExt spid="_x0000_s5537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78</xdr:row>
          <xdr:rowOff>0</xdr:rowOff>
        </xdr:from>
        <xdr:to>
          <xdr:col>44</xdr:col>
          <xdr:colOff>114300</xdr:colOff>
          <xdr:row>79</xdr:row>
          <xdr:rowOff>0</xdr:rowOff>
        </xdr:to>
        <xdr:sp macro="" textlink="">
          <xdr:nvSpPr>
            <xdr:cNvPr id="55373" name="Option Button 77" hidden="1">
              <a:extLst>
                <a:ext uri="{63B3BB69-23CF-44E3-9099-C40C66FF867C}">
                  <a14:compatExt spid="_x0000_s55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79</xdr:row>
          <xdr:rowOff>9525</xdr:rowOff>
        </xdr:from>
        <xdr:to>
          <xdr:col>44</xdr:col>
          <xdr:colOff>114300</xdr:colOff>
          <xdr:row>80</xdr:row>
          <xdr:rowOff>0</xdr:rowOff>
        </xdr:to>
        <xdr:sp macro="" textlink="">
          <xdr:nvSpPr>
            <xdr:cNvPr id="55374" name="Option Button 78" hidden="1">
              <a:extLst>
                <a:ext uri="{63B3BB69-23CF-44E3-9099-C40C66FF867C}">
                  <a14:compatExt spid="_x0000_s55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78</xdr:row>
          <xdr:rowOff>0</xdr:rowOff>
        </xdr:from>
        <xdr:to>
          <xdr:col>34</xdr:col>
          <xdr:colOff>9525</xdr:colOff>
          <xdr:row>79</xdr:row>
          <xdr:rowOff>0</xdr:rowOff>
        </xdr:to>
        <xdr:sp macro="" textlink="">
          <xdr:nvSpPr>
            <xdr:cNvPr id="55375" name="Option Button 79" hidden="1">
              <a:extLst>
                <a:ext uri="{63B3BB69-23CF-44E3-9099-C40C66FF867C}">
                  <a14:compatExt spid="_x0000_s55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79</xdr:row>
          <xdr:rowOff>9525</xdr:rowOff>
        </xdr:from>
        <xdr:to>
          <xdr:col>34</xdr:col>
          <xdr:colOff>9525</xdr:colOff>
          <xdr:row>80</xdr:row>
          <xdr:rowOff>0</xdr:rowOff>
        </xdr:to>
        <xdr:sp macro="" textlink="">
          <xdr:nvSpPr>
            <xdr:cNvPr id="55376" name="Option Button 80" hidden="1">
              <a:extLst>
                <a:ext uri="{63B3BB69-23CF-44E3-9099-C40C66FF867C}">
                  <a14:compatExt spid="_x0000_s55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80</xdr:row>
          <xdr:rowOff>0</xdr:rowOff>
        </xdr:from>
        <xdr:to>
          <xdr:col>38</xdr:col>
          <xdr:colOff>0</xdr:colOff>
          <xdr:row>82</xdr:row>
          <xdr:rowOff>0</xdr:rowOff>
        </xdr:to>
        <xdr:sp macro="" textlink="">
          <xdr:nvSpPr>
            <xdr:cNvPr id="55377" name="Group Box 81" hidden="1">
              <a:extLst>
                <a:ext uri="{63B3BB69-23CF-44E3-9099-C40C66FF867C}">
                  <a14:compatExt spid="_x0000_s5537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80</xdr:row>
          <xdr:rowOff>0</xdr:rowOff>
        </xdr:from>
        <xdr:to>
          <xdr:col>49</xdr:col>
          <xdr:colOff>0</xdr:colOff>
          <xdr:row>82</xdr:row>
          <xdr:rowOff>0</xdr:rowOff>
        </xdr:to>
        <xdr:sp macro="" textlink="">
          <xdr:nvSpPr>
            <xdr:cNvPr id="55378" name="Group Box 82" hidden="1">
              <a:extLst>
                <a:ext uri="{63B3BB69-23CF-44E3-9099-C40C66FF867C}">
                  <a14:compatExt spid="_x0000_s5537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80</xdr:row>
          <xdr:rowOff>0</xdr:rowOff>
        </xdr:from>
        <xdr:to>
          <xdr:col>44</xdr:col>
          <xdr:colOff>114300</xdr:colOff>
          <xdr:row>81</xdr:row>
          <xdr:rowOff>0</xdr:rowOff>
        </xdr:to>
        <xdr:sp macro="" textlink="">
          <xdr:nvSpPr>
            <xdr:cNvPr id="55379" name="Option Button 83" hidden="1">
              <a:extLst>
                <a:ext uri="{63B3BB69-23CF-44E3-9099-C40C66FF867C}">
                  <a14:compatExt spid="_x0000_s55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81</xdr:row>
          <xdr:rowOff>9525</xdr:rowOff>
        </xdr:from>
        <xdr:to>
          <xdr:col>44</xdr:col>
          <xdr:colOff>114300</xdr:colOff>
          <xdr:row>82</xdr:row>
          <xdr:rowOff>0</xdr:rowOff>
        </xdr:to>
        <xdr:sp macro="" textlink="">
          <xdr:nvSpPr>
            <xdr:cNvPr id="55380" name="Option Button 84" hidden="1">
              <a:extLst>
                <a:ext uri="{63B3BB69-23CF-44E3-9099-C40C66FF867C}">
                  <a14:compatExt spid="_x0000_s55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80</xdr:row>
          <xdr:rowOff>0</xdr:rowOff>
        </xdr:from>
        <xdr:to>
          <xdr:col>34</xdr:col>
          <xdr:colOff>9525</xdr:colOff>
          <xdr:row>81</xdr:row>
          <xdr:rowOff>0</xdr:rowOff>
        </xdr:to>
        <xdr:sp macro="" textlink="">
          <xdr:nvSpPr>
            <xdr:cNvPr id="55381" name="Option Button 85" hidden="1">
              <a:extLst>
                <a:ext uri="{63B3BB69-23CF-44E3-9099-C40C66FF867C}">
                  <a14:compatExt spid="_x0000_s55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81</xdr:row>
          <xdr:rowOff>9525</xdr:rowOff>
        </xdr:from>
        <xdr:to>
          <xdr:col>34</xdr:col>
          <xdr:colOff>9525</xdr:colOff>
          <xdr:row>82</xdr:row>
          <xdr:rowOff>0</xdr:rowOff>
        </xdr:to>
        <xdr:sp macro="" textlink="">
          <xdr:nvSpPr>
            <xdr:cNvPr id="55382" name="Option Button 86" hidden="1">
              <a:extLst>
                <a:ext uri="{63B3BB69-23CF-44E3-9099-C40C66FF867C}">
                  <a14:compatExt spid="_x0000_s55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88</xdr:row>
          <xdr:rowOff>9525</xdr:rowOff>
        </xdr:from>
        <xdr:to>
          <xdr:col>6</xdr:col>
          <xdr:colOff>0</xdr:colOff>
          <xdr:row>89</xdr:row>
          <xdr:rowOff>0</xdr:rowOff>
        </xdr:to>
        <xdr:sp macro="" textlink="">
          <xdr:nvSpPr>
            <xdr:cNvPr id="55383" name="Check Box 87" hidden="1">
              <a:extLst>
                <a:ext uri="{63B3BB69-23CF-44E3-9099-C40C66FF867C}">
                  <a14:compatExt spid="_x0000_s55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107</xdr:row>
          <xdr:rowOff>9525</xdr:rowOff>
        </xdr:from>
        <xdr:to>
          <xdr:col>41</xdr:col>
          <xdr:colOff>0</xdr:colOff>
          <xdr:row>107</xdr:row>
          <xdr:rowOff>228600</xdr:rowOff>
        </xdr:to>
        <xdr:sp macro="" textlink="">
          <xdr:nvSpPr>
            <xdr:cNvPr id="55396" name="Check Box 100" hidden="1">
              <a:extLst>
                <a:ext uri="{63B3BB69-23CF-44E3-9099-C40C66FF867C}">
                  <a14:compatExt spid="_x0000_s55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108</xdr:row>
          <xdr:rowOff>9525</xdr:rowOff>
        </xdr:from>
        <xdr:to>
          <xdr:col>41</xdr:col>
          <xdr:colOff>0</xdr:colOff>
          <xdr:row>108</xdr:row>
          <xdr:rowOff>228600</xdr:rowOff>
        </xdr:to>
        <xdr:sp macro="" textlink="">
          <xdr:nvSpPr>
            <xdr:cNvPr id="55397" name="Check Box 101" hidden="1">
              <a:extLst>
                <a:ext uri="{63B3BB69-23CF-44E3-9099-C40C66FF867C}">
                  <a14:compatExt spid="_x0000_s55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112</xdr:row>
          <xdr:rowOff>0</xdr:rowOff>
        </xdr:from>
        <xdr:to>
          <xdr:col>12</xdr:col>
          <xdr:colOff>9525</xdr:colOff>
          <xdr:row>112</xdr:row>
          <xdr:rowOff>228600</xdr:rowOff>
        </xdr:to>
        <xdr:sp macro="" textlink="">
          <xdr:nvSpPr>
            <xdr:cNvPr id="55402" name="Option Button 106" hidden="1">
              <a:extLst>
                <a:ext uri="{63B3BB69-23CF-44E3-9099-C40C66FF867C}">
                  <a14:compatExt spid="_x0000_s55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49</xdr:col>
          <xdr:colOff>0</xdr:colOff>
          <xdr:row>114</xdr:row>
          <xdr:rowOff>0</xdr:rowOff>
        </xdr:to>
        <xdr:sp macro="" textlink="">
          <xdr:nvSpPr>
            <xdr:cNvPr id="55406" name="Group Box 110" hidden="1">
              <a:extLst>
                <a:ext uri="{63B3BB69-23CF-44E3-9099-C40C66FF867C}">
                  <a14:compatExt spid="_x0000_s5540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112</xdr:row>
          <xdr:rowOff>0</xdr:rowOff>
        </xdr:from>
        <xdr:to>
          <xdr:col>34</xdr:col>
          <xdr:colOff>9525</xdr:colOff>
          <xdr:row>112</xdr:row>
          <xdr:rowOff>228600</xdr:rowOff>
        </xdr:to>
        <xdr:sp macro="" textlink="">
          <xdr:nvSpPr>
            <xdr:cNvPr id="55408" name="Option Button 112" hidden="1">
              <a:extLst>
                <a:ext uri="{63B3BB69-23CF-44E3-9099-C40C66FF867C}">
                  <a14:compatExt spid="_x0000_s55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113</xdr:row>
          <xdr:rowOff>0</xdr:rowOff>
        </xdr:from>
        <xdr:to>
          <xdr:col>12</xdr:col>
          <xdr:colOff>9525</xdr:colOff>
          <xdr:row>113</xdr:row>
          <xdr:rowOff>228600</xdr:rowOff>
        </xdr:to>
        <xdr:sp macro="" textlink="">
          <xdr:nvSpPr>
            <xdr:cNvPr id="55409" name="Option Button 113" hidden="1">
              <a:extLst>
                <a:ext uri="{63B3BB69-23CF-44E3-9099-C40C66FF867C}">
                  <a14:compatExt spid="_x0000_s55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110</xdr:row>
          <xdr:rowOff>0</xdr:rowOff>
        </xdr:from>
        <xdr:to>
          <xdr:col>41</xdr:col>
          <xdr:colOff>9525</xdr:colOff>
          <xdr:row>110</xdr:row>
          <xdr:rowOff>228600</xdr:rowOff>
        </xdr:to>
        <xdr:sp macro="" textlink="">
          <xdr:nvSpPr>
            <xdr:cNvPr id="55410" name="Option Button 114" hidden="1">
              <a:extLst>
                <a:ext uri="{63B3BB69-23CF-44E3-9099-C40C66FF867C}">
                  <a14:compatExt spid="_x0000_s55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110</xdr:row>
          <xdr:rowOff>0</xdr:rowOff>
        </xdr:from>
        <xdr:to>
          <xdr:col>45</xdr:col>
          <xdr:colOff>114300</xdr:colOff>
          <xdr:row>110</xdr:row>
          <xdr:rowOff>228600</xdr:rowOff>
        </xdr:to>
        <xdr:sp macro="" textlink="">
          <xdr:nvSpPr>
            <xdr:cNvPr id="55411" name="Option Button 115" hidden="1">
              <a:extLst>
                <a:ext uri="{63B3BB69-23CF-44E3-9099-C40C66FF867C}">
                  <a14:compatExt spid="_x0000_s55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110</xdr:row>
          <xdr:rowOff>0</xdr:rowOff>
        </xdr:from>
        <xdr:to>
          <xdr:col>49</xdr:col>
          <xdr:colOff>0</xdr:colOff>
          <xdr:row>111</xdr:row>
          <xdr:rowOff>0</xdr:rowOff>
        </xdr:to>
        <xdr:sp macro="" textlink="">
          <xdr:nvSpPr>
            <xdr:cNvPr id="55412" name="Group Box 116" hidden="1">
              <a:extLst>
                <a:ext uri="{63B3BB69-23CF-44E3-9099-C40C66FF867C}">
                  <a14:compatExt spid="_x0000_s5541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117</xdr:row>
          <xdr:rowOff>0</xdr:rowOff>
        </xdr:from>
        <xdr:to>
          <xdr:col>19</xdr:col>
          <xdr:colOff>9525</xdr:colOff>
          <xdr:row>117</xdr:row>
          <xdr:rowOff>228600</xdr:rowOff>
        </xdr:to>
        <xdr:sp macro="" textlink="">
          <xdr:nvSpPr>
            <xdr:cNvPr id="55417" name="Option Button 121" hidden="1">
              <a:extLst>
                <a:ext uri="{63B3BB69-23CF-44E3-9099-C40C66FF867C}">
                  <a14:compatExt spid="_x0000_s55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118</xdr:row>
          <xdr:rowOff>19050</xdr:rowOff>
        </xdr:from>
        <xdr:to>
          <xdr:col>19</xdr:col>
          <xdr:colOff>9525</xdr:colOff>
          <xdr:row>118</xdr:row>
          <xdr:rowOff>247650</xdr:rowOff>
        </xdr:to>
        <xdr:sp macro="" textlink="">
          <xdr:nvSpPr>
            <xdr:cNvPr id="55418" name="Option Button 122" hidden="1">
              <a:extLst>
                <a:ext uri="{63B3BB69-23CF-44E3-9099-C40C66FF867C}">
                  <a14:compatExt spid="_x0000_s55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49</xdr:col>
          <xdr:colOff>0</xdr:colOff>
          <xdr:row>119</xdr:row>
          <xdr:rowOff>0</xdr:rowOff>
        </xdr:to>
        <xdr:sp macro="" textlink="">
          <xdr:nvSpPr>
            <xdr:cNvPr id="55419" name="Group Box 123" hidden="1">
              <a:extLst>
                <a:ext uri="{63B3BB69-23CF-44E3-9099-C40C66FF867C}">
                  <a14:compatExt spid="_x0000_s554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119</xdr:row>
          <xdr:rowOff>123825</xdr:rowOff>
        </xdr:from>
        <xdr:to>
          <xdr:col>4</xdr:col>
          <xdr:colOff>0</xdr:colOff>
          <xdr:row>120</xdr:row>
          <xdr:rowOff>76200</xdr:rowOff>
        </xdr:to>
        <xdr:sp macro="" textlink="">
          <xdr:nvSpPr>
            <xdr:cNvPr id="55420" name="Check Box 124" hidden="1">
              <a:extLst>
                <a:ext uri="{63B3BB69-23CF-44E3-9099-C40C66FF867C}">
                  <a14:compatExt spid="_x0000_s55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121</xdr:row>
          <xdr:rowOff>28575</xdr:rowOff>
        </xdr:from>
        <xdr:to>
          <xdr:col>29</xdr:col>
          <xdr:colOff>0</xdr:colOff>
          <xdr:row>121</xdr:row>
          <xdr:rowOff>247650</xdr:rowOff>
        </xdr:to>
        <xdr:sp macro="" textlink="">
          <xdr:nvSpPr>
            <xdr:cNvPr id="55422" name="Check Box 126" hidden="1">
              <a:extLst>
                <a:ext uri="{63B3BB69-23CF-44E3-9099-C40C66FF867C}">
                  <a14:compatExt spid="_x0000_s55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121</xdr:row>
          <xdr:rowOff>28575</xdr:rowOff>
        </xdr:from>
        <xdr:to>
          <xdr:col>40</xdr:col>
          <xdr:colOff>0</xdr:colOff>
          <xdr:row>121</xdr:row>
          <xdr:rowOff>247650</xdr:rowOff>
        </xdr:to>
        <xdr:sp macro="" textlink="">
          <xdr:nvSpPr>
            <xdr:cNvPr id="55423" name="Check Box 127" hidden="1">
              <a:extLst>
                <a:ext uri="{63B3BB69-23CF-44E3-9099-C40C66FF867C}">
                  <a14:compatExt spid="_x0000_s55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28575</xdr:rowOff>
        </xdr:from>
        <xdr:to>
          <xdr:col>4</xdr:col>
          <xdr:colOff>0</xdr:colOff>
          <xdr:row>123</xdr:row>
          <xdr:rowOff>247650</xdr:rowOff>
        </xdr:to>
        <xdr:sp macro="" textlink="">
          <xdr:nvSpPr>
            <xdr:cNvPr id="55424" name="Check Box 128" hidden="1">
              <a:extLst>
                <a:ext uri="{63B3BB69-23CF-44E3-9099-C40C66FF867C}">
                  <a14:compatExt spid="_x0000_s55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123</xdr:row>
          <xdr:rowOff>28575</xdr:rowOff>
        </xdr:from>
        <xdr:to>
          <xdr:col>29</xdr:col>
          <xdr:colOff>0</xdr:colOff>
          <xdr:row>123</xdr:row>
          <xdr:rowOff>247650</xdr:rowOff>
        </xdr:to>
        <xdr:sp macro="" textlink="">
          <xdr:nvSpPr>
            <xdr:cNvPr id="55425" name="Check Box 129" hidden="1">
              <a:extLst>
                <a:ext uri="{63B3BB69-23CF-44E3-9099-C40C66FF867C}">
                  <a14:compatExt spid="_x0000_s55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124</xdr:row>
          <xdr:rowOff>28575</xdr:rowOff>
        </xdr:from>
        <xdr:to>
          <xdr:col>29</xdr:col>
          <xdr:colOff>0</xdr:colOff>
          <xdr:row>124</xdr:row>
          <xdr:rowOff>247650</xdr:rowOff>
        </xdr:to>
        <xdr:sp macro="" textlink="">
          <xdr:nvSpPr>
            <xdr:cNvPr id="55426" name="Check Box 130" hidden="1">
              <a:extLst>
                <a:ext uri="{63B3BB69-23CF-44E3-9099-C40C66FF867C}">
                  <a14:compatExt spid="_x0000_s55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132</xdr:row>
          <xdr:rowOff>28575</xdr:rowOff>
        </xdr:from>
        <xdr:to>
          <xdr:col>29</xdr:col>
          <xdr:colOff>0</xdr:colOff>
          <xdr:row>132</xdr:row>
          <xdr:rowOff>247650</xdr:rowOff>
        </xdr:to>
        <xdr:sp macro="" textlink="">
          <xdr:nvSpPr>
            <xdr:cNvPr id="55430" name="Check Box 134" hidden="1">
              <a:extLst>
                <a:ext uri="{63B3BB69-23CF-44E3-9099-C40C66FF867C}">
                  <a14:compatExt spid="_x0000_s55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133</xdr:row>
          <xdr:rowOff>28575</xdr:rowOff>
        </xdr:from>
        <xdr:to>
          <xdr:col>29</xdr:col>
          <xdr:colOff>0</xdr:colOff>
          <xdr:row>133</xdr:row>
          <xdr:rowOff>247650</xdr:rowOff>
        </xdr:to>
        <xdr:sp macro="" textlink="">
          <xdr:nvSpPr>
            <xdr:cNvPr id="55431" name="Check Box 135" hidden="1">
              <a:extLst>
                <a:ext uri="{63B3BB69-23CF-44E3-9099-C40C66FF867C}">
                  <a14:compatExt spid="_x0000_s55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133</xdr:row>
          <xdr:rowOff>28575</xdr:rowOff>
        </xdr:from>
        <xdr:to>
          <xdr:col>40</xdr:col>
          <xdr:colOff>0</xdr:colOff>
          <xdr:row>133</xdr:row>
          <xdr:rowOff>247650</xdr:rowOff>
        </xdr:to>
        <xdr:sp macro="" textlink="">
          <xdr:nvSpPr>
            <xdr:cNvPr id="55432" name="Check Box 136" hidden="1">
              <a:extLst>
                <a:ext uri="{63B3BB69-23CF-44E3-9099-C40C66FF867C}">
                  <a14:compatExt spid="_x0000_s55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133</xdr:row>
          <xdr:rowOff>28575</xdr:rowOff>
        </xdr:from>
        <xdr:to>
          <xdr:col>45</xdr:col>
          <xdr:colOff>104775</xdr:colOff>
          <xdr:row>133</xdr:row>
          <xdr:rowOff>247650</xdr:rowOff>
        </xdr:to>
        <xdr:sp macro="" textlink="">
          <xdr:nvSpPr>
            <xdr:cNvPr id="55433" name="Check Box 137" hidden="1">
              <a:extLst>
                <a:ext uri="{63B3BB69-23CF-44E3-9099-C40C66FF867C}">
                  <a14:compatExt spid="_x0000_s55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134</xdr:row>
          <xdr:rowOff>28575</xdr:rowOff>
        </xdr:from>
        <xdr:to>
          <xdr:col>29</xdr:col>
          <xdr:colOff>0</xdr:colOff>
          <xdr:row>134</xdr:row>
          <xdr:rowOff>247650</xdr:rowOff>
        </xdr:to>
        <xdr:sp macro="" textlink="">
          <xdr:nvSpPr>
            <xdr:cNvPr id="55434" name="Check Box 138" hidden="1">
              <a:extLst>
                <a:ext uri="{63B3BB69-23CF-44E3-9099-C40C66FF867C}">
                  <a14:compatExt spid="_x0000_s55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135</xdr:row>
          <xdr:rowOff>28575</xdr:rowOff>
        </xdr:from>
        <xdr:to>
          <xdr:col>29</xdr:col>
          <xdr:colOff>0</xdr:colOff>
          <xdr:row>135</xdr:row>
          <xdr:rowOff>247650</xdr:rowOff>
        </xdr:to>
        <xdr:sp macro="" textlink="">
          <xdr:nvSpPr>
            <xdr:cNvPr id="55435" name="Check Box 139" hidden="1">
              <a:extLst>
                <a:ext uri="{63B3BB69-23CF-44E3-9099-C40C66FF867C}">
                  <a14:compatExt spid="_x0000_s55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136</xdr:row>
          <xdr:rowOff>28575</xdr:rowOff>
        </xdr:from>
        <xdr:to>
          <xdr:col>29</xdr:col>
          <xdr:colOff>0</xdr:colOff>
          <xdr:row>136</xdr:row>
          <xdr:rowOff>247650</xdr:rowOff>
        </xdr:to>
        <xdr:sp macro="" textlink="">
          <xdr:nvSpPr>
            <xdr:cNvPr id="55436" name="Check Box 140" hidden="1">
              <a:extLst>
                <a:ext uri="{63B3BB69-23CF-44E3-9099-C40C66FF867C}">
                  <a14:compatExt spid="_x0000_s55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135</xdr:row>
          <xdr:rowOff>28575</xdr:rowOff>
        </xdr:from>
        <xdr:to>
          <xdr:col>40</xdr:col>
          <xdr:colOff>0</xdr:colOff>
          <xdr:row>135</xdr:row>
          <xdr:rowOff>247650</xdr:rowOff>
        </xdr:to>
        <xdr:sp macro="" textlink="">
          <xdr:nvSpPr>
            <xdr:cNvPr id="55437" name="Check Box 141" hidden="1">
              <a:extLst>
                <a:ext uri="{63B3BB69-23CF-44E3-9099-C40C66FF867C}">
                  <a14:compatExt spid="_x0000_s55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137</xdr:row>
          <xdr:rowOff>28575</xdr:rowOff>
        </xdr:from>
        <xdr:to>
          <xdr:col>29</xdr:col>
          <xdr:colOff>0</xdr:colOff>
          <xdr:row>137</xdr:row>
          <xdr:rowOff>247650</xdr:rowOff>
        </xdr:to>
        <xdr:sp macro="" textlink="">
          <xdr:nvSpPr>
            <xdr:cNvPr id="55441" name="Check Box 145" hidden="1">
              <a:extLst>
                <a:ext uri="{63B3BB69-23CF-44E3-9099-C40C66FF867C}">
                  <a14:compatExt spid="_x0000_s55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138</xdr:row>
          <xdr:rowOff>28575</xdr:rowOff>
        </xdr:from>
        <xdr:to>
          <xdr:col>29</xdr:col>
          <xdr:colOff>0</xdr:colOff>
          <xdr:row>138</xdr:row>
          <xdr:rowOff>247650</xdr:rowOff>
        </xdr:to>
        <xdr:sp macro="" textlink="">
          <xdr:nvSpPr>
            <xdr:cNvPr id="55444" name="Check Box 148" hidden="1">
              <a:extLst>
                <a:ext uri="{63B3BB69-23CF-44E3-9099-C40C66FF867C}">
                  <a14:compatExt spid="_x0000_s55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139</xdr:row>
          <xdr:rowOff>28575</xdr:rowOff>
        </xdr:from>
        <xdr:to>
          <xdr:col>29</xdr:col>
          <xdr:colOff>0</xdr:colOff>
          <xdr:row>139</xdr:row>
          <xdr:rowOff>247650</xdr:rowOff>
        </xdr:to>
        <xdr:sp macro="" textlink="">
          <xdr:nvSpPr>
            <xdr:cNvPr id="55445" name="Check Box 149" hidden="1">
              <a:extLst>
                <a:ext uri="{63B3BB69-23CF-44E3-9099-C40C66FF867C}">
                  <a14:compatExt spid="_x0000_s55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139</xdr:row>
          <xdr:rowOff>28575</xdr:rowOff>
        </xdr:from>
        <xdr:to>
          <xdr:col>40</xdr:col>
          <xdr:colOff>0</xdr:colOff>
          <xdr:row>139</xdr:row>
          <xdr:rowOff>247650</xdr:rowOff>
        </xdr:to>
        <xdr:sp macro="" textlink="">
          <xdr:nvSpPr>
            <xdr:cNvPr id="55446" name="Check Box 150" hidden="1">
              <a:extLst>
                <a:ext uri="{63B3BB69-23CF-44E3-9099-C40C66FF867C}">
                  <a14:compatExt spid="_x0000_s55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140</xdr:row>
          <xdr:rowOff>28575</xdr:rowOff>
        </xdr:from>
        <xdr:to>
          <xdr:col>29</xdr:col>
          <xdr:colOff>0</xdr:colOff>
          <xdr:row>140</xdr:row>
          <xdr:rowOff>247650</xdr:rowOff>
        </xdr:to>
        <xdr:sp macro="" textlink="">
          <xdr:nvSpPr>
            <xdr:cNvPr id="55448" name="Check Box 152" hidden="1">
              <a:extLst>
                <a:ext uri="{63B3BB69-23CF-44E3-9099-C40C66FF867C}">
                  <a14:compatExt spid="_x0000_s55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140</xdr:row>
          <xdr:rowOff>28575</xdr:rowOff>
        </xdr:from>
        <xdr:to>
          <xdr:col>40</xdr:col>
          <xdr:colOff>0</xdr:colOff>
          <xdr:row>140</xdr:row>
          <xdr:rowOff>247650</xdr:rowOff>
        </xdr:to>
        <xdr:sp macro="" textlink="">
          <xdr:nvSpPr>
            <xdr:cNvPr id="55450" name="Check Box 154" hidden="1">
              <a:extLst>
                <a:ext uri="{63B3BB69-23CF-44E3-9099-C40C66FF867C}">
                  <a14:compatExt spid="_x0000_s55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141</xdr:row>
          <xdr:rowOff>28575</xdr:rowOff>
        </xdr:from>
        <xdr:to>
          <xdr:col>29</xdr:col>
          <xdr:colOff>0</xdr:colOff>
          <xdr:row>141</xdr:row>
          <xdr:rowOff>247650</xdr:rowOff>
        </xdr:to>
        <xdr:sp macro="" textlink="">
          <xdr:nvSpPr>
            <xdr:cNvPr id="55453" name="Check Box 157" hidden="1">
              <a:extLst>
                <a:ext uri="{63B3BB69-23CF-44E3-9099-C40C66FF867C}">
                  <a14:compatExt spid="_x0000_s55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141</xdr:row>
          <xdr:rowOff>28575</xdr:rowOff>
        </xdr:from>
        <xdr:to>
          <xdr:col>40</xdr:col>
          <xdr:colOff>0</xdr:colOff>
          <xdr:row>141</xdr:row>
          <xdr:rowOff>247650</xdr:rowOff>
        </xdr:to>
        <xdr:sp macro="" textlink="">
          <xdr:nvSpPr>
            <xdr:cNvPr id="55455" name="Check Box 159" hidden="1">
              <a:extLst>
                <a:ext uri="{63B3BB69-23CF-44E3-9099-C40C66FF867C}">
                  <a14:compatExt spid="_x0000_s55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163</xdr:row>
          <xdr:rowOff>28575</xdr:rowOff>
        </xdr:from>
        <xdr:to>
          <xdr:col>26</xdr:col>
          <xdr:colOff>0</xdr:colOff>
          <xdr:row>163</xdr:row>
          <xdr:rowOff>247650</xdr:rowOff>
        </xdr:to>
        <xdr:sp macro="" textlink="">
          <xdr:nvSpPr>
            <xdr:cNvPr id="55463" name="Check Box 167" hidden="1">
              <a:extLst>
                <a:ext uri="{63B3BB69-23CF-44E3-9099-C40C66FF867C}">
                  <a14:compatExt spid="_x0000_s55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164</xdr:row>
          <xdr:rowOff>28575</xdr:rowOff>
        </xdr:from>
        <xdr:to>
          <xdr:col>26</xdr:col>
          <xdr:colOff>0</xdr:colOff>
          <xdr:row>164</xdr:row>
          <xdr:rowOff>247650</xdr:rowOff>
        </xdr:to>
        <xdr:sp macro="" textlink="">
          <xdr:nvSpPr>
            <xdr:cNvPr id="55465" name="Check Box 169" hidden="1">
              <a:extLst>
                <a:ext uri="{63B3BB69-23CF-44E3-9099-C40C66FF867C}">
                  <a14:compatExt spid="_x0000_s55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165</xdr:row>
          <xdr:rowOff>28575</xdr:rowOff>
        </xdr:from>
        <xdr:to>
          <xdr:col>27</xdr:col>
          <xdr:colOff>28575</xdr:colOff>
          <xdr:row>165</xdr:row>
          <xdr:rowOff>247650</xdr:rowOff>
        </xdr:to>
        <xdr:sp macro="" textlink="">
          <xdr:nvSpPr>
            <xdr:cNvPr id="55466" name="Check Box 170" hidden="1">
              <a:extLst>
                <a:ext uri="{63B3BB69-23CF-44E3-9099-C40C66FF867C}">
                  <a14:compatExt spid="_x0000_s55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9525</xdr:rowOff>
        </xdr:from>
        <xdr:to>
          <xdr:col>4</xdr:col>
          <xdr:colOff>0</xdr:colOff>
          <xdr:row>170</xdr:row>
          <xdr:rowOff>0</xdr:rowOff>
        </xdr:to>
        <xdr:sp macro="" textlink="">
          <xdr:nvSpPr>
            <xdr:cNvPr id="55468" name="Check Box 172" hidden="1">
              <a:extLst>
                <a:ext uri="{63B3BB69-23CF-44E3-9099-C40C66FF867C}">
                  <a14:compatExt spid="_x0000_s55468"/>
                </a:ext>
              </a:extLst>
            </xdr:cNvPr>
            <xdr:cNvSpPr/>
          </xdr:nvSpPr>
          <xdr:spPr>
            <a:xfrm>
              <a:off x="0" y="0"/>
              <a:ext cx="0" cy="0"/>
            </a:xfrm>
            <a:prstGeom prst="rect">
              <a:avLst/>
            </a:prstGeom>
          </xdr:spPr>
        </xdr:sp>
        <xdr:clientData/>
      </xdr:twoCellAnchor>
    </mc:Choice>
    <mc:Fallback/>
  </mc:AlternateContent>
  <xdr:twoCellAnchor>
    <xdr:from>
      <xdr:col>9</xdr:col>
      <xdr:colOff>76200</xdr:colOff>
      <xdr:row>127</xdr:row>
      <xdr:rowOff>95251</xdr:rowOff>
    </xdr:from>
    <xdr:to>
      <xdr:col>48</xdr:col>
      <xdr:colOff>104775</xdr:colOff>
      <xdr:row>130</xdr:row>
      <xdr:rowOff>728870</xdr:rowOff>
    </xdr:to>
    <xdr:graphicFrame macro="">
      <xdr:nvGraphicFramePr>
        <xdr:cNvPr id="76" name="Diagramm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9525</xdr:colOff>
          <xdr:row>125</xdr:row>
          <xdr:rowOff>28575</xdr:rowOff>
        </xdr:from>
        <xdr:to>
          <xdr:col>14</xdr:col>
          <xdr:colOff>0</xdr:colOff>
          <xdr:row>125</xdr:row>
          <xdr:rowOff>238125</xdr:rowOff>
        </xdr:to>
        <xdr:sp macro="" textlink="">
          <xdr:nvSpPr>
            <xdr:cNvPr id="55472" name="Check Box 176" hidden="1">
              <a:extLst>
                <a:ext uri="{63B3BB69-23CF-44E3-9099-C40C66FF867C}">
                  <a14:compatExt spid="_x0000_s55472"/>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xdr:col>
      <xdr:colOff>533399</xdr:colOff>
      <xdr:row>14</xdr:row>
      <xdr:rowOff>142875</xdr:rowOff>
    </xdr:from>
    <xdr:to>
      <xdr:col>4</xdr:col>
      <xdr:colOff>254625</xdr:colOff>
      <xdr:row>17</xdr:row>
      <xdr:rowOff>116885</xdr:rowOff>
    </xdr:to>
    <xdr:grpSp>
      <xdr:nvGrpSpPr>
        <xdr:cNvPr id="4" name="Gruppieren 3"/>
        <xdr:cNvGrpSpPr/>
      </xdr:nvGrpSpPr>
      <xdr:grpSpPr>
        <a:xfrm>
          <a:off x="2057399" y="2524125"/>
          <a:ext cx="1245226" cy="459785"/>
          <a:chOff x="0" y="0"/>
          <a:chExt cx="1244801" cy="460272"/>
        </a:xfrm>
      </xdr:grpSpPr>
      <xdr:sp macro="" textlink="">
        <xdr:nvSpPr>
          <xdr:cNvPr id="5" name="Textfeld 2"/>
          <xdr:cNvSpPr txBox="1"/>
        </xdr:nvSpPr>
        <xdr:spPr>
          <a:xfrm>
            <a:off x="267919" y="43620"/>
            <a:ext cx="413879" cy="198429"/>
          </a:xfrm>
          <a:prstGeom prst="rect">
            <a:avLst/>
          </a:prstGeom>
        </xdr:spPr>
        <xdr:txBody>
          <a:bodyPr wrap="square" lIns="36000" rIns="3600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1000" u="none">
                <a:latin typeface="Arial" panose="020B0604020202020204" pitchFamily="34" charset="0"/>
                <a:cs typeface="Arial" panose="020B0604020202020204" pitchFamily="34" charset="0"/>
              </a:rPr>
              <a:t>Q/S</a:t>
            </a:r>
            <a:r>
              <a:rPr lang="de-DE" sz="1000" u="none" baseline="-25000">
                <a:latin typeface="Arial" panose="020B0604020202020204" pitchFamily="34" charset="0"/>
                <a:cs typeface="Arial" panose="020B0604020202020204" pitchFamily="34" charset="0"/>
              </a:rPr>
              <a:t>A</a:t>
            </a:r>
            <a:r>
              <a:rPr lang="de-DE" sz="1000" u="sng"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xdr:txBody>
      </xdr:sp>
      <xdr:sp macro="" textlink="">
        <xdr:nvSpPr>
          <xdr:cNvPr id="6" name="Textfeld 3"/>
          <xdr:cNvSpPr txBox="1"/>
        </xdr:nvSpPr>
        <xdr:spPr>
          <a:xfrm>
            <a:off x="356853" y="261904"/>
            <a:ext cx="253686" cy="174602"/>
          </a:xfrm>
          <a:prstGeom prst="rect">
            <a:avLst/>
          </a:prstGeom>
        </xdr:spPr>
        <xdr:txBody>
          <a:bodyPr wrap="square" lIns="36000" tIns="0" r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1000">
                <a:latin typeface="Symbol" panose="05050102010706020507" pitchFamily="18" charset="2"/>
                <a:cs typeface="Arial" panose="020B0604020202020204" pitchFamily="34" charset="0"/>
              </a:rPr>
              <a:t>D</a:t>
            </a:r>
            <a:r>
              <a:rPr lang="de-DE" sz="1000">
                <a:latin typeface="Arial" panose="020B0604020202020204" pitchFamily="34" charset="0"/>
                <a:cs typeface="Arial" panose="020B0604020202020204" pitchFamily="34" charset="0"/>
              </a:rPr>
              <a:t>U</a:t>
            </a:r>
          </a:p>
        </xdr:txBody>
      </xdr:sp>
      <xdr:sp macro="" textlink="">
        <xdr:nvSpPr>
          <xdr:cNvPr id="7" name="Textfeld 4"/>
          <xdr:cNvSpPr txBox="1"/>
        </xdr:nvSpPr>
        <xdr:spPr>
          <a:xfrm>
            <a:off x="713614" y="126951"/>
            <a:ext cx="531187" cy="214312"/>
          </a:xfrm>
          <a:prstGeom prst="rect">
            <a:avLst/>
          </a:prstGeom>
        </xdr:spPr>
        <xdr:txBody>
          <a:bodyPr wrap="square" lIns="0" tIns="36000" rIns="36000" b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1000">
                <a:effectLst/>
                <a:latin typeface="Arial" panose="020B0604020202020204" pitchFamily="34" charset="0"/>
                <a:ea typeface="+mn-ea"/>
                <a:cs typeface="Arial" panose="020B0604020202020204" pitchFamily="34" charset="0"/>
              </a:rPr>
              <a:t>= 7,94</a:t>
            </a:r>
            <a:endParaRPr lang="de-DE" sz="1000">
              <a:latin typeface="Arial" panose="020B0604020202020204" pitchFamily="34" charset="0"/>
              <a:cs typeface="Arial" panose="020B0604020202020204" pitchFamily="34" charset="0"/>
            </a:endParaRPr>
          </a:p>
        </xdr:txBody>
      </xdr:sp>
      <xdr:sp macro="" textlink="">
        <xdr:nvSpPr>
          <xdr:cNvPr id="8" name="Textfeld 5"/>
          <xdr:cNvSpPr txBox="1"/>
        </xdr:nvSpPr>
        <xdr:spPr>
          <a:xfrm>
            <a:off x="31722" y="119009"/>
            <a:ext cx="269594" cy="244936"/>
          </a:xfrm>
          <a:prstGeom prst="rect">
            <a:avLst/>
          </a:prstGeom>
        </xdr:spPr>
        <xdr:txBody>
          <a:bodyPr wrap="square" lIns="36000" tIns="36000" rIns="36000" bIns="3600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1000">
                <a:effectLst/>
                <a:latin typeface="Arial" panose="020B0604020202020204" pitchFamily="34" charset="0"/>
                <a:ea typeface="+mn-ea"/>
                <a:cs typeface="Arial" panose="020B0604020202020204" pitchFamily="34" charset="0"/>
              </a:rPr>
              <a:t>k =</a:t>
            </a:r>
            <a:r>
              <a:rPr lang="de-DE" sz="1100">
                <a:effectLst/>
                <a:latin typeface="+mn-lt"/>
                <a:ea typeface="+mn-ea"/>
                <a:cs typeface="+mn-cs"/>
              </a:rPr>
              <a:t> </a:t>
            </a:r>
            <a:endParaRPr lang="de-DE" sz="1100"/>
          </a:p>
        </xdr:txBody>
      </xdr:sp>
      <xdr:sp macro="" textlink="">
        <xdr:nvSpPr>
          <xdr:cNvPr id="9" name="Rechteck 8"/>
          <xdr:cNvSpPr/>
        </xdr:nvSpPr>
        <xdr:spPr>
          <a:xfrm>
            <a:off x="0" y="0"/>
            <a:ext cx="1173449" cy="46027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10" name="Gerade Verbindung 9"/>
          <xdr:cNvCxnSpPr/>
        </xdr:nvCxnSpPr>
        <xdr:spPr>
          <a:xfrm>
            <a:off x="280013" y="252638"/>
            <a:ext cx="360016"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absoluteAnchor>
    <xdr:pos x="0" y="0"/>
    <xdr:ext cx="9305925" cy="60102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0.12368</cdr:x>
      <cdr:y>0.22246</cdr:y>
    </cdr:from>
    <cdr:to>
      <cdr:x>0.9716</cdr:x>
      <cdr:y>0.53818</cdr:y>
    </cdr:to>
    <cdr:sp macro="" textlink="">
      <cdr:nvSpPr>
        <cdr:cNvPr id="3" name="Rechteck 2"/>
        <cdr:cNvSpPr/>
      </cdr:nvSpPr>
      <cdr:spPr>
        <a:xfrm xmlns:a="http://schemas.openxmlformats.org/drawingml/2006/main">
          <a:off x="1150954" y="1337047"/>
          <a:ext cx="7890680" cy="1897565"/>
        </a:xfrm>
        <a:prstGeom xmlns:a="http://schemas.openxmlformats.org/drawingml/2006/main" prst="rect">
          <a:avLst/>
        </a:prstGeom>
        <a:solidFill xmlns:a="http://schemas.openxmlformats.org/drawingml/2006/main">
          <a:schemeClr val="accent3">
            <a:lumMod val="20000"/>
            <a:lumOff val="80000"/>
            <a:alpha val="35000"/>
          </a:schemeClr>
        </a:solidFill>
        <a:ln xmlns:a="http://schemas.openxmlformats.org/drawingml/2006/main" w="317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0.12361</cdr:x>
      <cdr:y>0.53886</cdr:y>
    </cdr:from>
    <cdr:to>
      <cdr:x>0.97184</cdr:x>
      <cdr:y>0.85586</cdr:y>
    </cdr:to>
    <cdr:sp macro="" textlink="">
      <cdr:nvSpPr>
        <cdr:cNvPr id="8" name="Rechteck 7"/>
        <cdr:cNvSpPr/>
      </cdr:nvSpPr>
      <cdr:spPr>
        <a:xfrm xmlns:a="http://schemas.openxmlformats.org/drawingml/2006/main">
          <a:off x="1150307" y="3238702"/>
          <a:ext cx="7893565" cy="1905258"/>
        </a:xfrm>
        <a:prstGeom xmlns:a="http://schemas.openxmlformats.org/drawingml/2006/main" prst="rect">
          <a:avLst/>
        </a:prstGeom>
        <a:solidFill xmlns:a="http://schemas.openxmlformats.org/drawingml/2006/main">
          <a:schemeClr val="accent1">
            <a:lumMod val="20000"/>
            <a:lumOff val="80000"/>
            <a:alpha val="35000"/>
          </a:schemeClr>
        </a:solidFill>
        <a:ln xmlns:a="http://schemas.openxmlformats.org/drawingml/2006/main" w="317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0.31084</cdr:x>
      <cdr:y>0.26149</cdr:y>
    </cdr:from>
    <cdr:to>
      <cdr:x>0.46875</cdr:x>
      <cdr:y>0.3456</cdr:y>
    </cdr:to>
    <cdr:sp macro="" textlink="">
      <cdr:nvSpPr>
        <cdr:cNvPr id="2" name="Textfeld 1"/>
        <cdr:cNvSpPr txBox="1"/>
      </cdr:nvSpPr>
      <cdr:spPr>
        <a:xfrm xmlns:a="http://schemas.openxmlformats.org/drawingml/2006/main">
          <a:off x="2894920" y="1573515"/>
          <a:ext cx="1470706" cy="506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200" baseline="0">
              <a:latin typeface="Arial" panose="020B0604020202020204" pitchFamily="34" charset="0"/>
            </a:rPr>
            <a:t>untererregt</a:t>
          </a:r>
          <a:br>
            <a:rPr lang="de-DE" sz="1200" baseline="0">
              <a:latin typeface="Arial" panose="020B0604020202020204" pitchFamily="34" charset="0"/>
            </a:rPr>
          </a:br>
          <a:r>
            <a:rPr lang="de-DE" sz="1200" baseline="0">
              <a:latin typeface="Arial" panose="020B0604020202020204" pitchFamily="34" charset="0"/>
            </a:rPr>
            <a:t>(VPS induktiv)</a:t>
          </a:r>
        </a:p>
      </cdr:txBody>
    </cdr:sp>
  </cdr:relSizeAnchor>
  <cdr:relSizeAnchor xmlns:cdr="http://schemas.openxmlformats.org/drawingml/2006/chartDrawing">
    <cdr:from>
      <cdr:x>0.53961</cdr:x>
      <cdr:y>0.67249</cdr:y>
    </cdr:from>
    <cdr:to>
      <cdr:x>0.675</cdr:x>
      <cdr:y>0.75452</cdr:y>
    </cdr:to>
    <cdr:sp macro="" textlink="">
      <cdr:nvSpPr>
        <cdr:cNvPr id="7" name="Textfeld 6"/>
        <cdr:cNvSpPr txBox="1"/>
      </cdr:nvSpPr>
      <cdr:spPr>
        <a:xfrm xmlns:a="http://schemas.openxmlformats.org/drawingml/2006/main">
          <a:off x="5025571" y="4046613"/>
          <a:ext cx="1260929" cy="4936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200" baseline="0">
              <a:latin typeface="Arial" panose="020B0604020202020204" pitchFamily="34" charset="0"/>
            </a:rPr>
            <a:t>übererregt</a:t>
          </a:r>
          <a:br>
            <a:rPr lang="de-DE" sz="1200" baseline="0">
              <a:latin typeface="Arial" panose="020B0604020202020204" pitchFamily="34" charset="0"/>
            </a:rPr>
          </a:br>
          <a:r>
            <a:rPr lang="de-DE" sz="1200" baseline="0">
              <a:latin typeface="Arial" panose="020B0604020202020204" pitchFamily="34" charset="0"/>
            </a:rPr>
            <a:t>(VPS kapazitiv)</a:t>
          </a:r>
        </a:p>
      </cdr:txBody>
    </cdr:sp>
  </cdr:relSizeAnchor>
  <cdr:relSizeAnchor xmlns:cdr="http://schemas.openxmlformats.org/drawingml/2006/chartDrawing">
    <cdr:from>
      <cdr:x>0.02765</cdr:x>
      <cdr:y>0.20947</cdr:y>
    </cdr:from>
    <cdr:to>
      <cdr:x>0.12253</cdr:x>
      <cdr:y>0.28507</cdr:y>
    </cdr:to>
    <cdr:sp macro="" textlink="">
      <cdr:nvSpPr>
        <cdr:cNvPr id="17" name="Textfeld 16"/>
        <cdr:cNvSpPr txBox="1"/>
      </cdr:nvSpPr>
      <cdr:spPr>
        <a:xfrm xmlns:a="http://schemas.openxmlformats.org/drawingml/2006/main">
          <a:off x="257175" y="1259091"/>
          <a:ext cx="882316" cy="454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b="1" baseline="0">
              <a:latin typeface="Arial" panose="020B0604020202020204" pitchFamily="34" charset="0"/>
            </a:rPr>
            <a:t>          0,33</a:t>
          </a:r>
        </a:p>
        <a:p xmlns:a="http://schemas.openxmlformats.org/drawingml/2006/main">
          <a:pPr algn="r"/>
          <a:r>
            <a:rPr lang="de-DE" sz="1100" b="0" baseline="0">
              <a:effectLst/>
              <a:latin typeface="+mn-lt"/>
              <a:ea typeface="+mn-ea"/>
              <a:cs typeface="+mn-cs"/>
            </a:rPr>
            <a:t>cos</a:t>
          </a:r>
          <a:r>
            <a:rPr lang="de-DE" sz="1100" b="0" baseline="0">
              <a:effectLst/>
              <a:latin typeface="Symbol" panose="05050102010706020507" pitchFamily="18" charset="2"/>
              <a:ea typeface="+mn-ea"/>
              <a:cs typeface="+mn-cs"/>
            </a:rPr>
            <a:t>j</a:t>
          </a:r>
          <a:r>
            <a:rPr lang="de-DE" sz="1100" b="0" baseline="0">
              <a:effectLst/>
              <a:latin typeface="+mn-lt"/>
              <a:ea typeface="+mn-ea"/>
              <a:cs typeface="+mn-cs"/>
            </a:rPr>
            <a:t> = 0,95</a:t>
          </a:r>
          <a:r>
            <a:rPr lang="de-DE" sz="1100" b="1" baseline="0">
              <a:effectLst/>
              <a:latin typeface="+mn-lt"/>
              <a:ea typeface="+mn-ea"/>
              <a:cs typeface="+mn-cs"/>
            </a:rPr>
            <a:t/>
          </a:r>
          <a:br>
            <a:rPr lang="de-DE" sz="1100" b="1" baseline="0">
              <a:effectLst/>
              <a:latin typeface="+mn-lt"/>
              <a:ea typeface="+mn-ea"/>
              <a:cs typeface="+mn-cs"/>
            </a:rPr>
          </a:br>
          <a:endParaRPr lang="de-DE" sz="900" b="1" baseline="0">
            <a:latin typeface="Arial" panose="020B0604020202020204" pitchFamily="34" charset="0"/>
          </a:endParaRPr>
        </a:p>
      </cdr:txBody>
    </cdr:sp>
  </cdr:relSizeAnchor>
  <cdr:relSizeAnchor xmlns:cdr="http://schemas.openxmlformats.org/drawingml/2006/chartDrawing">
    <cdr:from>
      <cdr:x>0.03338</cdr:x>
      <cdr:y>0.80719</cdr:y>
    </cdr:from>
    <cdr:to>
      <cdr:x>0.11779</cdr:x>
      <cdr:y>0.8779</cdr:y>
    </cdr:to>
    <cdr:sp macro="" textlink="">
      <cdr:nvSpPr>
        <cdr:cNvPr id="18" name="Textfeld 17"/>
        <cdr:cNvSpPr txBox="1"/>
      </cdr:nvSpPr>
      <cdr:spPr>
        <a:xfrm xmlns:a="http://schemas.openxmlformats.org/drawingml/2006/main">
          <a:off x="310384" y="4851864"/>
          <a:ext cx="784991" cy="424986"/>
        </a:xfrm>
        <a:prstGeom xmlns:a="http://schemas.openxmlformats.org/drawingml/2006/main" prst="rect">
          <a:avLst/>
        </a:prstGeom>
      </cdr:spPr>
      <cdr:txBody>
        <a:bodyPr xmlns:a="http://schemas.openxmlformats.org/drawingml/2006/main" vertOverflow="clip" wrap="square" lIns="72000" rIns="36000" rtlCol="0"/>
        <a:lstStyle xmlns:a="http://schemas.openxmlformats.org/drawingml/2006/main"/>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de-DE" sz="900" baseline="0">
              <a:effectLst/>
              <a:latin typeface="Arial" panose="020B0604020202020204" pitchFamily="34" charset="0"/>
              <a:ea typeface="+mn-ea"/>
              <a:cs typeface="Arial" panose="020B0604020202020204" pitchFamily="34" charset="0"/>
            </a:rPr>
            <a:t>cos</a:t>
          </a:r>
          <a:r>
            <a:rPr lang="de-DE" sz="900" baseline="0">
              <a:effectLst/>
              <a:latin typeface="Symbol" panose="05050102010706020507" pitchFamily="18" charset="2"/>
              <a:ea typeface="+mn-ea"/>
              <a:cs typeface="Arial" panose="020B0604020202020204" pitchFamily="34" charset="0"/>
            </a:rPr>
            <a:t>j</a:t>
          </a:r>
          <a:r>
            <a:rPr lang="de-DE" sz="900" baseline="0">
              <a:effectLst/>
              <a:latin typeface="Arial" panose="020B0604020202020204" pitchFamily="34" charset="0"/>
              <a:ea typeface="+mn-ea"/>
              <a:cs typeface="Arial" panose="020B0604020202020204" pitchFamily="34" charset="0"/>
            </a:rPr>
            <a:t> = -0,95</a:t>
          </a:r>
        </a:p>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de-DE" sz="1100" b="1" baseline="0">
              <a:effectLst/>
              <a:latin typeface="+mn-lt"/>
              <a:ea typeface="+mn-ea"/>
              <a:cs typeface="+mn-cs"/>
            </a:rPr>
            <a:t>-0,33</a:t>
          </a:r>
          <a:r>
            <a:rPr lang="de-DE" sz="1100" baseline="0">
              <a:effectLst/>
              <a:latin typeface="+mn-lt"/>
              <a:ea typeface="+mn-ea"/>
              <a:cs typeface="+mn-cs"/>
            </a:rPr>
            <a:t/>
          </a:r>
          <a:br>
            <a:rPr lang="de-DE" sz="1100" baseline="0">
              <a:effectLst/>
              <a:latin typeface="+mn-lt"/>
              <a:ea typeface="+mn-ea"/>
              <a:cs typeface="+mn-cs"/>
            </a:rPr>
          </a:br>
          <a:endParaRPr lang="de-DE" sz="900">
            <a:effectLst/>
            <a:latin typeface="Arial" panose="020B0604020202020204" pitchFamily="34" charset="0"/>
            <a:cs typeface="Arial" panose="020B0604020202020204" pitchFamily="34" charset="0"/>
          </a:endParaRPr>
        </a:p>
        <a:p xmlns:a="http://schemas.openxmlformats.org/drawingml/2006/main">
          <a:endParaRPr lang="de-DE" sz="900"/>
        </a:p>
      </cdr:txBody>
    </cdr:sp>
  </cdr:relSizeAnchor>
  <cdr:relSizeAnchor xmlns:cdr="http://schemas.openxmlformats.org/drawingml/2006/chartDrawing">
    <cdr:from>
      <cdr:x>0.17386</cdr:x>
      <cdr:y>0.10685</cdr:y>
    </cdr:from>
    <cdr:to>
      <cdr:x>0.36051</cdr:x>
      <cdr:y>0.14378</cdr:y>
    </cdr:to>
    <cdr:sp macro="" textlink="">
      <cdr:nvSpPr>
        <cdr:cNvPr id="19" name="Textfeld 18"/>
        <cdr:cNvSpPr txBox="1"/>
      </cdr:nvSpPr>
      <cdr:spPr>
        <a:xfrm xmlns:a="http://schemas.openxmlformats.org/drawingml/2006/main">
          <a:off x="1619249" y="642937"/>
          <a:ext cx="1738314" cy="222250"/>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accent6">
              <a:lumMod val="75000"/>
            </a:schemeClr>
          </a:solidFill>
        </a:ln>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6">
                  <a:lumMod val="75000"/>
                </a:schemeClr>
              </a:solidFill>
            </a:rPr>
            <a:t>Kennlinie gilt für P</a:t>
          </a:r>
          <a:r>
            <a:rPr lang="de-DE" sz="1100" baseline="-25000">
              <a:solidFill>
                <a:schemeClr val="accent6">
                  <a:lumMod val="75000"/>
                </a:schemeClr>
              </a:solidFill>
            </a:rPr>
            <a:t>n</a:t>
          </a:r>
          <a:r>
            <a:rPr lang="de-DE" sz="1100">
              <a:solidFill>
                <a:schemeClr val="accent6">
                  <a:lumMod val="75000"/>
                </a:schemeClr>
              </a:solidFill>
            </a:rPr>
            <a:t> &gt; 10%</a:t>
          </a:r>
        </a:p>
      </cdr:txBody>
    </cdr:sp>
  </cdr:relSizeAnchor>
  <cdr:relSizeAnchor xmlns:cdr="http://schemas.openxmlformats.org/drawingml/2006/chartDrawing">
    <cdr:from>
      <cdr:x>0.81809</cdr:x>
      <cdr:y>0.05079</cdr:y>
    </cdr:from>
    <cdr:to>
      <cdr:x>0.97322</cdr:x>
      <cdr:y>0.16079</cdr:y>
    </cdr:to>
    <cdr:pic>
      <cdr:nvPicPr>
        <cdr:cNvPr id="6" name="Grafik 5"/>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610475" y="304800"/>
          <a:ext cx="1443159" cy="660062"/>
        </a:xfrm>
        <a:prstGeom xmlns:a="http://schemas.openxmlformats.org/drawingml/2006/main" prst="rect">
          <a:avLst/>
        </a:prstGeom>
      </cdr:spPr>
    </cdr:pic>
  </cdr:relSizeAnchor>
</c:userShapes>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0</xdr:colOff>
          <xdr:row>19</xdr:row>
          <xdr:rowOff>9525</xdr:rowOff>
        </xdr:from>
        <xdr:to>
          <xdr:col>17</xdr:col>
          <xdr:colOff>104775</xdr:colOff>
          <xdr:row>20</xdr:row>
          <xdr:rowOff>0</xdr:rowOff>
        </xdr:to>
        <xdr:sp macro="" textlink="">
          <xdr:nvSpPr>
            <xdr:cNvPr id="85023" name="Check Box 31" hidden="1">
              <a:extLst>
                <a:ext uri="{63B3BB69-23CF-44E3-9099-C40C66FF867C}">
                  <a14:compatExt spid="_x0000_s85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19</xdr:row>
          <xdr:rowOff>9525</xdr:rowOff>
        </xdr:from>
        <xdr:to>
          <xdr:col>30</xdr:col>
          <xdr:colOff>0</xdr:colOff>
          <xdr:row>20</xdr:row>
          <xdr:rowOff>0</xdr:rowOff>
        </xdr:to>
        <xdr:sp macro="" textlink="">
          <xdr:nvSpPr>
            <xdr:cNvPr id="85025" name="Check Box 33" hidden="1">
              <a:extLst>
                <a:ext uri="{63B3BB69-23CF-44E3-9099-C40C66FF867C}">
                  <a14:compatExt spid="_x0000_s85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20</xdr:row>
          <xdr:rowOff>9525</xdr:rowOff>
        </xdr:from>
        <xdr:to>
          <xdr:col>18</xdr:col>
          <xdr:colOff>0</xdr:colOff>
          <xdr:row>21</xdr:row>
          <xdr:rowOff>0</xdr:rowOff>
        </xdr:to>
        <xdr:sp macro="" textlink="">
          <xdr:nvSpPr>
            <xdr:cNvPr id="85026" name="Check Box 34" hidden="1">
              <a:extLst>
                <a:ext uri="{63B3BB69-23CF-44E3-9099-C40C66FF867C}">
                  <a14:compatExt spid="_x0000_s85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20</xdr:row>
          <xdr:rowOff>9525</xdr:rowOff>
        </xdr:from>
        <xdr:to>
          <xdr:col>36</xdr:col>
          <xdr:colOff>0</xdr:colOff>
          <xdr:row>21</xdr:row>
          <xdr:rowOff>0</xdr:rowOff>
        </xdr:to>
        <xdr:sp macro="" textlink="">
          <xdr:nvSpPr>
            <xdr:cNvPr id="85027" name="Check Box 35" hidden="1">
              <a:extLst>
                <a:ext uri="{63B3BB69-23CF-44E3-9099-C40C66FF867C}">
                  <a14:compatExt spid="_x0000_s8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23</xdr:row>
          <xdr:rowOff>9525</xdr:rowOff>
        </xdr:from>
        <xdr:to>
          <xdr:col>41</xdr:col>
          <xdr:colOff>104775</xdr:colOff>
          <xdr:row>24</xdr:row>
          <xdr:rowOff>0</xdr:rowOff>
        </xdr:to>
        <xdr:sp macro="" textlink="">
          <xdr:nvSpPr>
            <xdr:cNvPr id="85048" name="Check Box 56" hidden="1">
              <a:extLst>
                <a:ext uri="{63B3BB69-23CF-44E3-9099-C40C66FF867C}">
                  <a14:compatExt spid="_x0000_s8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24</xdr:row>
          <xdr:rowOff>9525</xdr:rowOff>
        </xdr:from>
        <xdr:to>
          <xdr:col>41</xdr:col>
          <xdr:colOff>104775</xdr:colOff>
          <xdr:row>25</xdr:row>
          <xdr:rowOff>0</xdr:rowOff>
        </xdr:to>
        <xdr:sp macro="" textlink="">
          <xdr:nvSpPr>
            <xdr:cNvPr id="85049" name="Check Box 57" hidden="1">
              <a:extLst>
                <a:ext uri="{63B3BB69-23CF-44E3-9099-C40C66FF867C}">
                  <a14:compatExt spid="_x0000_s85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25</xdr:row>
          <xdr:rowOff>9525</xdr:rowOff>
        </xdr:from>
        <xdr:to>
          <xdr:col>41</xdr:col>
          <xdr:colOff>104775</xdr:colOff>
          <xdr:row>26</xdr:row>
          <xdr:rowOff>0</xdr:rowOff>
        </xdr:to>
        <xdr:sp macro="" textlink="">
          <xdr:nvSpPr>
            <xdr:cNvPr id="85050" name="Check Box 58" hidden="1">
              <a:extLst>
                <a:ext uri="{63B3BB69-23CF-44E3-9099-C40C66FF867C}">
                  <a14:compatExt spid="_x0000_s85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26</xdr:row>
          <xdr:rowOff>9525</xdr:rowOff>
        </xdr:from>
        <xdr:to>
          <xdr:col>41</xdr:col>
          <xdr:colOff>104775</xdr:colOff>
          <xdr:row>27</xdr:row>
          <xdr:rowOff>0</xdr:rowOff>
        </xdr:to>
        <xdr:sp macro="" textlink="">
          <xdr:nvSpPr>
            <xdr:cNvPr id="85051" name="Check Box 59" hidden="1">
              <a:extLst>
                <a:ext uri="{63B3BB69-23CF-44E3-9099-C40C66FF867C}">
                  <a14:compatExt spid="_x0000_s85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9525</xdr:rowOff>
        </xdr:from>
        <xdr:to>
          <xdr:col>41</xdr:col>
          <xdr:colOff>104775</xdr:colOff>
          <xdr:row>28</xdr:row>
          <xdr:rowOff>0</xdr:rowOff>
        </xdr:to>
        <xdr:sp macro="" textlink="">
          <xdr:nvSpPr>
            <xdr:cNvPr id="85052" name="Check Box 60" hidden="1">
              <a:extLst>
                <a:ext uri="{63B3BB69-23CF-44E3-9099-C40C66FF867C}">
                  <a14:compatExt spid="_x0000_s85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23</xdr:row>
          <xdr:rowOff>0</xdr:rowOff>
        </xdr:from>
        <xdr:to>
          <xdr:col>48</xdr:col>
          <xdr:colOff>9525</xdr:colOff>
          <xdr:row>23</xdr:row>
          <xdr:rowOff>219075</xdr:rowOff>
        </xdr:to>
        <xdr:sp macro="" textlink="">
          <xdr:nvSpPr>
            <xdr:cNvPr id="85053" name="Check Box 61" hidden="1">
              <a:extLst>
                <a:ext uri="{63B3BB69-23CF-44E3-9099-C40C66FF867C}">
                  <a14:compatExt spid="_x0000_s85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24</xdr:row>
          <xdr:rowOff>0</xdr:rowOff>
        </xdr:from>
        <xdr:to>
          <xdr:col>48</xdr:col>
          <xdr:colOff>9525</xdr:colOff>
          <xdr:row>24</xdr:row>
          <xdr:rowOff>219075</xdr:rowOff>
        </xdr:to>
        <xdr:sp macro="" textlink="">
          <xdr:nvSpPr>
            <xdr:cNvPr id="85054" name="Check Box 62" hidden="1">
              <a:extLst>
                <a:ext uri="{63B3BB69-23CF-44E3-9099-C40C66FF867C}">
                  <a14:compatExt spid="_x0000_s85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25</xdr:row>
          <xdr:rowOff>0</xdr:rowOff>
        </xdr:from>
        <xdr:to>
          <xdr:col>48</xdr:col>
          <xdr:colOff>9525</xdr:colOff>
          <xdr:row>25</xdr:row>
          <xdr:rowOff>219075</xdr:rowOff>
        </xdr:to>
        <xdr:sp macro="" textlink="">
          <xdr:nvSpPr>
            <xdr:cNvPr id="85055" name="Check Box 63" hidden="1">
              <a:extLst>
                <a:ext uri="{63B3BB69-23CF-44E3-9099-C40C66FF867C}">
                  <a14:compatExt spid="_x0000_s85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26</xdr:row>
          <xdr:rowOff>0</xdr:rowOff>
        </xdr:from>
        <xdr:to>
          <xdr:col>48</xdr:col>
          <xdr:colOff>9525</xdr:colOff>
          <xdr:row>26</xdr:row>
          <xdr:rowOff>219075</xdr:rowOff>
        </xdr:to>
        <xdr:sp macro="" textlink="">
          <xdr:nvSpPr>
            <xdr:cNvPr id="85056" name="Check Box 64" hidden="1">
              <a:extLst>
                <a:ext uri="{63B3BB69-23CF-44E3-9099-C40C66FF867C}">
                  <a14:compatExt spid="_x0000_s85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27</xdr:row>
          <xdr:rowOff>0</xdr:rowOff>
        </xdr:from>
        <xdr:to>
          <xdr:col>48</xdr:col>
          <xdr:colOff>9525</xdr:colOff>
          <xdr:row>27</xdr:row>
          <xdr:rowOff>219075</xdr:rowOff>
        </xdr:to>
        <xdr:sp macro="" textlink="">
          <xdr:nvSpPr>
            <xdr:cNvPr id="85057" name="Check Box 65" hidden="1">
              <a:extLst>
                <a:ext uri="{63B3BB69-23CF-44E3-9099-C40C66FF867C}">
                  <a14:compatExt spid="_x0000_s85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9525</xdr:rowOff>
        </xdr:from>
        <xdr:to>
          <xdr:col>13</xdr:col>
          <xdr:colOff>104775</xdr:colOff>
          <xdr:row>30</xdr:row>
          <xdr:rowOff>228600</xdr:rowOff>
        </xdr:to>
        <xdr:sp macro="" textlink="">
          <xdr:nvSpPr>
            <xdr:cNvPr id="85058" name="Check Box 66" hidden="1">
              <a:extLst>
                <a:ext uri="{63B3BB69-23CF-44E3-9099-C40C66FF867C}">
                  <a14:compatExt spid="_x0000_s8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9525</xdr:rowOff>
        </xdr:from>
        <xdr:to>
          <xdr:col>13</xdr:col>
          <xdr:colOff>104775</xdr:colOff>
          <xdr:row>31</xdr:row>
          <xdr:rowOff>228600</xdr:rowOff>
        </xdr:to>
        <xdr:sp macro="" textlink="">
          <xdr:nvSpPr>
            <xdr:cNvPr id="85059" name="Check Box 67" hidden="1">
              <a:extLst>
                <a:ext uri="{63B3BB69-23CF-44E3-9099-C40C66FF867C}">
                  <a14:compatExt spid="_x0000_s8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9525</xdr:rowOff>
        </xdr:from>
        <xdr:to>
          <xdr:col>13</xdr:col>
          <xdr:colOff>104775</xdr:colOff>
          <xdr:row>32</xdr:row>
          <xdr:rowOff>228600</xdr:rowOff>
        </xdr:to>
        <xdr:sp macro="" textlink="">
          <xdr:nvSpPr>
            <xdr:cNvPr id="85060" name="Check Box 68" hidden="1">
              <a:extLst>
                <a:ext uri="{63B3BB69-23CF-44E3-9099-C40C66FF867C}">
                  <a14:compatExt spid="_x0000_s8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9525</xdr:rowOff>
        </xdr:from>
        <xdr:to>
          <xdr:col>13</xdr:col>
          <xdr:colOff>104775</xdr:colOff>
          <xdr:row>40</xdr:row>
          <xdr:rowOff>228600</xdr:rowOff>
        </xdr:to>
        <xdr:sp macro="" textlink="">
          <xdr:nvSpPr>
            <xdr:cNvPr id="85063" name="Check Box 71" hidden="1">
              <a:extLst>
                <a:ext uri="{63B3BB69-23CF-44E3-9099-C40C66FF867C}">
                  <a14:compatExt spid="_x0000_s8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9525</xdr:rowOff>
        </xdr:from>
        <xdr:to>
          <xdr:col>13</xdr:col>
          <xdr:colOff>104775</xdr:colOff>
          <xdr:row>41</xdr:row>
          <xdr:rowOff>228600</xdr:rowOff>
        </xdr:to>
        <xdr:sp macro="" textlink="">
          <xdr:nvSpPr>
            <xdr:cNvPr id="85064" name="Check Box 72" hidden="1">
              <a:extLst>
                <a:ext uri="{63B3BB69-23CF-44E3-9099-C40C66FF867C}">
                  <a14:compatExt spid="_x0000_s8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42</xdr:row>
          <xdr:rowOff>9525</xdr:rowOff>
        </xdr:from>
        <xdr:to>
          <xdr:col>15</xdr:col>
          <xdr:colOff>104775</xdr:colOff>
          <xdr:row>42</xdr:row>
          <xdr:rowOff>228600</xdr:rowOff>
        </xdr:to>
        <xdr:sp macro="" textlink="">
          <xdr:nvSpPr>
            <xdr:cNvPr id="85065" name="Check Box 73" hidden="1">
              <a:extLst>
                <a:ext uri="{63B3BB69-23CF-44E3-9099-C40C66FF867C}">
                  <a14:compatExt spid="_x0000_s8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15</xdr:col>
          <xdr:colOff>104775</xdr:colOff>
          <xdr:row>43</xdr:row>
          <xdr:rowOff>228600</xdr:rowOff>
        </xdr:to>
        <xdr:sp macro="" textlink="">
          <xdr:nvSpPr>
            <xdr:cNvPr id="85066" name="Check Box 74" hidden="1">
              <a:extLst>
                <a:ext uri="{63B3BB69-23CF-44E3-9099-C40C66FF867C}">
                  <a14:compatExt spid="_x0000_s8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9525</xdr:rowOff>
        </xdr:from>
        <xdr:to>
          <xdr:col>13</xdr:col>
          <xdr:colOff>104775</xdr:colOff>
          <xdr:row>44</xdr:row>
          <xdr:rowOff>228600</xdr:rowOff>
        </xdr:to>
        <xdr:sp macro="" textlink="">
          <xdr:nvSpPr>
            <xdr:cNvPr id="85068" name="Check Box 76" hidden="1">
              <a:extLst>
                <a:ext uri="{63B3BB69-23CF-44E3-9099-C40C66FF867C}">
                  <a14:compatExt spid="_x0000_s8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9525</xdr:rowOff>
        </xdr:from>
        <xdr:to>
          <xdr:col>13</xdr:col>
          <xdr:colOff>104775</xdr:colOff>
          <xdr:row>45</xdr:row>
          <xdr:rowOff>228600</xdr:rowOff>
        </xdr:to>
        <xdr:sp macro="" textlink="">
          <xdr:nvSpPr>
            <xdr:cNvPr id="85069" name="Check Box 77" hidden="1">
              <a:extLst>
                <a:ext uri="{63B3BB69-23CF-44E3-9099-C40C66FF867C}">
                  <a14:compatExt spid="_x0000_s8506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47625</xdr:colOff>
      <xdr:row>33</xdr:row>
      <xdr:rowOff>0</xdr:rowOff>
    </xdr:from>
    <xdr:to>
      <xdr:col>58</xdr:col>
      <xdr:colOff>28575</xdr:colOff>
      <xdr:row>33</xdr:row>
      <xdr:rowOff>0</xdr:rowOff>
    </xdr:to>
    <xdr:sp macro="" textlink="">
      <xdr:nvSpPr>
        <xdr:cNvPr id="13346" name="Line 34"/>
        <xdr:cNvSpPr>
          <a:spLocks noChangeShapeType="1"/>
        </xdr:cNvSpPr>
      </xdr:nvSpPr>
      <xdr:spPr bwMode="auto">
        <a:xfrm>
          <a:off x="47625" y="8477250"/>
          <a:ext cx="12344400"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41</xdr:col>
          <xdr:colOff>19050</xdr:colOff>
          <xdr:row>15</xdr:row>
          <xdr:rowOff>47625</xdr:rowOff>
        </xdr:from>
        <xdr:to>
          <xdr:col>51</xdr:col>
          <xdr:colOff>47625</xdr:colOff>
          <xdr:row>15</xdr:row>
          <xdr:rowOff>266700</xdr:rowOff>
        </xdr:to>
        <xdr:sp macro="" textlink="">
          <xdr:nvSpPr>
            <xdr:cNvPr id="13339" name="Check Box 27" hidden="1">
              <a:extLst>
                <a:ext uri="{63B3BB69-23CF-44E3-9099-C40C66FF867C}">
                  <a14:compatExt spid="_x0000_s1333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stufenlos regelbar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9525</xdr:rowOff>
        </xdr:from>
        <xdr:to>
          <xdr:col>13</xdr:col>
          <xdr:colOff>104775</xdr:colOff>
          <xdr:row>18</xdr:row>
          <xdr:rowOff>9525</xdr:rowOff>
        </xdr:to>
        <xdr:sp macro="" textlink="">
          <xdr:nvSpPr>
            <xdr:cNvPr id="13343" name="Check Box 31" hidden="1">
              <a:extLst>
                <a:ext uri="{63B3BB69-23CF-44E3-9099-C40C66FF867C}">
                  <a14:compatExt spid="_x0000_s13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51</xdr:col>
          <xdr:colOff>66675</xdr:colOff>
          <xdr:row>15</xdr:row>
          <xdr:rowOff>0</xdr:rowOff>
        </xdr:to>
        <xdr:sp macro="" textlink="">
          <xdr:nvSpPr>
            <xdr:cNvPr id="13360" name="Group Box 48" hidden="1">
              <a:extLst>
                <a:ext uri="{63B3BB69-23CF-44E3-9099-C40C66FF867C}">
                  <a14:compatExt spid="_x0000_s133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9525</xdr:rowOff>
        </xdr:from>
        <xdr:to>
          <xdr:col>14</xdr:col>
          <xdr:colOff>19050</xdr:colOff>
          <xdr:row>15</xdr:row>
          <xdr:rowOff>0</xdr:rowOff>
        </xdr:to>
        <xdr:sp macro="" textlink="">
          <xdr:nvSpPr>
            <xdr:cNvPr id="13362" name="Option Button 50" hidden="1">
              <a:extLst>
                <a:ext uri="{63B3BB69-23CF-44E3-9099-C40C66FF867C}">
                  <a14:compatExt spid="_x0000_s1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xdr:row>
          <xdr:rowOff>9525</xdr:rowOff>
        </xdr:from>
        <xdr:to>
          <xdr:col>26</xdr:col>
          <xdr:colOff>19050</xdr:colOff>
          <xdr:row>15</xdr:row>
          <xdr:rowOff>0</xdr:rowOff>
        </xdr:to>
        <xdr:sp macro="" textlink="">
          <xdr:nvSpPr>
            <xdr:cNvPr id="13364" name="Option Button 52" hidden="1">
              <a:extLst>
                <a:ext uri="{63B3BB69-23CF-44E3-9099-C40C66FF867C}">
                  <a14:compatExt spid="_x0000_s1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13</xdr:row>
          <xdr:rowOff>0</xdr:rowOff>
        </xdr:from>
        <xdr:to>
          <xdr:col>32</xdr:col>
          <xdr:colOff>104775</xdr:colOff>
          <xdr:row>14</xdr:row>
          <xdr:rowOff>0</xdr:rowOff>
        </xdr:to>
        <xdr:sp macro="" textlink="">
          <xdr:nvSpPr>
            <xdr:cNvPr id="13365" name="Group Box 53" hidden="1">
              <a:extLst>
                <a:ext uri="{63B3BB69-23CF-44E3-9099-C40C66FF867C}">
                  <a14:compatExt spid="_x0000_s133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13</xdr:row>
          <xdr:rowOff>0</xdr:rowOff>
        </xdr:from>
        <xdr:to>
          <xdr:col>41</xdr:col>
          <xdr:colOff>104775</xdr:colOff>
          <xdr:row>14</xdr:row>
          <xdr:rowOff>0</xdr:rowOff>
        </xdr:to>
        <xdr:sp macro="" textlink="">
          <xdr:nvSpPr>
            <xdr:cNvPr id="13370" name="Group Box 58" hidden="1">
              <a:extLst>
                <a:ext uri="{63B3BB69-23CF-44E3-9099-C40C66FF867C}">
                  <a14:compatExt spid="_x0000_s133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13</xdr:row>
          <xdr:rowOff>0</xdr:rowOff>
        </xdr:from>
        <xdr:to>
          <xdr:col>51</xdr:col>
          <xdr:colOff>0</xdr:colOff>
          <xdr:row>14</xdr:row>
          <xdr:rowOff>0</xdr:rowOff>
        </xdr:to>
        <xdr:sp macro="" textlink="">
          <xdr:nvSpPr>
            <xdr:cNvPr id="13371" name="Group Box 59" hidden="1">
              <a:extLst>
                <a:ext uri="{63B3BB69-23CF-44E3-9099-C40C66FF867C}">
                  <a14:compatExt spid="_x0000_s1337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13</xdr:row>
          <xdr:rowOff>9525</xdr:rowOff>
        </xdr:from>
        <xdr:to>
          <xdr:col>27</xdr:col>
          <xdr:colOff>9525</xdr:colOff>
          <xdr:row>14</xdr:row>
          <xdr:rowOff>0</xdr:rowOff>
        </xdr:to>
        <xdr:sp macro="" textlink="">
          <xdr:nvSpPr>
            <xdr:cNvPr id="13372" name="Option Button 60" hidden="1">
              <a:extLst>
                <a:ext uri="{63B3BB69-23CF-44E3-9099-C40C66FF867C}">
                  <a14:compatExt spid="_x0000_s13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13</xdr:row>
          <xdr:rowOff>9525</xdr:rowOff>
        </xdr:from>
        <xdr:to>
          <xdr:col>31</xdr:col>
          <xdr:colOff>9525</xdr:colOff>
          <xdr:row>14</xdr:row>
          <xdr:rowOff>0</xdr:rowOff>
        </xdr:to>
        <xdr:sp macro="" textlink="">
          <xdr:nvSpPr>
            <xdr:cNvPr id="13373" name="Option Button 61" hidden="1">
              <a:extLst>
                <a:ext uri="{63B3BB69-23CF-44E3-9099-C40C66FF867C}">
                  <a14:compatExt spid="_x0000_s13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13</xdr:row>
          <xdr:rowOff>9525</xdr:rowOff>
        </xdr:from>
        <xdr:to>
          <xdr:col>36</xdr:col>
          <xdr:colOff>9525</xdr:colOff>
          <xdr:row>14</xdr:row>
          <xdr:rowOff>0</xdr:rowOff>
        </xdr:to>
        <xdr:sp macro="" textlink="">
          <xdr:nvSpPr>
            <xdr:cNvPr id="13374" name="Option Button 62" hidden="1">
              <a:extLst>
                <a:ext uri="{63B3BB69-23CF-44E3-9099-C40C66FF867C}">
                  <a14:compatExt spid="_x0000_s13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13</xdr:row>
          <xdr:rowOff>9525</xdr:rowOff>
        </xdr:from>
        <xdr:to>
          <xdr:col>45</xdr:col>
          <xdr:colOff>0</xdr:colOff>
          <xdr:row>14</xdr:row>
          <xdr:rowOff>0</xdr:rowOff>
        </xdr:to>
        <xdr:sp macro="" textlink="">
          <xdr:nvSpPr>
            <xdr:cNvPr id="13375" name="Option Button 63" hidden="1">
              <a:extLst>
                <a:ext uri="{63B3BB69-23CF-44E3-9099-C40C66FF867C}">
                  <a14:compatExt spid="_x0000_s1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13</xdr:row>
          <xdr:rowOff>9525</xdr:rowOff>
        </xdr:from>
        <xdr:to>
          <xdr:col>40</xdr:col>
          <xdr:colOff>9525</xdr:colOff>
          <xdr:row>14</xdr:row>
          <xdr:rowOff>0</xdr:rowOff>
        </xdr:to>
        <xdr:sp macro="" textlink="">
          <xdr:nvSpPr>
            <xdr:cNvPr id="13376" name="Option Button 64" hidden="1">
              <a:extLst>
                <a:ext uri="{63B3BB69-23CF-44E3-9099-C40C66FF867C}">
                  <a14:compatExt spid="_x0000_s13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13</xdr:row>
          <xdr:rowOff>9525</xdr:rowOff>
        </xdr:from>
        <xdr:to>
          <xdr:col>49</xdr:col>
          <xdr:colOff>9525</xdr:colOff>
          <xdr:row>14</xdr:row>
          <xdr:rowOff>0</xdr:rowOff>
        </xdr:to>
        <xdr:sp macro="" textlink="">
          <xdr:nvSpPr>
            <xdr:cNvPr id="13377" name="Option Button 65" hidden="1">
              <a:extLst>
                <a:ext uri="{63B3BB69-23CF-44E3-9099-C40C66FF867C}">
                  <a14:compatExt spid="_x0000_s1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17</xdr:row>
          <xdr:rowOff>9525</xdr:rowOff>
        </xdr:from>
        <xdr:to>
          <xdr:col>35</xdr:col>
          <xdr:colOff>104775</xdr:colOff>
          <xdr:row>18</xdr:row>
          <xdr:rowOff>9525</xdr:rowOff>
        </xdr:to>
        <xdr:sp macro="" textlink="">
          <xdr:nvSpPr>
            <xdr:cNvPr id="13378" name="Check Box 66" hidden="1">
              <a:extLst>
                <a:ext uri="{63B3BB69-23CF-44E3-9099-C40C66FF867C}">
                  <a14:compatExt spid="_x0000_s13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51</xdr:col>
          <xdr:colOff>0</xdr:colOff>
          <xdr:row>38</xdr:row>
          <xdr:rowOff>0</xdr:rowOff>
        </xdr:to>
        <xdr:sp macro="" textlink="">
          <xdr:nvSpPr>
            <xdr:cNvPr id="13379" name="Group Box 67" hidden="1">
              <a:extLst>
                <a:ext uri="{63B3BB69-23CF-44E3-9099-C40C66FF867C}">
                  <a14:compatExt spid="_x0000_s133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37</xdr:row>
          <xdr:rowOff>9525</xdr:rowOff>
        </xdr:from>
        <xdr:to>
          <xdr:col>26</xdr:col>
          <xdr:colOff>9525</xdr:colOff>
          <xdr:row>38</xdr:row>
          <xdr:rowOff>0</xdr:rowOff>
        </xdr:to>
        <xdr:sp macro="" textlink="">
          <xdr:nvSpPr>
            <xdr:cNvPr id="13380" name="Option Button 68" hidden="1">
              <a:extLst>
                <a:ext uri="{63B3BB69-23CF-44E3-9099-C40C66FF867C}">
                  <a14:compatExt spid="_x0000_s13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37</xdr:row>
          <xdr:rowOff>9525</xdr:rowOff>
        </xdr:from>
        <xdr:to>
          <xdr:col>35</xdr:col>
          <xdr:colOff>9525</xdr:colOff>
          <xdr:row>38</xdr:row>
          <xdr:rowOff>0</xdr:rowOff>
        </xdr:to>
        <xdr:sp macro="" textlink="">
          <xdr:nvSpPr>
            <xdr:cNvPr id="13382" name="Option Button 70" hidden="1">
              <a:extLst>
                <a:ext uri="{63B3BB69-23CF-44E3-9099-C40C66FF867C}">
                  <a14:compatExt spid="_x0000_s1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37</xdr:row>
          <xdr:rowOff>9525</xdr:rowOff>
        </xdr:from>
        <xdr:to>
          <xdr:col>44</xdr:col>
          <xdr:colOff>9525</xdr:colOff>
          <xdr:row>38</xdr:row>
          <xdr:rowOff>0</xdr:rowOff>
        </xdr:to>
        <xdr:sp macro="" textlink="">
          <xdr:nvSpPr>
            <xdr:cNvPr id="13383" name="Option Button 71" hidden="1">
              <a:extLst>
                <a:ext uri="{63B3BB69-23CF-44E3-9099-C40C66FF867C}">
                  <a14:compatExt spid="_x0000_s13383"/>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0</xdr:colOff>
          <xdr:row>76</xdr:row>
          <xdr:rowOff>9525</xdr:rowOff>
        </xdr:from>
        <xdr:to>
          <xdr:col>41</xdr:col>
          <xdr:colOff>104775</xdr:colOff>
          <xdr:row>77</xdr:row>
          <xdr:rowOff>0</xdr:rowOff>
        </xdr:to>
        <xdr:sp macro="" textlink="">
          <xdr:nvSpPr>
            <xdr:cNvPr id="87065" name="Check Box 25" hidden="1">
              <a:extLst>
                <a:ext uri="{63B3BB69-23CF-44E3-9099-C40C66FF867C}">
                  <a14:compatExt spid="_x0000_s87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76</xdr:row>
          <xdr:rowOff>0</xdr:rowOff>
        </xdr:from>
        <xdr:to>
          <xdr:col>48</xdr:col>
          <xdr:colOff>9525</xdr:colOff>
          <xdr:row>76</xdr:row>
          <xdr:rowOff>219075</xdr:rowOff>
        </xdr:to>
        <xdr:sp macro="" textlink="">
          <xdr:nvSpPr>
            <xdr:cNvPr id="87066" name="Check Box 26" hidden="1">
              <a:extLst>
                <a:ext uri="{63B3BB69-23CF-44E3-9099-C40C66FF867C}">
                  <a14:compatExt spid="_x0000_s87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79</xdr:row>
          <xdr:rowOff>9525</xdr:rowOff>
        </xdr:from>
        <xdr:to>
          <xdr:col>41</xdr:col>
          <xdr:colOff>104775</xdr:colOff>
          <xdr:row>80</xdr:row>
          <xdr:rowOff>0</xdr:rowOff>
        </xdr:to>
        <xdr:sp macro="" textlink="">
          <xdr:nvSpPr>
            <xdr:cNvPr id="87067" name="Check Box 27" hidden="1">
              <a:extLst>
                <a:ext uri="{63B3BB69-23CF-44E3-9099-C40C66FF867C}">
                  <a14:compatExt spid="_x0000_s87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79</xdr:row>
          <xdr:rowOff>0</xdr:rowOff>
        </xdr:from>
        <xdr:to>
          <xdr:col>48</xdr:col>
          <xdr:colOff>9525</xdr:colOff>
          <xdr:row>79</xdr:row>
          <xdr:rowOff>219075</xdr:rowOff>
        </xdr:to>
        <xdr:sp macro="" textlink="">
          <xdr:nvSpPr>
            <xdr:cNvPr id="87068" name="Check Box 28" hidden="1">
              <a:extLst>
                <a:ext uri="{63B3BB69-23CF-44E3-9099-C40C66FF867C}">
                  <a14:compatExt spid="_x0000_s87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80</xdr:row>
          <xdr:rowOff>9525</xdr:rowOff>
        </xdr:from>
        <xdr:to>
          <xdr:col>41</xdr:col>
          <xdr:colOff>104775</xdr:colOff>
          <xdr:row>81</xdr:row>
          <xdr:rowOff>0</xdr:rowOff>
        </xdr:to>
        <xdr:sp macro="" textlink="">
          <xdr:nvSpPr>
            <xdr:cNvPr id="87069" name="Check Box 29" hidden="1">
              <a:extLst>
                <a:ext uri="{63B3BB69-23CF-44E3-9099-C40C66FF867C}">
                  <a14:compatExt spid="_x0000_s87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80</xdr:row>
          <xdr:rowOff>0</xdr:rowOff>
        </xdr:from>
        <xdr:to>
          <xdr:col>48</xdr:col>
          <xdr:colOff>9525</xdr:colOff>
          <xdr:row>80</xdr:row>
          <xdr:rowOff>219075</xdr:rowOff>
        </xdr:to>
        <xdr:sp macro="" textlink="">
          <xdr:nvSpPr>
            <xdr:cNvPr id="87070" name="Check Box 30" hidden="1">
              <a:extLst>
                <a:ext uri="{63B3BB69-23CF-44E3-9099-C40C66FF867C}">
                  <a14:compatExt spid="_x0000_s87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81</xdr:row>
          <xdr:rowOff>9525</xdr:rowOff>
        </xdr:from>
        <xdr:to>
          <xdr:col>41</xdr:col>
          <xdr:colOff>104775</xdr:colOff>
          <xdr:row>82</xdr:row>
          <xdr:rowOff>0</xdr:rowOff>
        </xdr:to>
        <xdr:sp macro="" textlink="">
          <xdr:nvSpPr>
            <xdr:cNvPr id="87071" name="Check Box 31" hidden="1">
              <a:extLst>
                <a:ext uri="{63B3BB69-23CF-44E3-9099-C40C66FF867C}">
                  <a14:compatExt spid="_x0000_s87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48</xdr:col>
          <xdr:colOff>9525</xdr:colOff>
          <xdr:row>81</xdr:row>
          <xdr:rowOff>219075</xdr:rowOff>
        </xdr:to>
        <xdr:sp macro="" textlink="">
          <xdr:nvSpPr>
            <xdr:cNvPr id="87072" name="Check Box 32" hidden="1">
              <a:extLst>
                <a:ext uri="{63B3BB69-23CF-44E3-9099-C40C66FF867C}">
                  <a14:compatExt spid="_x0000_s87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9525</xdr:rowOff>
        </xdr:from>
        <xdr:to>
          <xdr:col>3</xdr:col>
          <xdr:colOff>104775</xdr:colOff>
          <xdr:row>86</xdr:row>
          <xdr:rowOff>0</xdr:rowOff>
        </xdr:to>
        <xdr:sp macro="" textlink="">
          <xdr:nvSpPr>
            <xdr:cNvPr id="87073" name="Check Box 33" hidden="1">
              <a:extLst>
                <a:ext uri="{63B3BB69-23CF-44E3-9099-C40C66FF867C}">
                  <a14:compatExt spid="_x0000_s87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9525</xdr:rowOff>
        </xdr:from>
        <xdr:to>
          <xdr:col>3</xdr:col>
          <xdr:colOff>104775</xdr:colOff>
          <xdr:row>87</xdr:row>
          <xdr:rowOff>0</xdr:rowOff>
        </xdr:to>
        <xdr:sp macro="" textlink="">
          <xdr:nvSpPr>
            <xdr:cNvPr id="87074" name="Check Box 34" hidden="1">
              <a:extLst>
                <a:ext uri="{63B3BB69-23CF-44E3-9099-C40C66FF867C}">
                  <a14:compatExt spid="_x0000_s87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91</xdr:row>
          <xdr:rowOff>9525</xdr:rowOff>
        </xdr:from>
        <xdr:to>
          <xdr:col>3</xdr:col>
          <xdr:colOff>104775</xdr:colOff>
          <xdr:row>92</xdr:row>
          <xdr:rowOff>0</xdr:rowOff>
        </xdr:to>
        <xdr:sp macro="" textlink="">
          <xdr:nvSpPr>
            <xdr:cNvPr id="87075" name="Check Box 35" hidden="1">
              <a:extLst>
                <a:ext uri="{63B3BB69-23CF-44E3-9099-C40C66FF867C}">
                  <a14:compatExt spid="_x0000_s87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92</xdr:row>
          <xdr:rowOff>9525</xdr:rowOff>
        </xdr:from>
        <xdr:to>
          <xdr:col>3</xdr:col>
          <xdr:colOff>104775</xdr:colOff>
          <xdr:row>93</xdr:row>
          <xdr:rowOff>0</xdr:rowOff>
        </xdr:to>
        <xdr:sp macro="" textlink="">
          <xdr:nvSpPr>
            <xdr:cNvPr id="87076" name="Check Box 36" hidden="1">
              <a:extLst>
                <a:ext uri="{63B3BB69-23CF-44E3-9099-C40C66FF867C}">
                  <a14:compatExt spid="_x0000_s87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99</xdr:row>
          <xdr:rowOff>0</xdr:rowOff>
        </xdr:from>
        <xdr:to>
          <xdr:col>50</xdr:col>
          <xdr:colOff>114300</xdr:colOff>
          <xdr:row>99</xdr:row>
          <xdr:rowOff>219075</xdr:rowOff>
        </xdr:to>
        <xdr:sp macro="" textlink="">
          <xdr:nvSpPr>
            <xdr:cNvPr id="87079" name="Check Box 39" hidden="1">
              <a:extLst>
                <a:ext uri="{63B3BB69-23CF-44E3-9099-C40C66FF867C}">
                  <a14:compatExt spid="_x0000_s87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100</xdr:row>
          <xdr:rowOff>0</xdr:rowOff>
        </xdr:from>
        <xdr:to>
          <xdr:col>50</xdr:col>
          <xdr:colOff>114300</xdr:colOff>
          <xdr:row>100</xdr:row>
          <xdr:rowOff>219075</xdr:rowOff>
        </xdr:to>
        <xdr:sp macro="" textlink="">
          <xdr:nvSpPr>
            <xdr:cNvPr id="87080" name="Check Box 40" hidden="1">
              <a:extLst>
                <a:ext uri="{63B3BB69-23CF-44E3-9099-C40C66FF867C}">
                  <a14:compatExt spid="_x0000_s87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101</xdr:row>
          <xdr:rowOff>0</xdr:rowOff>
        </xdr:from>
        <xdr:to>
          <xdr:col>50</xdr:col>
          <xdr:colOff>114300</xdr:colOff>
          <xdr:row>101</xdr:row>
          <xdr:rowOff>219075</xdr:rowOff>
        </xdr:to>
        <xdr:sp macro="" textlink="">
          <xdr:nvSpPr>
            <xdr:cNvPr id="87081" name="Check Box 41" hidden="1">
              <a:extLst>
                <a:ext uri="{63B3BB69-23CF-44E3-9099-C40C66FF867C}">
                  <a14:compatExt spid="_x0000_s87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102</xdr:row>
          <xdr:rowOff>0</xdr:rowOff>
        </xdr:from>
        <xdr:to>
          <xdr:col>50</xdr:col>
          <xdr:colOff>114300</xdr:colOff>
          <xdr:row>102</xdr:row>
          <xdr:rowOff>219075</xdr:rowOff>
        </xdr:to>
        <xdr:sp macro="" textlink="">
          <xdr:nvSpPr>
            <xdr:cNvPr id="87082" name="Check Box 42" hidden="1">
              <a:extLst>
                <a:ext uri="{63B3BB69-23CF-44E3-9099-C40C66FF867C}">
                  <a14:compatExt spid="_x0000_s87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103</xdr:row>
          <xdr:rowOff>152400</xdr:rowOff>
        </xdr:from>
        <xdr:to>
          <xdr:col>50</xdr:col>
          <xdr:colOff>114300</xdr:colOff>
          <xdr:row>103</xdr:row>
          <xdr:rowOff>371475</xdr:rowOff>
        </xdr:to>
        <xdr:sp macro="" textlink="">
          <xdr:nvSpPr>
            <xdr:cNvPr id="87083" name="Check Box 43" hidden="1">
              <a:extLst>
                <a:ext uri="{63B3BB69-23CF-44E3-9099-C40C66FF867C}">
                  <a14:compatExt spid="_x0000_s87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104</xdr:row>
          <xdr:rowOff>0</xdr:rowOff>
        </xdr:from>
        <xdr:to>
          <xdr:col>50</xdr:col>
          <xdr:colOff>114300</xdr:colOff>
          <xdr:row>104</xdr:row>
          <xdr:rowOff>219075</xdr:rowOff>
        </xdr:to>
        <xdr:sp macro="" textlink="">
          <xdr:nvSpPr>
            <xdr:cNvPr id="87084" name="Check Box 44" hidden="1">
              <a:extLst>
                <a:ext uri="{63B3BB69-23CF-44E3-9099-C40C66FF867C}">
                  <a14:compatExt spid="_x0000_s87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105</xdr:row>
          <xdr:rowOff>0</xdr:rowOff>
        </xdr:from>
        <xdr:to>
          <xdr:col>50</xdr:col>
          <xdr:colOff>114300</xdr:colOff>
          <xdr:row>105</xdr:row>
          <xdr:rowOff>219075</xdr:rowOff>
        </xdr:to>
        <xdr:sp macro="" textlink="">
          <xdr:nvSpPr>
            <xdr:cNvPr id="87085" name="Check Box 45" hidden="1">
              <a:extLst>
                <a:ext uri="{63B3BB69-23CF-44E3-9099-C40C66FF867C}">
                  <a14:compatExt spid="_x0000_s87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106</xdr:row>
          <xdr:rowOff>85725</xdr:rowOff>
        </xdr:from>
        <xdr:to>
          <xdr:col>50</xdr:col>
          <xdr:colOff>114300</xdr:colOff>
          <xdr:row>106</xdr:row>
          <xdr:rowOff>304800</xdr:rowOff>
        </xdr:to>
        <xdr:sp macro="" textlink="">
          <xdr:nvSpPr>
            <xdr:cNvPr id="87086" name="Check Box 46" hidden="1">
              <a:extLst>
                <a:ext uri="{63B3BB69-23CF-44E3-9099-C40C66FF867C}">
                  <a14:compatExt spid="_x0000_s87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107</xdr:row>
          <xdr:rowOff>0</xdr:rowOff>
        </xdr:from>
        <xdr:to>
          <xdr:col>50</xdr:col>
          <xdr:colOff>114300</xdr:colOff>
          <xdr:row>107</xdr:row>
          <xdr:rowOff>219075</xdr:rowOff>
        </xdr:to>
        <xdr:sp macro="" textlink="">
          <xdr:nvSpPr>
            <xdr:cNvPr id="87087" name="Check Box 47" hidden="1">
              <a:extLst>
                <a:ext uri="{63B3BB69-23CF-44E3-9099-C40C66FF867C}">
                  <a14:compatExt spid="_x0000_s87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108</xdr:row>
          <xdr:rowOff>85725</xdr:rowOff>
        </xdr:from>
        <xdr:to>
          <xdr:col>50</xdr:col>
          <xdr:colOff>114300</xdr:colOff>
          <xdr:row>108</xdr:row>
          <xdr:rowOff>304800</xdr:rowOff>
        </xdr:to>
        <xdr:sp macro="" textlink="">
          <xdr:nvSpPr>
            <xdr:cNvPr id="87088" name="Check Box 48" hidden="1">
              <a:extLst>
                <a:ext uri="{63B3BB69-23CF-44E3-9099-C40C66FF867C}">
                  <a14:compatExt spid="_x0000_s87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109</xdr:row>
          <xdr:rowOff>0</xdr:rowOff>
        </xdr:from>
        <xdr:to>
          <xdr:col>50</xdr:col>
          <xdr:colOff>114300</xdr:colOff>
          <xdr:row>109</xdr:row>
          <xdr:rowOff>219075</xdr:rowOff>
        </xdr:to>
        <xdr:sp macro="" textlink="">
          <xdr:nvSpPr>
            <xdr:cNvPr id="87089" name="Check Box 49" hidden="1">
              <a:extLst>
                <a:ext uri="{63B3BB69-23CF-44E3-9099-C40C66FF867C}">
                  <a14:compatExt spid="_x0000_s87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110</xdr:row>
          <xdr:rowOff>0</xdr:rowOff>
        </xdr:from>
        <xdr:to>
          <xdr:col>50</xdr:col>
          <xdr:colOff>114300</xdr:colOff>
          <xdr:row>110</xdr:row>
          <xdr:rowOff>219075</xdr:rowOff>
        </xdr:to>
        <xdr:sp macro="" textlink="">
          <xdr:nvSpPr>
            <xdr:cNvPr id="87090" name="Check Box 50" hidden="1">
              <a:extLst>
                <a:ext uri="{63B3BB69-23CF-44E3-9099-C40C66FF867C}">
                  <a14:compatExt spid="_x0000_s87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111</xdr:row>
          <xdr:rowOff>0</xdr:rowOff>
        </xdr:from>
        <xdr:to>
          <xdr:col>50</xdr:col>
          <xdr:colOff>114300</xdr:colOff>
          <xdr:row>111</xdr:row>
          <xdr:rowOff>219075</xdr:rowOff>
        </xdr:to>
        <xdr:sp macro="" textlink="">
          <xdr:nvSpPr>
            <xdr:cNvPr id="87091" name="Check Box 51" hidden="1">
              <a:extLst>
                <a:ext uri="{63B3BB69-23CF-44E3-9099-C40C66FF867C}">
                  <a14:compatExt spid="_x0000_s87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112</xdr:row>
          <xdr:rowOff>0</xdr:rowOff>
        </xdr:from>
        <xdr:to>
          <xdr:col>50</xdr:col>
          <xdr:colOff>114300</xdr:colOff>
          <xdr:row>112</xdr:row>
          <xdr:rowOff>219075</xdr:rowOff>
        </xdr:to>
        <xdr:sp macro="" textlink="">
          <xdr:nvSpPr>
            <xdr:cNvPr id="87092" name="Check Box 52" hidden="1">
              <a:extLst>
                <a:ext uri="{63B3BB69-23CF-44E3-9099-C40C66FF867C}">
                  <a14:compatExt spid="_x0000_s87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113</xdr:row>
          <xdr:rowOff>85725</xdr:rowOff>
        </xdr:from>
        <xdr:to>
          <xdr:col>50</xdr:col>
          <xdr:colOff>114300</xdr:colOff>
          <xdr:row>113</xdr:row>
          <xdr:rowOff>304800</xdr:rowOff>
        </xdr:to>
        <xdr:sp macro="" textlink="">
          <xdr:nvSpPr>
            <xdr:cNvPr id="87093" name="Check Box 53" hidden="1">
              <a:extLst>
                <a:ext uri="{63B3BB69-23CF-44E3-9099-C40C66FF867C}">
                  <a14:compatExt spid="_x0000_s87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114</xdr:row>
          <xdr:rowOff>0</xdr:rowOff>
        </xdr:from>
        <xdr:to>
          <xdr:col>50</xdr:col>
          <xdr:colOff>114300</xdr:colOff>
          <xdr:row>114</xdr:row>
          <xdr:rowOff>219075</xdr:rowOff>
        </xdr:to>
        <xdr:sp macro="" textlink="">
          <xdr:nvSpPr>
            <xdr:cNvPr id="87094" name="Check Box 54" hidden="1">
              <a:extLst>
                <a:ext uri="{63B3BB69-23CF-44E3-9099-C40C66FF867C}">
                  <a14:compatExt spid="_x0000_s87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115</xdr:row>
          <xdr:rowOff>85725</xdr:rowOff>
        </xdr:from>
        <xdr:to>
          <xdr:col>50</xdr:col>
          <xdr:colOff>114300</xdr:colOff>
          <xdr:row>115</xdr:row>
          <xdr:rowOff>304800</xdr:rowOff>
        </xdr:to>
        <xdr:sp macro="" textlink="">
          <xdr:nvSpPr>
            <xdr:cNvPr id="87095" name="Check Box 55" hidden="1">
              <a:extLst>
                <a:ext uri="{63B3BB69-23CF-44E3-9099-C40C66FF867C}">
                  <a14:compatExt spid="_x0000_s87095"/>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14</xdr:row>
          <xdr:rowOff>76200</xdr:rowOff>
        </xdr:from>
        <xdr:to>
          <xdr:col>4</xdr:col>
          <xdr:colOff>95250</xdr:colOff>
          <xdr:row>14</xdr:row>
          <xdr:rowOff>295275</xdr:rowOff>
        </xdr:to>
        <xdr:sp macro="" textlink="">
          <xdr:nvSpPr>
            <xdr:cNvPr id="99329" name="Check Box 1" hidden="1">
              <a:extLst>
                <a:ext uri="{63B3BB69-23CF-44E3-9099-C40C66FF867C}">
                  <a14:compatExt spid="_x0000_s9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28575</xdr:rowOff>
        </xdr:from>
        <xdr:to>
          <xdr:col>4</xdr:col>
          <xdr:colOff>95250</xdr:colOff>
          <xdr:row>16</xdr:row>
          <xdr:rowOff>247650</xdr:rowOff>
        </xdr:to>
        <xdr:sp macro="" textlink="">
          <xdr:nvSpPr>
            <xdr:cNvPr id="99330" name="Check Box 2" hidden="1">
              <a:extLst>
                <a:ext uri="{63B3BB69-23CF-44E3-9099-C40C66FF867C}">
                  <a14:compatExt spid="_x0000_s9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28575</xdr:rowOff>
        </xdr:from>
        <xdr:to>
          <xdr:col>4</xdr:col>
          <xdr:colOff>95250</xdr:colOff>
          <xdr:row>17</xdr:row>
          <xdr:rowOff>247650</xdr:rowOff>
        </xdr:to>
        <xdr:sp macro="" textlink="">
          <xdr:nvSpPr>
            <xdr:cNvPr id="99331" name="Check Box 3" hidden="1">
              <a:extLst>
                <a:ext uri="{63B3BB69-23CF-44E3-9099-C40C66FF867C}">
                  <a14:compatExt spid="_x0000_s99331"/>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76200</xdr:rowOff>
        </xdr:from>
        <xdr:to>
          <xdr:col>4</xdr:col>
          <xdr:colOff>95250</xdr:colOff>
          <xdr:row>9</xdr:row>
          <xdr:rowOff>295275</xdr:rowOff>
        </xdr:to>
        <xdr:sp macro="" textlink="">
          <xdr:nvSpPr>
            <xdr:cNvPr id="103425" name="Check Box 1" hidden="1">
              <a:extLst>
                <a:ext uri="{63B3BB69-23CF-44E3-9099-C40C66FF867C}">
                  <a14:compatExt spid="_x0000_s103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5</xdr:col>
          <xdr:colOff>0</xdr:colOff>
          <xdr:row>23</xdr:row>
          <xdr:rowOff>257175</xdr:rowOff>
        </xdr:to>
        <xdr:sp macro="" textlink="">
          <xdr:nvSpPr>
            <xdr:cNvPr id="103426" name="Check Box 2" hidden="1">
              <a:extLst>
                <a:ext uri="{63B3BB69-23CF-44E3-9099-C40C66FF867C}">
                  <a14:compatExt spid="_x0000_s103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0</xdr:rowOff>
        </xdr:from>
        <xdr:to>
          <xdr:col>5</xdr:col>
          <xdr:colOff>0</xdr:colOff>
          <xdr:row>24</xdr:row>
          <xdr:rowOff>257175</xdr:rowOff>
        </xdr:to>
        <xdr:sp macro="" textlink="">
          <xdr:nvSpPr>
            <xdr:cNvPr id="103428" name="Check Box 4" hidden="1">
              <a:extLst>
                <a:ext uri="{63B3BB69-23CF-44E3-9099-C40C66FF867C}">
                  <a14:compatExt spid="_x0000_s103428"/>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xdr:colOff>
          <xdr:row>16</xdr:row>
          <xdr:rowOff>0</xdr:rowOff>
        </xdr:from>
        <xdr:to>
          <xdr:col>12</xdr:col>
          <xdr:colOff>47625</xdr:colOff>
          <xdr:row>16</xdr:row>
          <xdr:rowOff>219075</xdr:rowOff>
        </xdr:to>
        <xdr:sp macro="" textlink="">
          <xdr:nvSpPr>
            <xdr:cNvPr id="75777" name="Check Box 1" hidden="1">
              <a:extLst>
                <a:ext uri="{63B3BB69-23CF-44E3-9099-C40C66FF867C}">
                  <a14:compatExt spid="_x0000_s75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12</xdr:row>
          <xdr:rowOff>0</xdr:rowOff>
        </xdr:from>
        <xdr:to>
          <xdr:col>4</xdr:col>
          <xdr:colOff>28575</xdr:colOff>
          <xdr:row>13</xdr:row>
          <xdr:rowOff>28575</xdr:rowOff>
        </xdr:to>
        <xdr:sp macro="" textlink="">
          <xdr:nvSpPr>
            <xdr:cNvPr id="75778" name="Option Button 2" hidden="1">
              <a:extLst>
                <a:ext uri="{63B3BB69-23CF-44E3-9099-C40C66FF867C}">
                  <a14:compatExt spid="_x0000_s75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12</xdr:row>
          <xdr:rowOff>0</xdr:rowOff>
        </xdr:from>
        <xdr:to>
          <xdr:col>21</xdr:col>
          <xdr:colOff>28575</xdr:colOff>
          <xdr:row>13</xdr:row>
          <xdr:rowOff>28575</xdr:rowOff>
        </xdr:to>
        <xdr:sp macro="" textlink="">
          <xdr:nvSpPr>
            <xdr:cNvPr id="75779" name="Option Button 3" hidden="1">
              <a:extLst>
                <a:ext uri="{63B3BB69-23CF-44E3-9099-C40C66FF867C}">
                  <a14:compatExt spid="_x0000_s75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12</xdr:row>
          <xdr:rowOff>0</xdr:rowOff>
        </xdr:from>
        <xdr:to>
          <xdr:col>41</xdr:col>
          <xdr:colOff>9525</xdr:colOff>
          <xdr:row>13</xdr:row>
          <xdr:rowOff>28575</xdr:rowOff>
        </xdr:to>
        <xdr:sp macro="" textlink="">
          <xdr:nvSpPr>
            <xdr:cNvPr id="75780" name="Option Button 4" hidden="1">
              <a:extLst>
                <a:ext uri="{63B3BB69-23CF-44E3-9099-C40C66FF867C}">
                  <a14:compatExt spid="_x0000_s75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17</xdr:row>
          <xdr:rowOff>47625</xdr:rowOff>
        </xdr:from>
        <xdr:to>
          <xdr:col>12</xdr:col>
          <xdr:colOff>47625</xdr:colOff>
          <xdr:row>17</xdr:row>
          <xdr:rowOff>266700</xdr:rowOff>
        </xdr:to>
        <xdr:sp macro="" textlink="">
          <xdr:nvSpPr>
            <xdr:cNvPr id="75781" name="Check Box 5" hidden="1">
              <a:extLst>
                <a:ext uri="{63B3BB69-23CF-44E3-9099-C40C66FF867C}">
                  <a14:compatExt spid="_x0000_s75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18</xdr:row>
          <xdr:rowOff>104775</xdr:rowOff>
        </xdr:from>
        <xdr:to>
          <xdr:col>12</xdr:col>
          <xdr:colOff>47625</xdr:colOff>
          <xdr:row>18</xdr:row>
          <xdr:rowOff>323850</xdr:rowOff>
        </xdr:to>
        <xdr:sp macro="" textlink="">
          <xdr:nvSpPr>
            <xdr:cNvPr id="75782" name="Check Box 6" hidden="1">
              <a:extLst>
                <a:ext uri="{63B3BB69-23CF-44E3-9099-C40C66FF867C}">
                  <a14:compatExt spid="_x0000_s75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95250</xdr:rowOff>
        </xdr:from>
        <xdr:to>
          <xdr:col>12</xdr:col>
          <xdr:colOff>47625</xdr:colOff>
          <xdr:row>19</xdr:row>
          <xdr:rowOff>314325</xdr:rowOff>
        </xdr:to>
        <xdr:sp macro="" textlink="">
          <xdr:nvSpPr>
            <xdr:cNvPr id="75783" name="Check Box 7" hidden="1">
              <a:extLst>
                <a:ext uri="{63B3BB69-23CF-44E3-9099-C40C66FF867C}">
                  <a14:compatExt spid="_x0000_s75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20</xdr:row>
          <xdr:rowOff>47625</xdr:rowOff>
        </xdr:from>
        <xdr:to>
          <xdr:col>12</xdr:col>
          <xdr:colOff>47625</xdr:colOff>
          <xdr:row>20</xdr:row>
          <xdr:rowOff>266700</xdr:rowOff>
        </xdr:to>
        <xdr:sp macro="" textlink="">
          <xdr:nvSpPr>
            <xdr:cNvPr id="75784" name="Check Box 8" hidden="1">
              <a:extLst>
                <a:ext uri="{63B3BB69-23CF-44E3-9099-C40C66FF867C}">
                  <a14:compatExt spid="_x0000_s75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21</xdr:row>
          <xdr:rowOff>47625</xdr:rowOff>
        </xdr:from>
        <xdr:to>
          <xdr:col>46</xdr:col>
          <xdr:colOff>76200</xdr:colOff>
          <xdr:row>21</xdr:row>
          <xdr:rowOff>266700</xdr:rowOff>
        </xdr:to>
        <xdr:sp macro="" textlink="">
          <xdr:nvSpPr>
            <xdr:cNvPr id="75785" name="Check Box 9" hidden="1">
              <a:extLst>
                <a:ext uri="{63B3BB69-23CF-44E3-9099-C40C66FF867C}">
                  <a14:compatExt spid="_x0000_s75785"/>
                </a:ext>
              </a:extLst>
            </xdr:cNvPr>
            <xdr:cNvSpPr/>
          </xdr:nvSpPr>
          <xdr:spPr>
            <a:xfrm>
              <a:off x="0" y="0"/>
              <a:ext cx="0" cy="0"/>
            </a:xfrm>
            <a:prstGeom prst="rect">
              <a:avLst/>
            </a:prstGeom>
          </xdr:spPr>
        </xdr:sp>
        <xdr:clientData/>
      </xdr:twoCellAnchor>
    </mc:Choice>
    <mc:Fallback/>
  </mc:AlternateContent>
  <xdr:twoCellAnchor>
    <xdr:from>
      <xdr:col>45</xdr:col>
      <xdr:colOff>0</xdr:colOff>
      <xdr:row>16</xdr:row>
      <xdr:rowOff>104775</xdr:rowOff>
    </xdr:from>
    <xdr:to>
      <xdr:col>45</xdr:col>
      <xdr:colOff>0</xdr:colOff>
      <xdr:row>21</xdr:row>
      <xdr:rowOff>57150</xdr:rowOff>
    </xdr:to>
    <xdr:sp macro="" textlink="">
      <xdr:nvSpPr>
        <xdr:cNvPr id="11" name="Line 11"/>
        <xdr:cNvSpPr>
          <a:spLocks noChangeShapeType="1"/>
        </xdr:cNvSpPr>
      </xdr:nvSpPr>
      <xdr:spPr bwMode="auto">
        <a:xfrm>
          <a:off x="7419975" y="3695700"/>
          <a:ext cx="0" cy="1628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44</xdr:col>
      <xdr:colOff>19050</xdr:colOff>
      <xdr:row>16</xdr:row>
      <xdr:rowOff>104775</xdr:rowOff>
    </xdr:from>
    <xdr:to>
      <xdr:col>45</xdr:col>
      <xdr:colOff>0</xdr:colOff>
      <xdr:row>16</xdr:row>
      <xdr:rowOff>104775</xdr:rowOff>
    </xdr:to>
    <xdr:sp macro="" textlink="">
      <xdr:nvSpPr>
        <xdr:cNvPr id="12" name="Line 12"/>
        <xdr:cNvSpPr>
          <a:spLocks noChangeShapeType="1"/>
        </xdr:cNvSpPr>
      </xdr:nvSpPr>
      <xdr:spPr bwMode="auto">
        <a:xfrm flipH="1">
          <a:off x="7315200" y="3695700"/>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19050</xdr:colOff>
      <xdr:row>17</xdr:row>
      <xdr:rowOff>171450</xdr:rowOff>
    </xdr:from>
    <xdr:to>
      <xdr:col>45</xdr:col>
      <xdr:colOff>0</xdr:colOff>
      <xdr:row>17</xdr:row>
      <xdr:rowOff>171450</xdr:rowOff>
    </xdr:to>
    <xdr:sp macro="" textlink="">
      <xdr:nvSpPr>
        <xdr:cNvPr id="13" name="Line 13"/>
        <xdr:cNvSpPr>
          <a:spLocks noChangeShapeType="1"/>
        </xdr:cNvSpPr>
      </xdr:nvSpPr>
      <xdr:spPr bwMode="auto">
        <a:xfrm flipH="1">
          <a:off x="7315200" y="3990975"/>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19050</xdr:colOff>
      <xdr:row>18</xdr:row>
      <xdr:rowOff>219075</xdr:rowOff>
    </xdr:from>
    <xdr:to>
      <xdr:col>45</xdr:col>
      <xdr:colOff>0</xdr:colOff>
      <xdr:row>18</xdr:row>
      <xdr:rowOff>219075</xdr:rowOff>
    </xdr:to>
    <xdr:sp macro="" textlink="">
      <xdr:nvSpPr>
        <xdr:cNvPr id="14" name="Line 14"/>
        <xdr:cNvSpPr>
          <a:spLocks noChangeShapeType="1"/>
        </xdr:cNvSpPr>
      </xdr:nvSpPr>
      <xdr:spPr bwMode="auto">
        <a:xfrm flipH="1">
          <a:off x="7315200" y="4343400"/>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19050</xdr:colOff>
      <xdr:row>19</xdr:row>
      <xdr:rowOff>219075</xdr:rowOff>
    </xdr:from>
    <xdr:to>
      <xdr:col>45</xdr:col>
      <xdr:colOff>0</xdr:colOff>
      <xdr:row>19</xdr:row>
      <xdr:rowOff>219075</xdr:rowOff>
    </xdr:to>
    <xdr:sp macro="" textlink="">
      <xdr:nvSpPr>
        <xdr:cNvPr id="15" name="Line 15"/>
        <xdr:cNvSpPr>
          <a:spLocks noChangeShapeType="1"/>
        </xdr:cNvSpPr>
      </xdr:nvSpPr>
      <xdr:spPr bwMode="auto">
        <a:xfrm flipH="1">
          <a:off x="7315200" y="4762500"/>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19050</xdr:colOff>
      <xdr:row>20</xdr:row>
      <xdr:rowOff>171450</xdr:rowOff>
    </xdr:from>
    <xdr:to>
      <xdr:col>45</xdr:col>
      <xdr:colOff>0</xdr:colOff>
      <xdr:row>20</xdr:row>
      <xdr:rowOff>171450</xdr:rowOff>
    </xdr:to>
    <xdr:sp macro="" textlink="">
      <xdr:nvSpPr>
        <xdr:cNvPr id="16" name="Line 16"/>
        <xdr:cNvSpPr>
          <a:spLocks noChangeShapeType="1"/>
        </xdr:cNvSpPr>
      </xdr:nvSpPr>
      <xdr:spPr bwMode="auto">
        <a:xfrm flipH="1">
          <a:off x="7315200" y="5133975"/>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44</xdr:col>
          <xdr:colOff>19050</xdr:colOff>
          <xdr:row>22</xdr:row>
          <xdr:rowOff>38100</xdr:rowOff>
        </xdr:from>
        <xdr:to>
          <xdr:col>46</xdr:col>
          <xdr:colOff>76200</xdr:colOff>
          <xdr:row>22</xdr:row>
          <xdr:rowOff>257175</xdr:rowOff>
        </xdr:to>
        <xdr:sp macro="" textlink="">
          <xdr:nvSpPr>
            <xdr:cNvPr id="75786" name="Check Box 10" hidden="1">
              <a:extLst>
                <a:ext uri="{63B3BB69-23CF-44E3-9099-C40C66FF867C}">
                  <a14:compatExt spid="_x0000_s75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24</xdr:row>
          <xdr:rowOff>38100</xdr:rowOff>
        </xdr:from>
        <xdr:to>
          <xdr:col>46</xdr:col>
          <xdr:colOff>76200</xdr:colOff>
          <xdr:row>24</xdr:row>
          <xdr:rowOff>257175</xdr:rowOff>
        </xdr:to>
        <xdr:sp macro="" textlink="">
          <xdr:nvSpPr>
            <xdr:cNvPr id="75787" name="Check Box 11" hidden="1">
              <a:extLst>
                <a:ext uri="{63B3BB69-23CF-44E3-9099-C40C66FF867C}">
                  <a14:compatExt spid="_x0000_s75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25</xdr:row>
          <xdr:rowOff>104775</xdr:rowOff>
        </xdr:from>
        <xdr:to>
          <xdr:col>46</xdr:col>
          <xdr:colOff>76200</xdr:colOff>
          <xdr:row>25</xdr:row>
          <xdr:rowOff>323850</xdr:rowOff>
        </xdr:to>
        <xdr:sp macro="" textlink="">
          <xdr:nvSpPr>
            <xdr:cNvPr id="75788" name="Check Box 12" hidden="1">
              <a:extLst>
                <a:ext uri="{63B3BB69-23CF-44E3-9099-C40C66FF867C}">
                  <a14:compatExt spid="_x0000_s75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27</xdr:row>
          <xdr:rowOff>47625</xdr:rowOff>
        </xdr:from>
        <xdr:to>
          <xdr:col>46</xdr:col>
          <xdr:colOff>76200</xdr:colOff>
          <xdr:row>27</xdr:row>
          <xdr:rowOff>266700</xdr:rowOff>
        </xdr:to>
        <xdr:sp macro="" textlink="">
          <xdr:nvSpPr>
            <xdr:cNvPr id="75789" name="Check Box 13" hidden="1">
              <a:extLst>
                <a:ext uri="{63B3BB69-23CF-44E3-9099-C40C66FF867C}">
                  <a14:compatExt spid="_x0000_s75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28</xdr:row>
          <xdr:rowOff>38100</xdr:rowOff>
        </xdr:from>
        <xdr:to>
          <xdr:col>46</xdr:col>
          <xdr:colOff>76200</xdr:colOff>
          <xdr:row>28</xdr:row>
          <xdr:rowOff>257175</xdr:rowOff>
        </xdr:to>
        <xdr:sp macro="" textlink="">
          <xdr:nvSpPr>
            <xdr:cNvPr id="75790" name="Check Box 14" hidden="1">
              <a:extLst>
                <a:ext uri="{63B3BB69-23CF-44E3-9099-C40C66FF867C}">
                  <a14:compatExt spid="_x0000_s75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29</xdr:row>
          <xdr:rowOff>104775</xdr:rowOff>
        </xdr:from>
        <xdr:to>
          <xdr:col>46</xdr:col>
          <xdr:colOff>76200</xdr:colOff>
          <xdr:row>29</xdr:row>
          <xdr:rowOff>323850</xdr:rowOff>
        </xdr:to>
        <xdr:sp macro="" textlink="">
          <xdr:nvSpPr>
            <xdr:cNvPr id="75791" name="Check Box 15" hidden="1">
              <a:extLst>
                <a:ext uri="{63B3BB69-23CF-44E3-9099-C40C66FF867C}">
                  <a14:compatExt spid="_x0000_s75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47625</xdr:rowOff>
        </xdr:from>
        <xdr:to>
          <xdr:col>7</xdr:col>
          <xdr:colOff>19050</xdr:colOff>
          <xdr:row>21</xdr:row>
          <xdr:rowOff>266700</xdr:rowOff>
        </xdr:to>
        <xdr:sp macro="" textlink="">
          <xdr:nvSpPr>
            <xdr:cNvPr id="75792" name="Option Button 16" hidden="1">
              <a:extLst>
                <a:ext uri="{63B3BB69-23CF-44E3-9099-C40C66FF867C}">
                  <a14:compatExt spid="_x0000_s75792"/>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6</xdr:row>
          <xdr:rowOff>0</xdr:rowOff>
        </xdr:from>
        <xdr:to>
          <xdr:col>5</xdr:col>
          <xdr:colOff>95250</xdr:colOff>
          <xdr:row>6</xdr:row>
          <xdr:rowOff>219075</xdr:rowOff>
        </xdr:to>
        <xdr:sp macro="" textlink="">
          <xdr:nvSpPr>
            <xdr:cNvPr id="76801" name="Check Box 1" hidden="1">
              <a:extLst>
                <a:ext uri="{63B3BB69-23CF-44E3-9099-C40C66FF867C}">
                  <a14:compatExt spid="_x0000_s76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0</xdr:rowOff>
        </xdr:from>
        <xdr:to>
          <xdr:col>5</xdr:col>
          <xdr:colOff>95250</xdr:colOff>
          <xdr:row>10</xdr:row>
          <xdr:rowOff>219075</xdr:rowOff>
        </xdr:to>
        <xdr:sp macro="" textlink="">
          <xdr:nvSpPr>
            <xdr:cNvPr id="76802" name="Check Box 2" hidden="1">
              <a:extLst>
                <a:ext uri="{63B3BB69-23CF-44E3-9099-C40C66FF867C}">
                  <a14:compatExt spid="_x0000_s76802"/>
                </a:ext>
              </a:extLst>
            </xdr:cNvPr>
            <xdr:cNvSpPr/>
          </xdr:nvSpPr>
          <xdr:spPr>
            <a:xfrm>
              <a:off x="0" y="0"/>
              <a:ext cx="0" cy="0"/>
            </a:xfrm>
            <a:prstGeom prst="rect">
              <a:avLst/>
            </a:prstGeom>
          </xdr:spPr>
        </xdr:sp>
        <xdr:clientData/>
      </xdr:twoCellAnchor>
    </mc:Choice>
    <mc:Fallback/>
  </mc:AlternateContent>
  <xdr:twoCellAnchor>
    <xdr:from>
      <xdr:col>22</xdr:col>
      <xdr:colOff>47625</xdr:colOff>
      <xdr:row>22</xdr:row>
      <xdr:rowOff>0</xdr:rowOff>
    </xdr:from>
    <xdr:to>
      <xdr:col>24</xdr:col>
      <xdr:colOff>0</xdr:colOff>
      <xdr:row>22</xdr:row>
      <xdr:rowOff>0</xdr:rowOff>
    </xdr:to>
    <xdr:sp macro="" textlink="">
      <xdr:nvSpPr>
        <xdr:cNvPr id="4" name="Line 3"/>
        <xdr:cNvSpPr>
          <a:spLocks noChangeShapeType="1"/>
        </xdr:cNvSpPr>
      </xdr:nvSpPr>
      <xdr:spPr bwMode="auto">
        <a:xfrm>
          <a:off x="484822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28575</xdr:colOff>
      <xdr:row>22</xdr:row>
      <xdr:rowOff>0</xdr:rowOff>
    </xdr:from>
    <xdr:to>
      <xdr:col>25</xdr:col>
      <xdr:colOff>47625</xdr:colOff>
      <xdr:row>22</xdr:row>
      <xdr:rowOff>0</xdr:rowOff>
    </xdr:to>
    <xdr:sp macro="" textlink="">
      <xdr:nvSpPr>
        <xdr:cNvPr id="5" name="Line 7"/>
        <xdr:cNvSpPr>
          <a:spLocks noChangeShapeType="1"/>
        </xdr:cNvSpPr>
      </xdr:nvSpPr>
      <xdr:spPr bwMode="auto">
        <a:xfrm>
          <a:off x="496252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22</xdr:row>
      <xdr:rowOff>0</xdr:rowOff>
    </xdr:from>
    <xdr:to>
      <xdr:col>27</xdr:col>
      <xdr:colOff>38100</xdr:colOff>
      <xdr:row>22</xdr:row>
      <xdr:rowOff>0</xdr:rowOff>
    </xdr:to>
    <xdr:sp macro="" textlink="">
      <xdr:nvSpPr>
        <xdr:cNvPr id="6" name="Line 8"/>
        <xdr:cNvSpPr>
          <a:spLocks noChangeShapeType="1"/>
        </xdr:cNvSpPr>
      </xdr:nvSpPr>
      <xdr:spPr bwMode="auto">
        <a:xfrm>
          <a:off x="5086350"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22</xdr:row>
      <xdr:rowOff>0</xdr:rowOff>
    </xdr:from>
    <xdr:to>
      <xdr:col>29</xdr:col>
      <xdr:colOff>28575</xdr:colOff>
      <xdr:row>22</xdr:row>
      <xdr:rowOff>0</xdr:rowOff>
    </xdr:to>
    <xdr:sp macro="" textlink="">
      <xdr:nvSpPr>
        <xdr:cNvPr id="7" name="Line 9"/>
        <xdr:cNvSpPr>
          <a:spLocks noChangeShapeType="1"/>
        </xdr:cNvSpPr>
      </xdr:nvSpPr>
      <xdr:spPr bwMode="auto">
        <a:xfrm>
          <a:off x="521017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28575</xdr:colOff>
      <xdr:row>22</xdr:row>
      <xdr:rowOff>0</xdr:rowOff>
    </xdr:from>
    <xdr:to>
      <xdr:col>32</xdr:col>
      <xdr:colOff>47625</xdr:colOff>
      <xdr:row>22</xdr:row>
      <xdr:rowOff>0</xdr:rowOff>
    </xdr:to>
    <xdr:sp macro="" textlink="">
      <xdr:nvSpPr>
        <xdr:cNvPr id="8" name="Line 10"/>
        <xdr:cNvSpPr>
          <a:spLocks noChangeShapeType="1"/>
        </xdr:cNvSpPr>
      </xdr:nvSpPr>
      <xdr:spPr bwMode="auto">
        <a:xfrm>
          <a:off x="5429250"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19050</xdr:colOff>
      <xdr:row>22</xdr:row>
      <xdr:rowOff>0</xdr:rowOff>
    </xdr:from>
    <xdr:to>
      <xdr:col>34</xdr:col>
      <xdr:colOff>38100</xdr:colOff>
      <xdr:row>22</xdr:row>
      <xdr:rowOff>0</xdr:rowOff>
    </xdr:to>
    <xdr:sp macro="" textlink="">
      <xdr:nvSpPr>
        <xdr:cNvPr id="9" name="Line 11"/>
        <xdr:cNvSpPr>
          <a:spLocks noChangeShapeType="1"/>
        </xdr:cNvSpPr>
      </xdr:nvSpPr>
      <xdr:spPr bwMode="auto">
        <a:xfrm>
          <a:off x="555307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28575</xdr:colOff>
      <xdr:row>22</xdr:row>
      <xdr:rowOff>0</xdr:rowOff>
    </xdr:from>
    <xdr:to>
      <xdr:col>37</xdr:col>
      <xdr:colOff>47625</xdr:colOff>
      <xdr:row>22</xdr:row>
      <xdr:rowOff>0</xdr:rowOff>
    </xdr:to>
    <xdr:sp macro="" textlink="">
      <xdr:nvSpPr>
        <xdr:cNvPr id="10" name="Line 12"/>
        <xdr:cNvSpPr>
          <a:spLocks noChangeShapeType="1"/>
        </xdr:cNvSpPr>
      </xdr:nvSpPr>
      <xdr:spPr bwMode="auto">
        <a:xfrm>
          <a:off x="576262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28575</xdr:colOff>
      <xdr:row>22</xdr:row>
      <xdr:rowOff>0</xdr:rowOff>
    </xdr:from>
    <xdr:to>
      <xdr:col>39</xdr:col>
      <xdr:colOff>47625</xdr:colOff>
      <xdr:row>22</xdr:row>
      <xdr:rowOff>0</xdr:rowOff>
    </xdr:to>
    <xdr:sp macro="" textlink="">
      <xdr:nvSpPr>
        <xdr:cNvPr id="11" name="Line 13"/>
        <xdr:cNvSpPr>
          <a:spLocks noChangeShapeType="1"/>
        </xdr:cNvSpPr>
      </xdr:nvSpPr>
      <xdr:spPr bwMode="auto">
        <a:xfrm>
          <a:off x="589597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28575</xdr:colOff>
      <xdr:row>22</xdr:row>
      <xdr:rowOff>0</xdr:rowOff>
    </xdr:from>
    <xdr:to>
      <xdr:col>42</xdr:col>
      <xdr:colOff>47625</xdr:colOff>
      <xdr:row>22</xdr:row>
      <xdr:rowOff>0</xdr:rowOff>
    </xdr:to>
    <xdr:sp macro="" textlink="">
      <xdr:nvSpPr>
        <xdr:cNvPr id="12" name="Line 14"/>
        <xdr:cNvSpPr>
          <a:spLocks noChangeShapeType="1"/>
        </xdr:cNvSpPr>
      </xdr:nvSpPr>
      <xdr:spPr bwMode="auto">
        <a:xfrm>
          <a:off x="6096000"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28575</xdr:colOff>
      <xdr:row>22</xdr:row>
      <xdr:rowOff>0</xdr:rowOff>
    </xdr:from>
    <xdr:to>
      <xdr:col>44</xdr:col>
      <xdr:colOff>47625</xdr:colOff>
      <xdr:row>22</xdr:row>
      <xdr:rowOff>0</xdr:rowOff>
    </xdr:to>
    <xdr:sp macro="" textlink="">
      <xdr:nvSpPr>
        <xdr:cNvPr id="13" name="Line 15"/>
        <xdr:cNvSpPr>
          <a:spLocks noChangeShapeType="1"/>
        </xdr:cNvSpPr>
      </xdr:nvSpPr>
      <xdr:spPr bwMode="auto">
        <a:xfrm>
          <a:off x="6229350"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22</xdr:row>
      <xdr:rowOff>0</xdr:rowOff>
    </xdr:from>
    <xdr:to>
      <xdr:col>46</xdr:col>
      <xdr:colOff>38100</xdr:colOff>
      <xdr:row>22</xdr:row>
      <xdr:rowOff>0</xdr:rowOff>
    </xdr:to>
    <xdr:sp macro="" textlink="">
      <xdr:nvSpPr>
        <xdr:cNvPr id="14" name="Line 16"/>
        <xdr:cNvSpPr>
          <a:spLocks noChangeShapeType="1"/>
        </xdr:cNvSpPr>
      </xdr:nvSpPr>
      <xdr:spPr bwMode="auto">
        <a:xfrm>
          <a:off x="635317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xdr:colOff>
      <xdr:row>20</xdr:row>
      <xdr:rowOff>0</xdr:rowOff>
    </xdr:from>
    <xdr:to>
      <xdr:col>23</xdr:col>
      <xdr:colOff>47625</xdr:colOff>
      <xdr:row>20</xdr:row>
      <xdr:rowOff>0</xdr:rowOff>
    </xdr:to>
    <xdr:sp macro="" textlink="">
      <xdr:nvSpPr>
        <xdr:cNvPr id="15" name="Line 17"/>
        <xdr:cNvSpPr>
          <a:spLocks noChangeShapeType="1"/>
        </xdr:cNvSpPr>
      </xdr:nvSpPr>
      <xdr:spPr bwMode="auto">
        <a:xfrm>
          <a:off x="48291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28575</xdr:colOff>
      <xdr:row>20</xdr:row>
      <xdr:rowOff>0</xdr:rowOff>
    </xdr:from>
    <xdr:to>
      <xdr:col>25</xdr:col>
      <xdr:colOff>47625</xdr:colOff>
      <xdr:row>20</xdr:row>
      <xdr:rowOff>0</xdr:rowOff>
    </xdr:to>
    <xdr:sp macro="" textlink="">
      <xdr:nvSpPr>
        <xdr:cNvPr id="16" name="Line 18"/>
        <xdr:cNvSpPr>
          <a:spLocks noChangeShapeType="1"/>
        </xdr:cNvSpPr>
      </xdr:nvSpPr>
      <xdr:spPr bwMode="auto">
        <a:xfrm>
          <a:off x="49625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28575</xdr:colOff>
      <xdr:row>20</xdr:row>
      <xdr:rowOff>0</xdr:rowOff>
    </xdr:from>
    <xdr:to>
      <xdr:col>33</xdr:col>
      <xdr:colOff>47625</xdr:colOff>
      <xdr:row>20</xdr:row>
      <xdr:rowOff>0</xdr:rowOff>
    </xdr:to>
    <xdr:sp macro="" textlink="">
      <xdr:nvSpPr>
        <xdr:cNvPr id="17" name="Line 22"/>
        <xdr:cNvSpPr>
          <a:spLocks noChangeShapeType="1"/>
        </xdr:cNvSpPr>
      </xdr:nvSpPr>
      <xdr:spPr bwMode="auto">
        <a:xfrm>
          <a:off x="54959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28575</xdr:colOff>
      <xdr:row>20</xdr:row>
      <xdr:rowOff>0</xdr:rowOff>
    </xdr:from>
    <xdr:to>
      <xdr:col>37</xdr:col>
      <xdr:colOff>47625</xdr:colOff>
      <xdr:row>20</xdr:row>
      <xdr:rowOff>0</xdr:rowOff>
    </xdr:to>
    <xdr:sp macro="" textlink="">
      <xdr:nvSpPr>
        <xdr:cNvPr id="18" name="Line 23"/>
        <xdr:cNvSpPr>
          <a:spLocks noChangeShapeType="1"/>
        </xdr:cNvSpPr>
      </xdr:nvSpPr>
      <xdr:spPr bwMode="auto">
        <a:xfrm>
          <a:off x="5762625" y="5762625"/>
          <a:ext cx="857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28575</xdr:colOff>
      <xdr:row>20</xdr:row>
      <xdr:rowOff>0</xdr:rowOff>
    </xdr:from>
    <xdr:to>
      <xdr:col>39</xdr:col>
      <xdr:colOff>47625</xdr:colOff>
      <xdr:row>20</xdr:row>
      <xdr:rowOff>0</xdr:rowOff>
    </xdr:to>
    <xdr:sp macro="" textlink="">
      <xdr:nvSpPr>
        <xdr:cNvPr id="19" name="Line 24"/>
        <xdr:cNvSpPr>
          <a:spLocks noChangeShapeType="1"/>
        </xdr:cNvSpPr>
      </xdr:nvSpPr>
      <xdr:spPr bwMode="auto">
        <a:xfrm>
          <a:off x="58959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28575</xdr:colOff>
      <xdr:row>20</xdr:row>
      <xdr:rowOff>0</xdr:rowOff>
    </xdr:from>
    <xdr:to>
      <xdr:col>41</xdr:col>
      <xdr:colOff>47625</xdr:colOff>
      <xdr:row>20</xdr:row>
      <xdr:rowOff>0</xdr:rowOff>
    </xdr:to>
    <xdr:sp macro="" textlink="">
      <xdr:nvSpPr>
        <xdr:cNvPr id="20" name="Line 25"/>
        <xdr:cNvSpPr>
          <a:spLocks noChangeShapeType="1"/>
        </xdr:cNvSpPr>
      </xdr:nvSpPr>
      <xdr:spPr bwMode="auto">
        <a:xfrm>
          <a:off x="60293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20</xdr:row>
      <xdr:rowOff>0</xdr:rowOff>
    </xdr:from>
    <xdr:to>
      <xdr:col>43</xdr:col>
      <xdr:colOff>47625</xdr:colOff>
      <xdr:row>20</xdr:row>
      <xdr:rowOff>0</xdr:rowOff>
    </xdr:to>
    <xdr:sp macro="" textlink="">
      <xdr:nvSpPr>
        <xdr:cNvPr id="21" name="Line 26"/>
        <xdr:cNvSpPr>
          <a:spLocks noChangeShapeType="1"/>
        </xdr:cNvSpPr>
      </xdr:nvSpPr>
      <xdr:spPr bwMode="auto">
        <a:xfrm>
          <a:off x="61626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28575</xdr:colOff>
      <xdr:row>20</xdr:row>
      <xdr:rowOff>0</xdr:rowOff>
    </xdr:from>
    <xdr:to>
      <xdr:col>45</xdr:col>
      <xdr:colOff>47625</xdr:colOff>
      <xdr:row>20</xdr:row>
      <xdr:rowOff>0</xdr:rowOff>
    </xdr:to>
    <xdr:sp macro="" textlink="">
      <xdr:nvSpPr>
        <xdr:cNvPr id="22" name="Line 27"/>
        <xdr:cNvSpPr>
          <a:spLocks noChangeShapeType="1"/>
        </xdr:cNvSpPr>
      </xdr:nvSpPr>
      <xdr:spPr bwMode="auto">
        <a:xfrm>
          <a:off x="62960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28575</xdr:colOff>
      <xdr:row>20</xdr:row>
      <xdr:rowOff>0</xdr:rowOff>
    </xdr:from>
    <xdr:to>
      <xdr:col>28</xdr:col>
      <xdr:colOff>47625</xdr:colOff>
      <xdr:row>20</xdr:row>
      <xdr:rowOff>0</xdr:rowOff>
    </xdr:to>
    <xdr:sp macro="" textlink="">
      <xdr:nvSpPr>
        <xdr:cNvPr id="23" name="Line 28"/>
        <xdr:cNvSpPr>
          <a:spLocks noChangeShapeType="1"/>
        </xdr:cNvSpPr>
      </xdr:nvSpPr>
      <xdr:spPr bwMode="auto">
        <a:xfrm>
          <a:off x="51625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19050</xdr:colOff>
      <xdr:row>20</xdr:row>
      <xdr:rowOff>0</xdr:rowOff>
    </xdr:from>
    <xdr:to>
      <xdr:col>30</xdr:col>
      <xdr:colOff>38100</xdr:colOff>
      <xdr:row>20</xdr:row>
      <xdr:rowOff>0</xdr:rowOff>
    </xdr:to>
    <xdr:sp macro="" textlink="">
      <xdr:nvSpPr>
        <xdr:cNvPr id="24" name="Line 29"/>
        <xdr:cNvSpPr>
          <a:spLocks noChangeShapeType="1"/>
        </xdr:cNvSpPr>
      </xdr:nvSpPr>
      <xdr:spPr bwMode="auto">
        <a:xfrm>
          <a:off x="52863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28575</xdr:colOff>
      <xdr:row>20</xdr:row>
      <xdr:rowOff>0</xdr:rowOff>
    </xdr:from>
    <xdr:to>
      <xdr:col>37</xdr:col>
      <xdr:colOff>47625</xdr:colOff>
      <xdr:row>20</xdr:row>
      <xdr:rowOff>0</xdr:rowOff>
    </xdr:to>
    <xdr:sp macro="" textlink="">
      <xdr:nvSpPr>
        <xdr:cNvPr id="25" name="Line 30"/>
        <xdr:cNvSpPr>
          <a:spLocks noChangeShapeType="1"/>
        </xdr:cNvSpPr>
      </xdr:nvSpPr>
      <xdr:spPr bwMode="auto">
        <a:xfrm>
          <a:off x="57626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28575</xdr:colOff>
      <xdr:row>20</xdr:row>
      <xdr:rowOff>0</xdr:rowOff>
    </xdr:from>
    <xdr:to>
      <xdr:col>35</xdr:col>
      <xdr:colOff>47625</xdr:colOff>
      <xdr:row>20</xdr:row>
      <xdr:rowOff>0</xdr:rowOff>
    </xdr:to>
    <xdr:sp macro="" textlink="">
      <xdr:nvSpPr>
        <xdr:cNvPr id="26" name="Line 31"/>
        <xdr:cNvSpPr>
          <a:spLocks noChangeShapeType="1"/>
        </xdr:cNvSpPr>
      </xdr:nvSpPr>
      <xdr:spPr bwMode="auto">
        <a:xfrm>
          <a:off x="56292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28575</xdr:colOff>
      <xdr:row>20</xdr:row>
      <xdr:rowOff>0</xdr:rowOff>
    </xdr:from>
    <xdr:to>
      <xdr:col>47</xdr:col>
      <xdr:colOff>47625</xdr:colOff>
      <xdr:row>20</xdr:row>
      <xdr:rowOff>0</xdr:rowOff>
    </xdr:to>
    <xdr:sp macro="" textlink="">
      <xdr:nvSpPr>
        <xdr:cNvPr id="27" name="Line 32"/>
        <xdr:cNvSpPr>
          <a:spLocks noChangeShapeType="1"/>
        </xdr:cNvSpPr>
      </xdr:nvSpPr>
      <xdr:spPr bwMode="auto">
        <a:xfrm>
          <a:off x="64293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28575</xdr:colOff>
      <xdr:row>20</xdr:row>
      <xdr:rowOff>0</xdr:rowOff>
    </xdr:from>
    <xdr:to>
      <xdr:col>50</xdr:col>
      <xdr:colOff>47625</xdr:colOff>
      <xdr:row>20</xdr:row>
      <xdr:rowOff>0</xdr:rowOff>
    </xdr:to>
    <xdr:sp macro="" textlink="">
      <xdr:nvSpPr>
        <xdr:cNvPr id="28" name="Line 33"/>
        <xdr:cNvSpPr>
          <a:spLocks noChangeShapeType="1"/>
        </xdr:cNvSpPr>
      </xdr:nvSpPr>
      <xdr:spPr bwMode="auto">
        <a:xfrm>
          <a:off x="66294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28575</xdr:colOff>
      <xdr:row>20</xdr:row>
      <xdr:rowOff>0</xdr:rowOff>
    </xdr:from>
    <xdr:to>
      <xdr:col>54</xdr:col>
      <xdr:colOff>47625</xdr:colOff>
      <xdr:row>20</xdr:row>
      <xdr:rowOff>0</xdr:rowOff>
    </xdr:to>
    <xdr:sp macro="" textlink="">
      <xdr:nvSpPr>
        <xdr:cNvPr id="29" name="Line 34"/>
        <xdr:cNvSpPr>
          <a:spLocks noChangeShapeType="1"/>
        </xdr:cNvSpPr>
      </xdr:nvSpPr>
      <xdr:spPr bwMode="auto">
        <a:xfrm>
          <a:off x="6896100" y="5762625"/>
          <a:ext cx="857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28575</xdr:colOff>
      <xdr:row>20</xdr:row>
      <xdr:rowOff>0</xdr:rowOff>
    </xdr:from>
    <xdr:to>
      <xdr:col>56</xdr:col>
      <xdr:colOff>47625</xdr:colOff>
      <xdr:row>20</xdr:row>
      <xdr:rowOff>0</xdr:rowOff>
    </xdr:to>
    <xdr:sp macro="" textlink="">
      <xdr:nvSpPr>
        <xdr:cNvPr id="30" name="Line 35"/>
        <xdr:cNvSpPr>
          <a:spLocks noChangeShapeType="1"/>
        </xdr:cNvSpPr>
      </xdr:nvSpPr>
      <xdr:spPr bwMode="auto">
        <a:xfrm>
          <a:off x="70294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28575</xdr:colOff>
      <xdr:row>20</xdr:row>
      <xdr:rowOff>0</xdr:rowOff>
    </xdr:from>
    <xdr:to>
      <xdr:col>58</xdr:col>
      <xdr:colOff>47625</xdr:colOff>
      <xdr:row>20</xdr:row>
      <xdr:rowOff>0</xdr:rowOff>
    </xdr:to>
    <xdr:sp macro="" textlink="">
      <xdr:nvSpPr>
        <xdr:cNvPr id="31" name="Line 36"/>
        <xdr:cNvSpPr>
          <a:spLocks noChangeShapeType="1"/>
        </xdr:cNvSpPr>
      </xdr:nvSpPr>
      <xdr:spPr bwMode="auto">
        <a:xfrm>
          <a:off x="71628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28575</xdr:colOff>
      <xdr:row>20</xdr:row>
      <xdr:rowOff>0</xdr:rowOff>
    </xdr:from>
    <xdr:to>
      <xdr:col>60</xdr:col>
      <xdr:colOff>47625</xdr:colOff>
      <xdr:row>20</xdr:row>
      <xdr:rowOff>0</xdr:rowOff>
    </xdr:to>
    <xdr:sp macro="" textlink="">
      <xdr:nvSpPr>
        <xdr:cNvPr id="32" name="Line 37"/>
        <xdr:cNvSpPr>
          <a:spLocks noChangeShapeType="1"/>
        </xdr:cNvSpPr>
      </xdr:nvSpPr>
      <xdr:spPr bwMode="auto">
        <a:xfrm>
          <a:off x="72961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28575</xdr:colOff>
      <xdr:row>20</xdr:row>
      <xdr:rowOff>0</xdr:rowOff>
    </xdr:from>
    <xdr:to>
      <xdr:col>62</xdr:col>
      <xdr:colOff>47625</xdr:colOff>
      <xdr:row>20</xdr:row>
      <xdr:rowOff>0</xdr:rowOff>
    </xdr:to>
    <xdr:sp macro="" textlink="">
      <xdr:nvSpPr>
        <xdr:cNvPr id="33" name="Line 38"/>
        <xdr:cNvSpPr>
          <a:spLocks noChangeShapeType="1"/>
        </xdr:cNvSpPr>
      </xdr:nvSpPr>
      <xdr:spPr bwMode="auto">
        <a:xfrm>
          <a:off x="74295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28575</xdr:colOff>
      <xdr:row>20</xdr:row>
      <xdr:rowOff>0</xdr:rowOff>
    </xdr:from>
    <xdr:to>
      <xdr:col>54</xdr:col>
      <xdr:colOff>47625</xdr:colOff>
      <xdr:row>20</xdr:row>
      <xdr:rowOff>0</xdr:rowOff>
    </xdr:to>
    <xdr:sp macro="" textlink="">
      <xdr:nvSpPr>
        <xdr:cNvPr id="34" name="Line 39"/>
        <xdr:cNvSpPr>
          <a:spLocks noChangeShapeType="1"/>
        </xdr:cNvSpPr>
      </xdr:nvSpPr>
      <xdr:spPr bwMode="auto">
        <a:xfrm>
          <a:off x="68961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28575</xdr:colOff>
      <xdr:row>20</xdr:row>
      <xdr:rowOff>0</xdr:rowOff>
    </xdr:from>
    <xdr:to>
      <xdr:col>52</xdr:col>
      <xdr:colOff>47625</xdr:colOff>
      <xdr:row>20</xdr:row>
      <xdr:rowOff>0</xdr:rowOff>
    </xdr:to>
    <xdr:sp macro="" textlink="">
      <xdr:nvSpPr>
        <xdr:cNvPr id="35" name="Line 40"/>
        <xdr:cNvSpPr>
          <a:spLocks noChangeShapeType="1"/>
        </xdr:cNvSpPr>
      </xdr:nvSpPr>
      <xdr:spPr bwMode="auto">
        <a:xfrm>
          <a:off x="67627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28575</xdr:colOff>
      <xdr:row>20</xdr:row>
      <xdr:rowOff>0</xdr:rowOff>
    </xdr:from>
    <xdr:to>
      <xdr:col>64</xdr:col>
      <xdr:colOff>47625</xdr:colOff>
      <xdr:row>20</xdr:row>
      <xdr:rowOff>0</xdr:rowOff>
    </xdr:to>
    <xdr:sp macro="" textlink="">
      <xdr:nvSpPr>
        <xdr:cNvPr id="36" name="Line 41"/>
        <xdr:cNvSpPr>
          <a:spLocks noChangeShapeType="1"/>
        </xdr:cNvSpPr>
      </xdr:nvSpPr>
      <xdr:spPr bwMode="auto">
        <a:xfrm>
          <a:off x="75628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28575</xdr:colOff>
      <xdr:row>20</xdr:row>
      <xdr:rowOff>0</xdr:rowOff>
    </xdr:from>
    <xdr:to>
      <xdr:col>66</xdr:col>
      <xdr:colOff>47625</xdr:colOff>
      <xdr:row>20</xdr:row>
      <xdr:rowOff>0</xdr:rowOff>
    </xdr:to>
    <xdr:sp macro="" textlink="">
      <xdr:nvSpPr>
        <xdr:cNvPr id="37" name="Line 42"/>
        <xdr:cNvSpPr>
          <a:spLocks noChangeShapeType="1"/>
        </xdr:cNvSpPr>
      </xdr:nvSpPr>
      <xdr:spPr bwMode="auto">
        <a:xfrm>
          <a:off x="76962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28575</xdr:colOff>
      <xdr:row>20</xdr:row>
      <xdr:rowOff>0</xdr:rowOff>
    </xdr:from>
    <xdr:to>
      <xdr:col>68</xdr:col>
      <xdr:colOff>47625</xdr:colOff>
      <xdr:row>20</xdr:row>
      <xdr:rowOff>0</xdr:rowOff>
    </xdr:to>
    <xdr:sp macro="" textlink="">
      <xdr:nvSpPr>
        <xdr:cNvPr id="38" name="Line 43"/>
        <xdr:cNvSpPr>
          <a:spLocks noChangeShapeType="1"/>
        </xdr:cNvSpPr>
      </xdr:nvSpPr>
      <xdr:spPr bwMode="auto">
        <a:xfrm>
          <a:off x="78295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47625</xdr:colOff>
          <xdr:row>13</xdr:row>
          <xdr:rowOff>47625</xdr:rowOff>
        </xdr:from>
        <xdr:to>
          <xdr:col>50</xdr:col>
          <xdr:colOff>57150</xdr:colOff>
          <xdr:row>13</xdr:row>
          <xdr:rowOff>266700</xdr:rowOff>
        </xdr:to>
        <xdr:sp macro="" textlink="">
          <xdr:nvSpPr>
            <xdr:cNvPr id="77825" name="Check Box 1" hidden="1">
              <a:extLst>
                <a:ext uri="{63B3BB69-23CF-44E3-9099-C40C66FF867C}">
                  <a14:compatExt spid="_x0000_s778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wiederkehrend</a:t>
              </a:r>
            </a:p>
          </xdr:txBody>
        </xdr:sp>
        <xdr:clientData/>
      </xdr:twoCellAnchor>
    </mc:Choice>
    <mc:Fallback/>
  </mc:AlternateContent>
  <xdr:twoCellAnchor>
    <xdr:from>
      <xdr:col>15</xdr:col>
      <xdr:colOff>47625</xdr:colOff>
      <xdr:row>24</xdr:row>
      <xdr:rowOff>0</xdr:rowOff>
    </xdr:from>
    <xdr:to>
      <xdr:col>17</xdr:col>
      <xdr:colOff>0</xdr:colOff>
      <xdr:row>24</xdr:row>
      <xdr:rowOff>0</xdr:rowOff>
    </xdr:to>
    <xdr:sp macro="" textlink="">
      <xdr:nvSpPr>
        <xdr:cNvPr id="3" name="Line 3"/>
        <xdr:cNvSpPr>
          <a:spLocks noChangeShapeType="1"/>
        </xdr:cNvSpPr>
      </xdr:nvSpPr>
      <xdr:spPr bwMode="auto">
        <a:xfrm>
          <a:off x="401002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28575</xdr:colOff>
      <xdr:row>24</xdr:row>
      <xdr:rowOff>0</xdr:rowOff>
    </xdr:from>
    <xdr:to>
      <xdr:col>18</xdr:col>
      <xdr:colOff>47625</xdr:colOff>
      <xdr:row>24</xdr:row>
      <xdr:rowOff>0</xdr:rowOff>
    </xdr:to>
    <xdr:sp macro="" textlink="">
      <xdr:nvSpPr>
        <xdr:cNvPr id="4" name="Line 7"/>
        <xdr:cNvSpPr>
          <a:spLocks noChangeShapeType="1"/>
        </xdr:cNvSpPr>
      </xdr:nvSpPr>
      <xdr:spPr bwMode="auto">
        <a:xfrm>
          <a:off x="412432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24</xdr:row>
      <xdr:rowOff>0</xdr:rowOff>
    </xdr:from>
    <xdr:to>
      <xdr:col>20</xdr:col>
      <xdr:colOff>38100</xdr:colOff>
      <xdr:row>24</xdr:row>
      <xdr:rowOff>0</xdr:rowOff>
    </xdr:to>
    <xdr:sp macro="" textlink="">
      <xdr:nvSpPr>
        <xdr:cNvPr id="5" name="Line 8"/>
        <xdr:cNvSpPr>
          <a:spLocks noChangeShapeType="1"/>
        </xdr:cNvSpPr>
      </xdr:nvSpPr>
      <xdr:spPr bwMode="auto">
        <a:xfrm>
          <a:off x="4248150"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9525</xdr:colOff>
      <xdr:row>24</xdr:row>
      <xdr:rowOff>0</xdr:rowOff>
    </xdr:from>
    <xdr:to>
      <xdr:col>22</xdr:col>
      <xdr:colOff>28575</xdr:colOff>
      <xdr:row>24</xdr:row>
      <xdr:rowOff>0</xdr:rowOff>
    </xdr:to>
    <xdr:sp macro="" textlink="">
      <xdr:nvSpPr>
        <xdr:cNvPr id="6" name="Line 9"/>
        <xdr:cNvSpPr>
          <a:spLocks noChangeShapeType="1"/>
        </xdr:cNvSpPr>
      </xdr:nvSpPr>
      <xdr:spPr bwMode="auto">
        <a:xfrm>
          <a:off x="437197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28575</xdr:colOff>
      <xdr:row>24</xdr:row>
      <xdr:rowOff>0</xdr:rowOff>
    </xdr:from>
    <xdr:to>
      <xdr:col>25</xdr:col>
      <xdr:colOff>47625</xdr:colOff>
      <xdr:row>24</xdr:row>
      <xdr:rowOff>0</xdr:rowOff>
    </xdr:to>
    <xdr:sp macro="" textlink="">
      <xdr:nvSpPr>
        <xdr:cNvPr id="7" name="Line 10"/>
        <xdr:cNvSpPr>
          <a:spLocks noChangeShapeType="1"/>
        </xdr:cNvSpPr>
      </xdr:nvSpPr>
      <xdr:spPr bwMode="auto">
        <a:xfrm>
          <a:off x="4591050"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24</xdr:row>
      <xdr:rowOff>0</xdr:rowOff>
    </xdr:from>
    <xdr:to>
      <xdr:col>27</xdr:col>
      <xdr:colOff>38100</xdr:colOff>
      <xdr:row>24</xdr:row>
      <xdr:rowOff>0</xdr:rowOff>
    </xdr:to>
    <xdr:sp macro="" textlink="">
      <xdr:nvSpPr>
        <xdr:cNvPr id="8" name="Line 11"/>
        <xdr:cNvSpPr>
          <a:spLocks noChangeShapeType="1"/>
        </xdr:cNvSpPr>
      </xdr:nvSpPr>
      <xdr:spPr bwMode="auto">
        <a:xfrm>
          <a:off x="471487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28575</xdr:colOff>
      <xdr:row>24</xdr:row>
      <xdr:rowOff>0</xdr:rowOff>
    </xdr:from>
    <xdr:to>
      <xdr:col>30</xdr:col>
      <xdr:colOff>47625</xdr:colOff>
      <xdr:row>24</xdr:row>
      <xdr:rowOff>0</xdr:rowOff>
    </xdr:to>
    <xdr:sp macro="" textlink="">
      <xdr:nvSpPr>
        <xdr:cNvPr id="9" name="Line 12"/>
        <xdr:cNvSpPr>
          <a:spLocks noChangeShapeType="1"/>
        </xdr:cNvSpPr>
      </xdr:nvSpPr>
      <xdr:spPr bwMode="auto">
        <a:xfrm>
          <a:off x="492442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28575</xdr:colOff>
      <xdr:row>24</xdr:row>
      <xdr:rowOff>0</xdr:rowOff>
    </xdr:from>
    <xdr:to>
      <xdr:col>32</xdr:col>
      <xdr:colOff>47625</xdr:colOff>
      <xdr:row>24</xdr:row>
      <xdr:rowOff>0</xdr:rowOff>
    </xdr:to>
    <xdr:sp macro="" textlink="">
      <xdr:nvSpPr>
        <xdr:cNvPr id="10" name="Line 13"/>
        <xdr:cNvSpPr>
          <a:spLocks noChangeShapeType="1"/>
        </xdr:cNvSpPr>
      </xdr:nvSpPr>
      <xdr:spPr bwMode="auto">
        <a:xfrm>
          <a:off x="505777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28575</xdr:colOff>
      <xdr:row>24</xdr:row>
      <xdr:rowOff>0</xdr:rowOff>
    </xdr:from>
    <xdr:to>
      <xdr:col>35</xdr:col>
      <xdr:colOff>47625</xdr:colOff>
      <xdr:row>24</xdr:row>
      <xdr:rowOff>0</xdr:rowOff>
    </xdr:to>
    <xdr:sp macro="" textlink="">
      <xdr:nvSpPr>
        <xdr:cNvPr id="11" name="Line 14"/>
        <xdr:cNvSpPr>
          <a:spLocks noChangeShapeType="1"/>
        </xdr:cNvSpPr>
      </xdr:nvSpPr>
      <xdr:spPr bwMode="auto">
        <a:xfrm>
          <a:off x="5257800"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28575</xdr:colOff>
      <xdr:row>24</xdr:row>
      <xdr:rowOff>0</xdr:rowOff>
    </xdr:from>
    <xdr:to>
      <xdr:col>37</xdr:col>
      <xdr:colOff>47625</xdr:colOff>
      <xdr:row>24</xdr:row>
      <xdr:rowOff>0</xdr:rowOff>
    </xdr:to>
    <xdr:sp macro="" textlink="">
      <xdr:nvSpPr>
        <xdr:cNvPr id="12" name="Line 15"/>
        <xdr:cNvSpPr>
          <a:spLocks noChangeShapeType="1"/>
        </xdr:cNvSpPr>
      </xdr:nvSpPr>
      <xdr:spPr bwMode="auto">
        <a:xfrm>
          <a:off x="5391150"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19050</xdr:colOff>
      <xdr:row>24</xdr:row>
      <xdr:rowOff>0</xdr:rowOff>
    </xdr:from>
    <xdr:to>
      <xdr:col>39</xdr:col>
      <xdr:colOff>38100</xdr:colOff>
      <xdr:row>24</xdr:row>
      <xdr:rowOff>0</xdr:rowOff>
    </xdr:to>
    <xdr:sp macro="" textlink="">
      <xdr:nvSpPr>
        <xdr:cNvPr id="13" name="Line 16"/>
        <xdr:cNvSpPr>
          <a:spLocks noChangeShapeType="1"/>
        </xdr:cNvSpPr>
      </xdr:nvSpPr>
      <xdr:spPr bwMode="auto">
        <a:xfrm>
          <a:off x="551497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28575</xdr:colOff>
      <xdr:row>22</xdr:row>
      <xdr:rowOff>0</xdr:rowOff>
    </xdr:from>
    <xdr:to>
      <xdr:col>16</xdr:col>
      <xdr:colOff>47625</xdr:colOff>
      <xdr:row>22</xdr:row>
      <xdr:rowOff>0</xdr:rowOff>
    </xdr:to>
    <xdr:sp macro="" textlink="">
      <xdr:nvSpPr>
        <xdr:cNvPr id="14" name="Line 17"/>
        <xdr:cNvSpPr>
          <a:spLocks noChangeShapeType="1"/>
        </xdr:cNvSpPr>
      </xdr:nvSpPr>
      <xdr:spPr bwMode="auto">
        <a:xfrm>
          <a:off x="39909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28575</xdr:colOff>
      <xdr:row>22</xdr:row>
      <xdr:rowOff>0</xdr:rowOff>
    </xdr:from>
    <xdr:to>
      <xdr:col>18</xdr:col>
      <xdr:colOff>47625</xdr:colOff>
      <xdr:row>22</xdr:row>
      <xdr:rowOff>0</xdr:rowOff>
    </xdr:to>
    <xdr:sp macro="" textlink="">
      <xdr:nvSpPr>
        <xdr:cNvPr id="15" name="Line 18"/>
        <xdr:cNvSpPr>
          <a:spLocks noChangeShapeType="1"/>
        </xdr:cNvSpPr>
      </xdr:nvSpPr>
      <xdr:spPr bwMode="auto">
        <a:xfrm>
          <a:off x="41243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28575</xdr:colOff>
      <xdr:row>22</xdr:row>
      <xdr:rowOff>0</xdr:rowOff>
    </xdr:from>
    <xdr:to>
      <xdr:col>26</xdr:col>
      <xdr:colOff>47625</xdr:colOff>
      <xdr:row>22</xdr:row>
      <xdr:rowOff>0</xdr:rowOff>
    </xdr:to>
    <xdr:sp macro="" textlink="">
      <xdr:nvSpPr>
        <xdr:cNvPr id="16" name="Line 22"/>
        <xdr:cNvSpPr>
          <a:spLocks noChangeShapeType="1"/>
        </xdr:cNvSpPr>
      </xdr:nvSpPr>
      <xdr:spPr bwMode="auto">
        <a:xfrm>
          <a:off x="46577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28575</xdr:colOff>
      <xdr:row>22</xdr:row>
      <xdr:rowOff>0</xdr:rowOff>
    </xdr:from>
    <xdr:to>
      <xdr:col>30</xdr:col>
      <xdr:colOff>47625</xdr:colOff>
      <xdr:row>22</xdr:row>
      <xdr:rowOff>0</xdr:rowOff>
    </xdr:to>
    <xdr:sp macro="" textlink="">
      <xdr:nvSpPr>
        <xdr:cNvPr id="17" name="Line 23"/>
        <xdr:cNvSpPr>
          <a:spLocks noChangeShapeType="1"/>
        </xdr:cNvSpPr>
      </xdr:nvSpPr>
      <xdr:spPr bwMode="auto">
        <a:xfrm>
          <a:off x="4924425" y="7324725"/>
          <a:ext cx="857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28575</xdr:colOff>
      <xdr:row>22</xdr:row>
      <xdr:rowOff>0</xdr:rowOff>
    </xdr:from>
    <xdr:to>
      <xdr:col>32</xdr:col>
      <xdr:colOff>47625</xdr:colOff>
      <xdr:row>22</xdr:row>
      <xdr:rowOff>0</xdr:rowOff>
    </xdr:to>
    <xdr:sp macro="" textlink="">
      <xdr:nvSpPr>
        <xdr:cNvPr id="18" name="Line 24"/>
        <xdr:cNvSpPr>
          <a:spLocks noChangeShapeType="1"/>
        </xdr:cNvSpPr>
      </xdr:nvSpPr>
      <xdr:spPr bwMode="auto">
        <a:xfrm>
          <a:off x="50577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28575</xdr:colOff>
      <xdr:row>22</xdr:row>
      <xdr:rowOff>0</xdr:rowOff>
    </xdr:from>
    <xdr:to>
      <xdr:col>34</xdr:col>
      <xdr:colOff>47625</xdr:colOff>
      <xdr:row>22</xdr:row>
      <xdr:rowOff>0</xdr:rowOff>
    </xdr:to>
    <xdr:sp macro="" textlink="">
      <xdr:nvSpPr>
        <xdr:cNvPr id="19" name="Line 25"/>
        <xdr:cNvSpPr>
          <a:spLocks noChangeShapeType="1"/>
        </xdr:cNvSpPr>
      </xdr:nvSpPr>
      <xdr:spPr bwMode="auto">
        <a:xfrm>
          <a:off x="51911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28575</xdr:colOff>
      <xdr:row>22</xdr:row>
      <xdr:rowOff>0</xdr:rowOff>
    </xdr:from>
    <xdr:to>
      <xdr:col>36</xdr:col>
      <xdr:colOff>47625</xdr:colOff>
      <xdr:row>22</xdr:row>
      <xdr:rowOff>0</xdr:rowOff>
    </xdr:to>
    <xdr:sp macro="" textlink="">
      <xdr:nvSpPr>
        <xdr:cNvPr id="20" name="Line 26"/>
        <xdr:cNvSpPr>
          <a:spLocks noChangeShapeType="1"/>
        </xdr:cNvSpPr>
      </xdr:nvSpPr>
      <xdr:spPr bwMode="auto">
        <a:xfrm>
          <a:off x="53244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28575</xdr:colOff>
      <xdr:row>22</xdr:row>
      <xdr:rowOff>0</xdr:rowOff>
    </xdr:from>
    <xdr:to>
      <xdr:col>38</xdr:col>
      <xdr:colOff>47625</xdr:colOff>
      <xdr:row>22</xdr:row>
      <xdr:rowOff>0</xdr:rowOff>
    </xdr:to>
    <xdr:sp macro="" textlink="">
      <xdr:nvSpPr>
        <xdr:cNvPr id="21" name="Line 27"/>
        <xdr:cNvSpPr>
          <a:spLocks noChangeShapeType="1"/>
        </xdr:cNvSpPr>
      </xdr:nvSpPr>
      <xdr:spPr bwMode="auto">
        <a:xfrm>
          <a:off x="54578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22</xdr:row>
      <xdr:rowOff>0</xdr:rowOff>
    </xdr:from>
    <xdr:to>
      <xdr:col>21</xdr:col>
      <xdr:colOff>47625</xdr:colOff>
      <xdr:row>22</xdr:row>
      <xdr:rowOff>0</xdr:rowOff>
    </xdr:to>
    <xdr:sp macro="" textlink="">
      <xdr:nvSpPr>
        <xdr:cNvPr id="22" name="Line 28"/>
        <xdr:cNvSpPr>
          <a:spLocks noChangeShapeType="1"/>
        </xdr:cNvSpPr>
      </xdr:nvSpPr>
      <xdr:spPr bwMode="auto">
        <a:xfrm>
          <a:off x="43243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19050</xdr:colOff>
      <xdr:row>22</xdr:row>
      <xdr:rowOff>0</xdr:rowOff>
    </xdr:from>
    <xdr:to>
      <xdr:col>23</xdr:col>
      <xdr:colOff>38100</xdr:colOff>
      <xdr:row>22</xdr:row>
      <xdr:rowOff>0</xdr:rowOff>
    </xdr:to>
    <xdr:sp macro="" textlink="">
      <xdr:nvSpPr>
        <xdr:cNvPr id="23" name="Line 29"/>
        <xdr:cNvSpPr>
          <a:spLocks noChangeShapeType="1"/>
        </xdr:cNvSpPr>
      </xdr:nvSpPr>
      <xdr:spPr bwMode="auto">
        <a:xfrm>
          <a:off x="44481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28575</xdr:colOff>
      <xdr:row>22</xdr:row>
      <xdr:rowOff>0</xdr:rowOff>
    </xdr:from>
    <xdr:to>
      <xdr:col>30</xdr:col>
      <xdr:colOff>47625</xdr:colOff>
      <xdr:row>22</xdr:row>
      <xdr:rowOff>0</xdr:rowOff>
    </xdr:to>
    <xdr:sp macro="" textlink="">
      <xdr:nvSpPr>
        <xdr:cNvPr id="24" name="Line 30"/>
        <xdr:cNvSpPr>
          <a:spLocks noChangeShapeType="1"/>
        </xdr:cNvSpPr>
      </xdr:nvSpPr>
      <xdr:spPr bwMode="auto">
        <a:xfrm>
          <a:off x="49244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28575</xdr:colOff>
      <xdr:row>22</xdr:row>
      <xdr:rowOff>0</xdr:rowOff>
    </xdr:from>
    <xdr:to>
      <xdr:col>28</xdr:col>
      <xdr:colOff>47625</xdr:colOff>
      <xdr:row>22</xdr:row>
      <xdr:rowOff>0</xdr:rowOff>
    </xdr:to>
    <xdr:sp macro="" textlink="">
      <xdr:nvSpPr>
        <xdr:cNvPr id="25" name="Line 31"/>
        <xdr:cNvSpPr>
          <a:spLocks noChangeShapeType="1"/>
        </xdr:cNvSpPr>
      </xdr:nvSpPr>
      <xdr:spPr bwMode="auto">
        <a:xfrm>
          <a:off x="47910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28575</xdr:colOff>
      <xdr:row>22</xdr:row>
      <xdr:rowOff>0</xdr:rowOff>
    </xdr:from>
    <xdr:to>
      <xdr:col>40</xdr:col>
      <xdr:colOff>47625</xdr:colOff>
      <xdr:row>22</xdr:row>
      <xdr:rowOff>0</xdr:rowOff>
    </xdr:to>
    <xdr:sp macro="" textlink="">
      <xdr:nvSpPr>
        <xdr:cNvPr id="26" name="Line 32"/>
        <xdr:cNvSpPr>
          <a:spLocks noChangeShapeType="1"/>
        </xdr:cNvSpPr>
      </xdr:nvSpPr>
      <xdr:spPr bwMode="auto">
        <a:xfrm>
          <a:off x="55911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22</xdr:row>
      <xdr:rowOff>0</xdr:rowOff>
    </xdr:from>
    <xdr:to>
      <xdr:col>43</xdr:col>
      <xdr:colOff>47625</xdr:colOff>
      <xdr:row>22</xdr:row>
      <xdr:rowOff>0</xdr:rowOff>
    </xdr:to>
    <xdr:sp macro="" textlink="">
      <xdr:nvSpPr>
        <xdr:cNvPr id="27" name="Line 33"/>
        <xdr:cNvSpPr>
          <a:spLocks noChangeShapeType="1"/>
        </xdr:cNvSpPr>
      </xdr:nvSpPr>
      <xdr:spPr bwMode="auto">
        <a:xfrm>
          <a:off x="57912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28575</xdr:colOff>
      <xdr:row>22</xdr:row>
      <xdr:rowOff>0</xdr:rowOff>
    </xdr:from>
    <xdr:to>
      <xdr:col>47</xdr:col>
      <xdr:colOff>47625</xdr:colOff>
      <xdr:row>22</xdr:row>
      <xdr:rowOff>0</xdr:rowOff>
    </xdr:to>
    <xdr:sp macro="" textlink="">
      <xdr:nvSpPr>
        <xdr:cNvPr id="28" name="Line 34"/>
        <xdr:cNvSpPr>
          <a:spLocks noChangeShapeType="1"/>
        </xdr:cNvSpPr>
      </xdr:nvSpPr>
      <xdr:spPr bwMode="auto">
        <a:xfrm>
          <a:off x="6057900" y="7324725"/>
          <a:ext cx="857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28575</xdr:colOff>
      <xdr:row>22</xdr:row>
      <xdr:rowOff>0</xdr:rowOff>
    </xdr:from>
    <xdr:to>
      <xdr:col>49</xdr:col>
      <xdr:colOff>47625</xdr:colOff>
      <xdr:row>22</xdr:row>
      <xdr:rowOff>0</xdr:rowOff>
    </xdr:to>
    <xdr:sp macro="" textlink="">
      <xdr:nvSpPr>
        <xdr:cNvPr id="29" name="Line 35"/>
        <xdr:cNvSpPr>
          <a:spLocks noChangeShapeType="1"/>
        </xdr:cNvSpPr>
      </xdr:nvSpPr>
      <xdr:spPr bwMode="auto">
        <a:xfrm>
          <a:off x="61912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28575</xdr:colOff>
      <xdr:row>22</xdr:row>
      <xdr:rowOff>0</xdr:rowOff>
    </xdr:from>
    <xdr:to>
      <xdr:col>51</xdr:col>
      <xdr:colOff>47625</xdr:colOff>
      <xdr:row>22</xdr:row>
      <xdr:rowOff>0</xdr:rowOff>
    </xdr:to>
    <xdr:sp macro="" textlink="">
      <xdr:nvSpPr>
        <xdr:cNvPr id="30" name="Line 36"/>
        <xdr:cNvSpPr>
          <a:spLocks noChangeShapeType="1"/>
        </xdr:cNvSpPr>
      </xdr:nvSpPr>
      <xdr:spPr bwMode="auto">
        <a:xfrm>
          <a:off x="63246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28575</xdr:colOff>
      <xdr:row>22</xdr:row>
      <xdr:rowOff>0</xdr:rowOff>
    </xdr:from>
    <xdr:to>
      <xdr:col>53</xdr:col>
      <xdr:colOff>47625</xdr:colOff>
      <xdr:row>22</xdr:row>
      <xdr:rowOff>0</xdr:rowOff>
    </xdr:to>
    <xdr:sp macro="" textlink="">
      <xdr:nvSpPr>
        <xdr:cNvPr id="31" name="Line 37"/>
        <xdr:cNvSpPr>
          <a:spLocks noChangeShapeType="1"/>
        </xdr:cNvSpPr>
      </xdr:nvSpPr>
      <xdr:spPr bwMode="auto">
        <a:xfrm>
          <a:off x="64579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28575</xdr:colOff>
      <xdr:row>22</xdr:row>
      <xdr:rowOff>0</xdr:rowOff>
    </xdr:from>
    <xdr:to>
      <xdr:col>55</xdr:col>
      <xdr:colOff>47625</xdr:colOff>
      <xdr:row>22</xdr:row>
      <xdr:rowOff>0</xdr:rowOff>
    </xdr:to>
    <xdr:sp macro="" textlink="">
      <xdr:nvSpPr>
        <xdr:cNvPr id="32" name="Line 38"/>
        <xdr:cNvSpPr>
          <a:spLocks noChangeShapeType="1"/>
        </xdr:cNvSpPr>
      </xdr:nvSpPr>
      <xdr:spPr bwMode="auto">
        <a:xfrm>
          <a:off x="65913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28575</xdr:colOff>
      <xdr:row>22</xdr:row>
      <xdr:rowOff>0</xdr:rowOff>
    </xdr:from>
    <xdr:to>
      <xdr:col>47</xdr:col>
      <xdr:colOff>47625</xdr:colOff>
      <xdr:row>22</xdr:row>
      <xdr:rowOff>0</xdr:rowOff>
    </xdr:to>
    <xdr:sp macro="" textlink="">
      <xdr:nvSpPr>
        <xdr:cNvPr id="33" name="Line 39"/>
        <xdr:cNvSpPr>
          <a:spLocks noChangeShapeType="1"/>
        </xdr:cNvSpPr>
      </xdr:nvSpPr>
      <xdr:spPr bwMode="auto">
        <a:xfrm>
          <a:off x="60579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28575</xdr:colOff>
      <xdr:row>22</xdr:row>
      <xdr:rowOff>0</xdr:rowOff>
    </xdr:from>
    <xdr:to>
      <xdr:col>45</xdr:col>
      <xdr:colOff>47625</xdr:colOff>
      <xdr:row>22</xdr:row>
      <xdr:rowOff>0</xdr:rowOff>
    </xdr:to>
    <xdr:sp macro="" textlink="">
      <xdr:nvSpPr>
        <xdr:cNvPr id="34" name="Line 40"/>
        <xdr:cNvSpPr>
          <a:spLocks noChangeShapeType="1"/>
        </xdr:cNvSpPr>
      </xdr:nvSpPr>
      <xdr:spPr bwMode="auto">
        <a:xfrm>
          <a:off x="59245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28575</xdr:colOff>
      <xdr:row>22</xdr:row>
      <xdr:rowOff>0</xdr:rowOff>
    </xdr:from>
    <xdr:to>
      <xdr:col>57</xdr:col>
      <xdr:colOff>47625</xdr:colOff>
      <xdr:row>22</xdr:row>
      <xdr:rowOff>0</xdr:rowOff>
    </xdr:to>
    <xdr:sp macro="" textlink="">
      <xdr:nvSpPr>
        <xdr:cNvPr id="35" name="Line 41"/>
        <xdr:cNvSpPr>
          <a:spLocks noChangeShapeType="1"/>
        </xdr:cNvSpPr>
      </xdr:nvSpPr>
      <xdr:spPr bwMode="auto">
        <a:xfrm>
          <a:off x="67246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28575</xdr:colOff>
      <xdr:row>22</xdr:row>
      <xdr:rowOff>0</xdr:rowOff>
    </xdr:from>
    <xdr:to>
      <xdr:col>59</xdr:col>
      <xdr:colOff>47625</xdr:colOff>
      <xdr:row>22</xdr:row>
      <xdr:rowOff>0</xdr:rowOff>
    </xdr:to>
    <xdr:sp macro="" textlink="">
      <xdr:nvSpPr>
        <xdr:cNvPr id="36" name="Line 42"/>
        <xdr:cNvSpPr>
          <a:spLocks noChangeShapeType="1"/>
        </xdr:cNvSpPr>
      </xdr:nvSpPr>
      <xdr:spPr bwMode="auto">
        <a:xfrm>
          <a:off x="68580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28575</xdr:colOff>
      <xdr:row>22</xdr:row>
      <xdr:rowOff>0</xdr:rowOff>
    </xdr:from>
    <xdr:to>
      <xdr:col>61</xdr:col>
      <xdr:colOff>47625</xdr:colOff>
      <xdr:row>22</xdr:row>
      <xdr:rowOff>0</xdr:rowOff>
    </xdr:to>
    <xdr:sp macro="" textlink="">
      <xdr:nvSpPr>
        <xdr:cNvPr id="37" name="Line 43"/>
        <xdr:cNvSpPr>
          <a:spLocks noChangeShapeType="1"/>
        </xdr:cNvSpPr>
      </xdr:nvSpPr>
      <xdr:spPr bwMode="auto">
        <a:xfrm>
          <a:off x="69913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57</xdr:col>
          <xdr:colOff>47625</xdr:colOff>
          <xdr:row>13</xdr:row>
          <xdr:rowOff>47625</xdr:rowOff>
        </xdr:from>
        <xdr:to>
          <xdr:col>68</xdr:col>
          <xdr:colOff>104775</xdr:colOff>
          <xdr:row>13</xdr:row>
          <xdr:rowOff>266700</xdr:rowOff>
        </xdr:to>
        <xdr:sp macro="" textlink="">
          <xdr:nvSpPr>
            <xdr:cNvPr id="77826" name="Check Box 2" hidden="1">
              <a:extLst>
                <a:ext uri="{63B3BB69-23CF-44E3-9099-C40C66FF867C}">
                  <a14:compatExt spid="_x0000_s778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einmalig</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10</xdr:row>
          <xdr:rowOff>47625</xdr:rowOff>
        </xdr:from>
        <xdr:to>
          <xdr:col>4</xdr:col>
          <xdr:colOff>38100</xdr:colOff>
          <xdr:row>10</xdr:row>
          <xdr:rowOff>257175</xdr:rowOff>
        </xdr:to>
        <xdr:sp macro="" textlink="">
          <xdr:nvSpPr>
            <xdr:cNvPr id="80897" name="Check Box 1" hidden="1">
              <a:extLst>
                <a:ext uri="{63B3BB69-23CF-44E3-9099-C40C66FF867C}">
                  <a14:compatExt spid="_x0000_s80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0</xdr:rowOff>
        </xdr:from>
        <xdr:to>
          <xdr:col>6</xdr:col>
          <xdr:colOff>95250</xdr:colOff>
          <xdr:row>17</xdr:row>
          <xdr:rowOff>9525</xdr:rowOff>
        </xdr:to>
        <xdr:sp macro="" textlink="">
          <xdr:nvSpPr>
            <xdr:cNvPr id="80898" name="Check Box 2" hidden="1">
              <a:extLst>
                <a:ext uri="{63B3BB69-23CF-44E3-9099-C40C66FF867C}">
                  <a14:compatExt spid="_x0000_s80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0</xdr:rowOff>
        </xdr:from>
        <xdr:to>
          <xdr:col>7</xdr:col>
          <xdr:colOff>9525</xdr:colOff>
          <xdr:row>19</xdr:row>
          <xdr:rowOff>0</xdr:rowOff>
        </xdr:to>
        <xdr:sp macro="" textlink="">
          <xdr:nvSpPr>
            <xdr:cNvPr id="80899" name="Check Box 3" hidden="1">
              <a:extLst>
                <a:ext uri="{63B3BB69-23CF-44E3-9099-C40C66FF867C}">
                  <a14:compatExt spid="_x0000_s80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47625</xdr:rowOff>
        </xdr:from>
        <xdr:to>
          <xdr:col>7</xdr:col>
          <xdr:colOff>9525</xdr:colOff>
          <xdr:row>20</xdr:row>
          <xdr:rowOff>28575</xdr:rowOff>
        </xdr:to>
        <xdr:sp macro="" textlink="">
          <xdr:nvSpPr>
            <xdr:cNvPr id="80900" name="Check Box 4" hidden="1">
              <a:extLst>
                <a:ext uri="{63B3BB69-23CF-44E3-9099-C40C66FF867C}">
                  <a14:compatExt spid="_x0000_s80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4</xdr:col>
          <xdr:colOff>38100</xdr:colOff>
          <xdr:row>12</xdr:row>
          <xdr:rowOff>209550</xdr:rowOff>
        </xdr:to>
        <xdr:sp macro="" textlink="">
          <xdr:nvSpPr>
            <xdr:cNvPr id="80901" name="Check Box 5" hidden="1">
              <a:extLst>
                <a:ext uri="{63B3BB69-23CF-44E3-9099-C40C66FF867C}">
                  <a14:compatExt spid="_x0000_s80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0</xdr:rowOff>
        </xdr:from>
        <xdr:to>
          <xdr:col>4</xdr:col>
          <xdr:colOff>38100</xdr:colOff>
          <xdr:row>13</xdr:row>
          <xdr:rowOff>209550</xdr:rowOff>
        </xdr:to>
        <xdr:sp macro="" textlink="">
          <xdr:nvSpPr>
            <xdr:cNvPr id="80902" name="Check Box 6" hidden="1">
              <a:extLst>
                <a:ext uri="{63B3BB69-23CF-44E3-9099-C40C66FF867C}">
                  <a14:compatExt spid="_x0000_s80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4</xdr:col>
          <xdr:colOff>38100</xdr:colOff>
          <xdr:row>14</xdr:row>
          <xdr:rowOff>209550</xdr:rowOff>
        </xdr:to>
        <xdr:sp macro="" textlink="">
          <xdr:nvSpPr>
            <xdr:cNvPr id="80903" name="Check Box 7" hidden="1">
              <a:extLst>
                <a:ext uri="{63B3BB69-23CF-44E3-9099-C40C66FF867C}">
                  <a14:compatExt spid="_x0000_s80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15</xdr:row>
          <xdr:rowOff>0</xdr:rowOff>
        </xdr:from>
        <xdr:to>
          <xdr:col>7</xdr:col>
          <xdr:colOff>9525</xdr:colOff>
          <xdr:row>15</xdr:row>
          <xdr:rowOff>209550</xdr:rowOff>
        </xdr:to>
        <xdr:sp macro="" textlink="">
          <xdr:nvSpPr>
            <xdr:cNvPr id="80904" name="Check Box 8" hidden="1">
              <a:extLst>
                <a:ext uri="{63B3BB69-23CF-44E3-9099-C40C66FF867C}">
                  <a14:compatExt spid="_x0000_s80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17</xdr:row>
          <xdr:rowOff>0</xdr:rowOff>
        </xdr:from>
        <xdr:to>
          <xdr:col>6</xdr:col>
          <xdr:colOff>95250</xdr:colOff>
          <xdr:row>18</xdr:row>
          <xdr:rowOff>9525</xdr:rowOff>
        </xdr:to>
        <xdr:sp macro="" textlink="">
          <xdr:nvSpPr>
            <xdr:cNvPr id="80905" name="Check Box 9" hidden="1">
              <a:extLst>
                <a:ext uri="{63B3BB69-23CF-44E3-9099-C40C66FF867C}">
                  <a14:compatExt spid="_x0000_s80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18</xdr:col>
          <xdr:colOff>66675</xdr:colOff>
          <xdr:row>23</xdr:row>
          <xdr:rowOff>0</xdr:rowOff>
        </xdr:to>
        <xdr:sp macro="" textlink="">
          <xdr:nvSpPr>
            <xdr:cNvPr id="80906" name="Check Box 10" hidden="1">
              <a:extLst>
                <a:ext uri="{63B3BB69-23CF-44E3-9099-C40C66FF867C}">
                  <a14:compatExt spid="_x0000_s80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38100</xdr:rowOff>
        </xdr:from>
        <xdr:to>
          <xdr:col>15</xdr:col>
          <xdr:colOff>47625</xdr:colOff>
          <xdr:row>24</xdr:row>
          <xdr:rowOff>28575</xdr:rowOff>
        </xdr:to>
        <xdr:sp macro="" textlink="">
          <xdr:nvSpPr>
            <xdr:cNvPr id="80907" name="Check Box 11" hidden="1">
              <a:extLst>
                <a:ext uri="{63B3BB69-23CF-44E3-9099-C40C66FF867C}">
                  <a14:compatExt spid="_x0000_s80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xdr:row>
          <xdr:rowOff>28575</xdr:rowOff>
        </xdr:from>
        <xdr:to>
          <xdr:col>17</xdr:col>
          <xdr:colOff>47625</xdr:colOff>
          <xdr:row>27</xdr:row>
          <xdr:rowOff>19050</xdr:rowOff>
        </xdr:to>
        <xdr:sp macro="" textlink="">
          <xdr:nvSpPr>
            <xdr:cNvPr id="80908" name="Check Box 12" hidden="1">
              <a:extLst>
                <a:ext uri="{63B3BB69-23CF-44E3-9099-C40C66FF867C}">
                  <a14:compatExt spid="_x0000_s80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38100</xdr:rowOff>
        </xdr:from>
        <xdr:to>
          <xdr:col>15</xdr:col>
          <xdr:colOff>47625</xdr:colOff>
          <xdr:row>29</xdr:row>
          <xdr:rowOff>28575</xdr:rowOff>
        </xdr:to>
        <xdr:sp macro="" textlink="">
          <xdr:nvSpPr>
            <xdr:cNvPr id="80909" name="Check Box 13" hidden="1">
              <a:extLst>
                <a:ext uri="{63B3BB69-23CF-44E3-9099-C40C66FF867C}">
                  <a14:compatExt spid="_x0000_s80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28575</xdr:rowOff>
        </xdr:from>
        <xdr:to>
          <xdr:col>15</xdr:col>
          <xdr:colOff>47625</xdr:colOff>
          <xdr:row>31</xdr:row>
          <xdr:rowOff>19050</xdr:rowOff>
        </xdr:to>
        <xdr:sp macro="" textlink="">
          <xdr:nvSpPr>
            <xdr:cNvPr id="80910" name="Check Box 14" hidden="1">
              <a:extLst>
                <a:ext uri="{63B3BB69-23CF-44E3-9099-C40C66FF867C}">
                  <a14:compatExt spid="_x0000_s80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28575</xdr:rowOff>
        </xdr:from>
        <xdr:to>
          <xdr:col>15</xdr:col>
          <xdr:colOff>47625</xdr:colOff>
          <xdr:row>34</xdr:row>
          <xdr:rowOff>19050</xdr:rowOff>
        </xdr:to>
        <xdr:sp macro="" textlink="">
          <xdr:nvSpPr>
            <xdr:cNvPr id="80911" name="Check Box 15" hidden="1">
              <a:extLst>
                <a:ext uri="{63B3BB69-23CF-44E3-9099-C40C66FF867C}">
                  <a14:compatExt spid="_x0000_s80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9525</xdr:rowOff>
        </xdr:from>
        <xdr:to>
          <xdr:col>15</xdr:col>
          <xdr:colOff>47625</xdr:colOff>
          <xdr:row>38</xdr:row>
          <xdr:rowOff>0</xdr:rowOff>
        </xdr:to>
        <xdr:sp macro="" textlink="">
          <xdr:nvSpPr>
            <xdr:cNvPr id="80912" name="Check Box 16" hidden="1">
              <a:extLst>
                <a:ext uri="{63B3BB69-23CF-44E3-9099-C40C66FF867C}">
                  <a14:compatExt spid="_x0000_s80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9525</xdr:rowOff>
        </xdr:from>
        <xdr:to>
          <xdr:col>15</xdr:col>
          <xdr:colOff>47625</xdr:colOff>
          <xdr:row>38</xdr:row>
          <xdr:rowOff>228600</xdr:rowOff>
        </xdr:to>
        <xdr:sp macro="" textlink="">
          <xdr:nvSpPr>
            <xdr:cNvPr id="80913" name="Check Box 17" hidden="1">
              <a:extLst>
                <a:ext uri="{63B3BB69-23CF-44E3-9099-C40C66FF867C}">
                  <a14:compatExt spid="_x0000_s80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9525</xdr:rowOff>
        </xdr:from>
        <xdr:to>
          <xdr:col>15</xdr:col>
          <xdr:colOff>47625</xdr:colOff>
          <xdr:row>39</xdr:row>
          <xdr:rowOff>228600</xdr:rowOff>
        </xdr:to>
        <xdr:sp macro="" textlink="">
          <xdr:nvSpPr>
            <xdr:cNvPr id="80914" name="Check Box 18" hidden="1">
              <a:extLst>
                <a:ext uri="{63B3BB69-23CF-44E3-9099-C40C66FF867C}">
                  <a14:compatExt spid="_x0000_s80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9525</xdr:rowOff>
        </xdr:from>
        <xdr:to>
          <xdr:col>18</xdr:col>
          <xdr:colOff>66675</xdr:colOff>
          <xdr:row>41</xdr:row>
          <xdr:rowOff>228600</xdr:rowOff>
        </xdr:to>
        <xdr:sp macro="" textlink="">
          <xdr:nvSpPr>
            <xdr:cNvPr id="80915" name="Check Box 19" hidden="1">
              <a:extLst>
                <a:ext uri="{63B3BB69-23CF-44E3-9099-C40C66FF867C}">
                  <a14:compatExt spid="_x0000_s80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371475</xdr:rowOff>
        </xdr:from>
        <xdr:to>
          <xdr:col>15</xdr:col>
          <xdr:colOff>47625</xdr:colOff>
          <xdr:row>42</xdr:row>
          <xdr:rowOff>200025</xdr:rowOff>
        </xdr:to>
        <xdr:sp macro="" textlink="">
          <xdr:nvSpPr>
            <xdr:cNvPr id="80916" name="Check Box 20" hidden="1">
              <a:extLst>
                <a:ext uri="{63B3BB69-23CF-44E3-9099-C40C66FF867C}">
                  <a14:compatExt spid="_x0000_s80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9525</xdr:rowOff>
        </xdr:from>
        <xdr:to>
          <xdr:col>15</xdr:col>
          <xdr:colOff>47625</xdr:colOff>
          <xdr:row>44</xdr:row>
          <xdr:rowOff>0</xdr:rowOff>
        </xdr:to>
        <xdr:sp macro="" textlink="">
          <xdr:nvSpPr>
            <xdr:cNvPr id="80917" name="Check Box 21" hidden="1">
              <a:extLst>
                <a:ext uri="{63B3BB69-23CF-44E3-9099-C40C66FF867C}">
                  <a14:compatExt spid="_x0000_s80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9525</xdr:rowOff>
        </xdr:from>
        <xdr:to>
          <xdr:col>15</xdr:col>
          <xdr:colOff>47625</xdr:colOff>
          <xdr:row>44</xdr:row>
          <xdr:rowOff>228600</xdr:rowOff>
        </xdr:to>
        <xdr:sp macro="" textlink="">
          <xdr:nvSpPr>
            <xdr:cNvPr id="80918" name="Check Box 22" hidden="1">
              <a:extLst>
                <a:ext uri="{63B3BB69-23CF-44E3-9099-C40C66FF867C}">
                  <a14:compatExt spid="_x0000_s80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0</xdr:rowOff>
        </xdr:from>
        <xdr:to>
          <xdr:col>17</xdr:col>
          <xdr:colOff>47625</xdr:colOff>
          <xdr:row>46</xdr:row>
          <xdr:rowOff>19050</xdr:rowOff>
        </xdr:to>
        <xdr:sp macro="" textlink="">
          <xdr:nvSpPr>
            <xdr:cNvPr id="80919" name="Check Box 23" hidden="1">
              <a:extLst>
                <a:ext uri="{63B3BB69-23CF-44E3-9099-C40C66FF867C}">
                  <a14:compatExt spid="_x0000_s80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45</xdr:row>
          <xdr:rowOff>9525</xdr:rowOff>
        </xdr:from>
        <xdr:to>
          <xdr:col>36</xdr:col>
          <xdr:colOff>47625</xdr:colOff>
          <xdr:row>46</xdr:row>
          <xdr:rowOff>28575</xdr:rowOff>
        </xdr:to>
        <xdr:sp macro="" textlink="">
          <xdr:nvSpPr>
            <xdr:cNvPr id="80920" name="Check Box 24" hidden="1">
              <a:extLst>
                <a:ext uri="{63B3BB69-23CF-44E3-9099-C40C66FF867C}">
                  <a14:compatExt spid="_x0000_s80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0</xdr:rowOff>
        </xdr:from>
        <xdr:to>
          <xdr:col>17</xdr:col>
          <xdr:colOff>47625</xdr:colOff>
          <xdr:row>46</xdr:row>
          <xdr:rowOff>219075</xdr:rowOff>
        </xdr:to>
        <xdr:sp macro="" textlink="">
          <xdr:nvSpPr>
            <xdr:cNvPr id="80921" name="Check Box 25" hidden="1">
              <a:extLst>
                <a:ext uri="{63B3BB69-23CF-44E3-9099-C40C66FF867C}">
                  <a14:compatExt spid="_x0000_s80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46</xdr:row>
          <xdr:rowOff>9525</xdr:rowOff>
        </xdr:from>
        <xdr:to>
          <xdr:col>36</xdr:col>
          <xdr:colOff>47625</xdr:colOff>
          <xdr:row>47</xdr:row>
          <xdr:rowOff>0</xdr:rowOff>
        </xdr:to>
        <xdr:sp macro="" textlink="">
          <xdr:nvSpPr>
            <xdr:cNvPr id="80922" name="Check Box 26" hidden="1">
              <a:extLst>
                <a:ext uri="{63B3BB69-23CF-44E3-9099-C40C66FF867C}">
                  <a14:compatExt spid="_x0000_s80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9525</xdr:rowOff>
        </xdr:from>
        <xdr:to>
          <xdr:col>15</xdr:col>
          <xdr:colOff>47625</xdr:colOff>
          <xdr:row>47</xdr:row>
          <xdr:rowOff>228600</xdr:rowOff>
        </xdr:to>
        <xdr:sp macro="" textlink="">
          <xdr:nvSpPr>
            <xdr:cNvPr id="80923" name="Check Box 27" hidden="1">
              <a:extLst>
                <a:ext uri="{63B3BB69-23CF-44E3-9099-C40C66FF867C}">
                  <a14:compatExt spid="_x0000_s80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9525</xdr:rowOff>
        </xdr:from>
        <xdr:to>
          <xdr:col>15</xdr:col>
          <xdr:colOff>47625</xdr:colOff>
          <xdr:row>48</xdr:row>
          <xdr:rowOff>228600</xdr:rowOff>
        </xdr:to>
        <xdr:sp macro="" textlink="">
          <xdr:nvSpPr>
            <xdr:cNvPr id="80924" name="Check Box 28" hidden="1">
              <a:extLst>
                <a:ext uri="{63B3BB69-23CF-44E3-9099-C40C66FF867C}">
                  <a14:compatExt spid="_x0000_s80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9525</xdr:rowOff>
        </xdr:from>
        <xdr:to>
          <xdr:col>15</xdr:col>
          <xdr:colOff>47625</xdr:colOff>
          <xdr:row>51</xdr:row>
          <xdr:rowOff>228600</xdr:rowOff>
        </xdr:to>
        <xdr:sp macro="" textlink="">
          <xdr:nvSpPr>
            <xdr:cNvPr id="80925" name="Check Box 29" hidden="1">
              <a:extLst>
                <a:ext uri="{63B3BB69-23CF-44E3-9099-C40C66FF867C}">
                  <a14:compatExt spid="_x0000_s80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9525</xdr:rowOff>
        </xdr:from>
        <xdr:to>
          <xdr:col>15</xdr:col>
          <xdr:colOff>47625</xdr:colOff>
          <xdr:row>52</xdr:row>
          <xdr:rowOff>228600</xdr:rowOff>
        </xdr:to>
        <xdr:sp macro="" textlink="">
          <xdr:nvSpPr>
            <xdr:cNvPr id="80926" name="Check Box 30" hidden="1">
              <a:extLst>
                <a:ext uri="{63B3BB69-23CF-44E3-9099-C40C66FF867C}">
                  <a14:compatExt spid="_x0000_s80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9525</xdr:rowOff>
        </xdr:from>
        <xdr:to>
          <xdr:col>15</xdr:col>
          <xdr:colOff>47625</xdr:colOff>
          <xdr:row>54</xdr:row>
          <xdr:rowOff>228600</xdr:rowOff>
        </xdr:to>
        <xdr:sp macro="" textlink="">
          <xdr:nvSpPr>
            <xdr:cNvPr id="80927" name="Check Box 31" hidden="1">
              <a:extLst>
                <a:ext uri="{63B3BB69-23CF-44E3-9099-C40C66FF867C}">
                  <a14:compatExt spid="_x0000_s80927"/>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466725</xdr:colOff>
          <xdr:row>28</xdr:row>
          <xdr:rowOff>66675</xdr:rowOff>
        </xdr:from>
        <xdr:to>
          <xdr:col>2</xdr:col>
          <xdr:colOff>695325</xdr:colOff>
          <xdr:row>30</xdr:row>
          <xdr:rowOff>66675</xdr:rowOff>
        </xdr:to>
        <xdr:sp macro="" textlink="">
          <xdr:nvSpPr>
            <xdr:cNvPr id="81921" name="Check Box 1" hidden="1">
              <a:extLst>
                <a:ext uri="{63B3BB69-23CF-44E3-9099-C40C66FF867C}">
                  <a14:compatExt spid="_x0000_s81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32</xdr:row>
          <xdr:rowOff>66675</xdr:rowOff>
        </xdr:from>
        <xdr:to>
          <xdr:col>2</xdr:col>
          <xdr:colOff>695325</xdr:colOff>
          <xdr:row>34</xdr:row>
          <xdr:rowOff>66675</xdr:rowOff>
        </xdr:to>
        <xdr:sp macro="" textlink="">
          <xdr:nvSpPr>
            <xdr:cNvPr id="81922" name="Check Box 2" hidden="1">
              <a:extLst>
                <a:ext uri="{63B3BB69-23CF-44E3-9099-C40C66FF867C}">
                  <a14:compatExt spid="_x0000_s8192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44</xdr:col>
          <xdr:colOff>0</xdr:colOff>
          <xdr:row>7</xdr:row>
          <xdr:rowOff>0</xdr:rowOff>
        </xdr:from>
        <xdr:to>
          <xdr:col>51</xdr:col>
          <xdr:colOff>57150</xdr:colOff>
          <xdr:row>8</xdr:row>
          <xdr:rowOff>0</xdr:rowOff>
        </xdr:to>
        <xdr:sp macro="" textlink="">
          <xdr:nvSpPr>
            <xdr:cNvPr id="21542" name="Group Box 38" hidden="1">
              <a:extLst>
                <a:ext uri="{63B3BB69-23CF-44E3-9099-C40C66FF867C}">
                  <a14:compatExt spid="_x0000_s2154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7</xdr:row>
          <xdr:rowOff>47625</xdr:rowOff>
        </xdr:from>
        <xdr:to>
          <xdr:col>46</xdr:col>
          <xdr:colOff>95250</xdr:colOff>
          <xdr:row>7</xdr:row>
          <xdr:rowOff>333375</xdr:rowOff>
        </xdr:to>
        <xdr:sp macro="" textlink="">
          <xdr:nvSpPr>
            <xdr:cNvPr id="21543" name="Option Button 39" hidden="1">
              <a:extLst>
                <a:ext uri="{63B3BB69-23CF-44E3-9099-C40C66FF867C}">
                  <a14:compatExt spid="_x0000_s21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7</xdr:row>
          <xdr:rowOff>47625</xdr:rowOff>
        </xdr:from>
        <xdr:to>
          <xdr:col>50</xdr:col>
          <xdr:colOff>85725</xdr:colOff>
          <xdr:row>7</xdr:row>
          <xdr:rowOff>333375</xdr:rowOff>
        </xdr:to>
        <xdr:sp macro="" textlink="">
          <xdr:nvSpPr>
            <xdr:cNvPr id="21544" name="Option Button 40" hidden="1">
              <a:extLst>
                <a:ext uri="{63B3BB69-23CF-44E3-9099-C40C66FF867C}">
                  <a14:compatExt spid="_x0000_s21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8</xdr:row>
          <xdr:rowOff>0</xdr:rowOff>
        </xdr:from>
        <xdr:to>
          <xdr:col>51</xdr:col>
          <xdr:colOff>57150</xdr:colOff>
          <xdr:row>9</xdr:row>
          <xdr:rowOff>0</xdr:rowOff>
        </xdr:to>
        <xdr:sp macro="" textlink="">
          <xdr:nvSpPr>
            <xdr:cNvPr id="21546" name="Group Box 42" hidden="1">
              <a:extLst>
                <a:ext uri="{63B3BB69-23CF-44E3-9099-C40C66FF867C}">
                  <a14:compatExt spid="_x0000_s215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9</xdr:row>
          <xdr:rowOff>0</xdr:rowOff>
        </xdr:from>
        <xdr:to>
          <xdr:col>51</xdr:col>
          <xdr:colOff>57150</xdr:colOff>
          <xdr:row>10</xdr:row>
          <xdr:rowOff>0</xdr:rowOff>
        </xdr:to>
        <xdr:sp macro="" textlink="">
          <xdr:nvSpPr>
            <xdr:cNvPr id="21547" name="Group Box 43" hidden="1">
              <a:extLst>
                <a:ext uri="{63B3BB69-23CF-44E3-9099-C40C66FF867C}">
                  <a14:compatExt spid="_x0000_s215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11</xdr:row>
          <xdr:rowOff>0</xdr:rowOff>
        </xdr:from>
        <xdr:to>
          <xdr:col>51</xdr:col>
          <xdr:colOff>57150</xdr:colOff>
          <xdr:row>12</xdr:row>
          <xdr:rowOff>0</xdr:rowOff>
        </xdr:to>
        <xdr:sp macro="" textlink="">
          <xdr:nvSpPr>
            <xdr:cNvPr id="21548" name="Group Box 44" hidden="1">
              <a:extLst>
                <a:ext uri="{63B3BB69-23CF-44E3-9099-C40C66FF867C}">
                  <a14:compatExt spid="_x0000_s215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xdr:row>
          <xdr:rowOff>0</xdr:rowOff>
        </xdr:from>
        <xdr:to>
          <xdr:col>51</xdr:col>
          <xdr:colOff>57150</xdr:colOff>
          <xdr:row>13</xdr:row>
          <xdr:rowOff>0</xdr:rowOff>
        </xdr:to>
        <xdr:sp macro="" textlink="">
          <xdr:nvSpPr>
            <xdr:cNvPr id="21549" name="Group Box 45" hidden="1">
              <a:extLst>
                <a:ext uri="{63B3BB69-23CF-44E3-9099-C40C66FF867C}">
                  <a14:compatExt spid="_x0000_s215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13</xdr:row>
          <xdr:rowOff>0</xdr:rowOff>
        </xdr:from>
        <xdr:to>
          <xdr:col>51</xdr:col>
          <xdr:colOff>57150</xdr:colOff>
          <xdr:row>14</xdr:row>
          <xdr:rowOff>0</xdr:rowOff>
        </xdr:to>
        <xdr:sp macro="" textlink="">
          <xdr:nvSpPr>
            <xdr:cNvPr id="21550" name="Group Box 46" hidden="1">
              <a:extLst>
                <a:ext uri="{63B3BB69-23CF-44E3-9099-C40C66FF867C}">
                  <a14:compatExt spid="_x0000_s2155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14</xdr:row>
          <xdr:rowOff>0</xdr:rowOff>
        </xdr:from>
        <xdr:to>
          <xdr:col>51</xdr:col>
          <xdr:colOff>57150</xdr:colOff>
          <xdr:row>15</xdr:row>
          <xdr:rowOff>0</xdr:rowOff>
        </xdr:to>
        <xdr:sp macro="" textlink="">
          <xdr:nvSpPr>
            <xdr:cNvPr id="21551" name="Group Box 47" hidden="1">
              <a:extLst>
                <a:ext uri="{63B3BB69-23CF-44E3-9099-C40C66FF867C}">
                  <a14:compatExt spid="_x0000_s2155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15</xdr:row>
          <xdr:rowOff>0</xdr:rowOff>
        </xdr:from>
        <xdr:to>
          <xdr:col>51</xdr:col>
          <xdr:colOff>57150</xdr:colOff>
          <xdr:row>16</xdr:row>
          <xdr:rowOff>0</xdr:rowOff>
        </xdr:to>
        <xdr:sp macro="" textlink="">
          <xdr:nvSpPr>
            <xdr:cNvPr id="21552" name="Group Box 48" hidden="1">
              <a:extLst>
                <a:ext uri="{63B3BB69-23CF-44E3-9099-C40C66FF867C}">
                  <a14:compatExt spid="_x0000_s2155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17</xdr:row>
          <xdr:rowOff>0</xdr:rowOff>
        </xdr:from>
        <xdr:to>
          <xdr:col>51</xdr:col>
          <xdr:colOff>57150</xdr:colOff>
          <xdr:row>18</xdr:row>
          <xdr:rowOff>0</xdr:rowOff>
        </xdr:to>
        <xdr:sp macro="" textlink="">
          <xdr:nvSpPr>
            <xdr:cNvPr id="21553" name="Group Box 49" hidden="1">
              <a:extLst>
                <a:ext uri="{63B3BB69-23CF-44E3-9099-C40C66FF867C}">
                  <a14:compatExt spid="_x0000_s2155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18</xdr:row>
          <xdr:rowOff>0</xdr:rowOff>
        </xdr:from>
        <xdr:to>
          <xdr:col>51</xdr:col>
          <xdr:colOff>57150</xdr:colOff>
          <xdr:row>19</xdr:row>
          <xdr:rowOff>0</xdr:rowOff>
        </xdr:to>
        <xdr:sp macro="" textlink="">
          <xdr:nvSpPr>
            <xdr:cNvPr id="21554" name="Group Box 50" hidden="1">
              <a:extLst>
                <a:ext uri="{63B3BB69-23CF-44E3-9099-C40C66FF867C}">
                  <a14:compatExt spid="_x0000_s2155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xdr:row>
          <xdr:rowOff>38100</xdr:rowOff>
        </xdr:from>
        <xdr:to>
          <xdr:col>46</xdr:col>
          <xdr:colOff>95250</xdr:colOff>
          <xdr:row>8</xdr:row>
          <xdr:rowOff>323850</xdr:rowOff>
        </xdr:to>
        <xdr:sp macro="" textlink="">
          <xdr:nvSpPr>
            <xdr:cNvPr id="21557" name="Option Button 53" hidden="1">
              <a:extLst>
                <a:ext uri="{63B3BB69-23CF-44E3-9099-C40C66FF867C}">
                  <a14:compatExt spid="_x0000_s21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8</xdr:row>
          <xdr:rowOff>38100</xdr:rowOff>
        </xdr:from>
        <xdr:to>
          <xdr:col>50</xdr:col>
          <xdr:colOff>85725</xdr:colOff>
          <xdr:row>8</xdr:row>
          <xdr:rowOff>323850</xdr:rowOff>
        </xdr:to>
        <xdr:sp macro="" textlink="">
          <xdr:nvSpPr>
            <xdr:cNvPr id="21558" name="Option Button 54" hidden="1">
              <a:extLst>
                <a:ext uri="{63B3BB69-23CF-44E3-9099-C40C66FF867C}">
                  <a14:compatExt spid="_x0000_s21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9</xdr:row>
          <xdr:rowOff>38100</xdr:rowOff>
        </xdr:from>
        <xdr:to>
          <xdr:col>46</xdr:col>
          <xdr:colOff>95250</xdr:colOff>
          <xdr:row>9</xdr:row>
          <xdr:rowOff>323850</xdr:rowOff>
        </xdr:to>
        <xdr:sp macro="" textlink="">
          <xdr:nvSpPr>
            <xdr:cNvPr id="21559" name="Option Button 55" hidden="1">
              <a:extLst>
                <a:ext uri="{63B3BB69-23CF-44E3-9099-C40C66FF867C}">
                  <a14:compatExt spid="_x0000_s21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9</xdr:row>
          <xdr:rowOff>38100</xdr:rowOff>
        </xdr:from>
        <xdr:to>
          <xdr:col>50</xdr:col>
          <xdr:colOff>85725</xdr:colOff>
          <xdr:row>9</xdr:row>
          <xdr:rowOff>323850</xdr:rowOff>
        </xdr:to>
        <xdr:sp macro="" textlink="">
          <xdr:nvSpPr>
            <xdr:cNvPr id="21560" name="Option Button 56" hidden="1">
              <a:extLst>
                <a:ext uri="{63B3BB69-23CF-44E3-9099-C40C66FF867C}">
                  <a14:compatExt spid="_x0000_s21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xdr:row>
          <xdr:rowOff>38100</xdr:rowOff>
        </xdr:from>
        <xdr:to>
          <xdr:col>46</xdr:col>
          <xdr:colOff>95250</xdr:colOff>
          <xdr:row>11</xdr:row>
          <xdr:rowOff>323850</xdr:rowOff>
        </xdr:to>
        <xdr:sp macro="" textlink="">
          <xdr:nvSpPr>
            <xdr:cNvPr id="21561" name="Option Button 57" hidden="1">
              <a:extLst>
                <a:ext uri="{63B3BB69-23CF-44E3-9099-C40C66FF867C}">
                  <a14:compatExt spid="_x0000_s21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11</xdr:row>
          <xdr:rowOff>38100</xdr:rowOff>
        </xdr:from>
        <xdr:to>
          <xdr:col>50</xdr:col>
          <xdr:colOff>85725</xdr:colOff>
          <xdr:row>11</xdr:row>
          <xdr:rowOff>323850</xdr:rowOff>
        </xdr:to>
        <xdr:sp macro="" textlink="">
          <xdr:nvSpPr>
            <xdr:cNvPr id="21562" name="Option Button 58" hidden="1">
              <a:extLst>
                <a:ext uri="{63B3BB69-23CF-44E3-9099-C40C66FF867C}">
                  <a14:compatExt spid="_x0000_s21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12</xdr:row>
          <xdr:rowOff>38100</xdr:rowOff>
        </xdr:from>
        <xdr:to>
          <xdr:col>46</xdr:col>
          <xdr:colOff>95250</xdr:colOff>
          <xdr:row>12</xdr:row>
          <xdr:rowOff>323850</xdr:rowOff>
        </xdr:to>
        <xdr:sp macro="" textlink="">
          <xdr:nvSpPr>
            <xdr:cNvPr id="21563" name="Option Button 59" hidden="1">
              <a:extLst>
                <a:ext uri="{63B3BB69-23CF-44E3-9099-C40C66FF867C}">
                  <a14:compatExt spid="_x0000_s21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12</xdr:row>
          <xdr:rowOff>38100</xdr:rowOff>
        </xdr:from>
        <xdr:to>
          <xdr:col>50</xdr:col>
          <xdr:colOff>85725</xdr:colOff>
          <xdr:row>12</xdr:row>
          <xdr:rowOff>323850</xdr:rowOff>
        </xdr:to>
        <xdr:sp macro="" textlink="">
          <xdr:nvSpPr>
            <xdr:cNvPr id="21564" name="Option Button 60" hidden="1">
              <a:extLst>
                <a:ext uri="{63B3BB69-23CF-44E3-9099-C40C66FF867C}">
                  <a14:compatExt spid="_x0000_s21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18</xdr:row>
          <xdr:rowOff>38100</xdr:rowOff>
        </xdr:from>
        <xdr:to>
          <xdr:col>46</xdr:col>
          <xdr:colOff>95250</xdr:colOff>
          <xdr:row>18</xdr:row>
          <xdr:rowOff>323850</xdr:rowOff>
        </xdr:to>
        <xdr:sp macro="" textlink="">
          <xdr:nvSpPr>
            <xdr:cNvPr id="21565" name="Option Button 61" hidden="1">
              <a:extLst>
                <a:ext uri="{63B3BB69-23CF-44E3-9099-C40C66FF867C}">
                  <a14:compatExt spid="_x0000_s21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18</xdr:row>
          <xdr:rowOff>38100</xdr:rowOff>
        </xdr:from>
        <xdr:to>
          <xdr:col>50</xdr:col>
          <xdr:colOff>85725</xdr:colOff>
          <xdr:row>18</xdr:row>
          <xdr:rowOff>323850</xdr:rowOff>
        </xdr:to>
        <xdr:sp macro="" textlink="">
          <xdr:nvSpPr>
            <xdr:cNvPr id="21566" name="Option Button 62" hidden="1">
              <a:extLst>
                <a:ext uri="{63B3BB69-23CF-44E3-9099-C40C66FF867C}">
                  <a14:compatExt spid="_x0000_s21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13</xdr:row>
          <xdr:rowOff>38100</xdr:rowOff>
        </xdr:from>
        <xdr:to>
          <xdr:col>46</xdr:col>
          <xdr:colOff>95250</xdr:colOff>
          <xdr:row>13</xdr:row>
          <xdr:rowOff>323850</xdr:rowOff>
        </xdr:to>
        <xdr:sp macro="" textlink="">
          <xdr:nvSpPr>
            <xdr:cNvPr id="21567" name="Option Button 63" hidden="1">
              <a:extLst>
                <a:ext uri="{63B3BB69-23CF-44E3-9099-C40C66FF867C}">
                  <a14:compatExt spid="_x0000_s21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13</xdr:row>
          <xdr:rowOff>38100</xdr:rowOff>
        </xdr:from>
        <xdr:to>
          <xdr:col>50</xdr:col>
          <xdr:colOff>85725</xdr:colOff>
          <xdr:row>13</xdr:row>
          <xdr:rowOff>323850</xdr:rowOff>
        </xdr:to>
        <xdr:sp macro="" textlink="">
          <xdr:nvSpPr>
            <xdr:cNvPr id="21568" name="Option Button 64" hidden="1">
              <a:extLst>
                <a:ext uri="{63B3BB69-23CF-44E3-9099-C40C66FF867C}">
                  <a14:compatExt spid="_x0000_s21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14</xdr:row>
          <xdr:rowOff>38100</xdr:rowOff>
        </xdr:from>
        <xdr:to>
          <xdr:col>46</xdr:col>
          <xdr:colOff>95250</xdr:colOff>
          <xdr:row>14</xdr:row>
          <xdr:rowOff>323850</xdr:rowOff>
        </xdr:to>
        <xdr:sp macro="" textlink="">
          <xdr:nvSpPr>
            <xdr:cNvPr id="21569" name="Option Button 65" hidden="1">
              <a:extLst>
                <a:ext uri="{63B3BB69-23CF-44E3-9099-C40C66FF867C}">
                  <a14:compatExt spid="_x0000_s21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14</xdr:row>
          <xdr:rowOff>38100</xdr:rowOff>
        </xdr:from>
        <xdr:to>
          <xdr:col>50</xdr:col>
          <xdr:colOff>85725</xdr:colOff>
          <xdr:row>14</xdr:row>
          <xdr:rowOff>323850</xdr:rowOff>
        </xdr:to>
        <xdr:sp macro="" textlink="">
          <xdr:nvSpPr>
            <xdr:cNvPr id="21570" name="Option Button 66" hidden="1">
              <a:extLst>
                <a:ext uri="{63B3BB69-23CF-44E3-9099-C40C66FF867C}">
                  <a14:compatExt spid="_x0000_s21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15</xdr:row>
          <xdr:rowOff>38100</xdr:rowOff>
        </xdr:from>
        <xdr:to>
          <xdr:col>46</xdr:col>
          <xdr:colOff>95250</xdr:colOff>
          <xdr:row>15</xdr:row>
          <xdr:rowOff>323850</xdr:rowOff>
        </xdr:to>
        <xdr:sp macro="" textlink="">
          <xdr:nvSpPr>
            <xdr:cNvPr id="21571" name="Option Button 67" hidden="1">
              <a:extLst>
                <a:ext uri="{63B3BB69-23CF-44E3-9099-C40C66FF867C}">
                  <a14:compatExt spid="_x0000_s21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15</xdr:row>
          <xdr:rowOff>38100</xdr:rowOff>
        </xdr:from>
        <xdr:to>
          <xdr:col>50</xdr:col>
          <xdr:colOff>85725</xdr:colOff>
          <xdr:row>15</xdr:row>
          <xdr:rowOff>323850</xdr:rowOff>
        </xdr:to>
        <xdr:sp macro="" textlink="">
          <xdr:nvSpPr>
            <xdr:cNvPr id="21572" name="Option Button 68" hidden="1">
              <a:extLst>
                <a:ext uri="{63B3BB69-23CF-44E3-9099-C40C66FF867C}">
                  <a14:compatExt spid="_x0000_s21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17</xdr:row>
          <xdr:rowOff>38100</xdr:rowOff>
        </xdr:from>
        <xdr:to>
          <xdr:col>46</xdr:col>
          <xdr:colOff>95250</xdr:colOff>
          <xdr:row>17</xdr:row>
          <xdr:rowOff>323850</xdr:rowOff>
        </xdr:to>
        <xdr:sp macro="" textlink="">
          <xdr:nvSpPr>
            <xdr:cNvPr id="21573" name="Option Button 69" hidden="1">
              <a:extLst>
                <a:ext uri="{63B3BB69-23CF-44E3-9099-C40C66FF867C}">
                  <a14:compatExt spid="_x0000_s21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17</xdr:row>
          <xdr:rowOff>38100</xdr:rowOff>
        </xdr:from>
        <xdr:to>
          <xdr:col>50</xdr:col>
          <xdr:colOff>85725</xdr:colOff>
          <xdr:row>17</xdr:row>
          <xdr:rowOff>323850</xdr:rowOff>
        </xdr:to>
        <xdr:sp macro="" textlink="">
          <xdr:nvSpPr>
            <xdr:cNvPr id="21574" name="Option Button 70" hidden="1">
              <a:extLst>
                <a:ext uri="{63B3BB69-23CF-44E3-9099-C40C66FF867C}">
                  <a14:compatExt spid="_x0000_s2157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44</xdr:col>
          <xdr:colOff>0</xdr:colOff>
          <xdr:row>9</xdr:row>
          <xdr:rowOff>0</xdr:rowOff>
        </xdr:from>
        <xdr:to>
          <xdr:col>52</xdr:col>
          <xdr:colOff>0</xdr:colOff>
          <xdr:row>10</xdr:row>
          <xdr:rowOff>0</xdr:rowOff>
        </xdr:to>
        <xdr:sp macro="" textlink="">
          <xdr:nvSpPr>
            <xdr:cNvPr id="12356" name="Group Box 68" hidden="1">
              <a:extLst>
                <a:ext uri="{63B3BB69-23CF-44E3-9099-C40C66FF867C}">
                  <a14:compatExt spid="_x0000_s1235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9</xdr:row>
          <xdr:rowOff>152400</xdr:rowOff>
        </xdr:from>
        <xdr:to>
          <xdr:col>47</xdr:col>
          <xdr:colOff>0</xdr:colOff>
          <xdr:row>9</xdr:row>
          <xdr:rowOff>438150</xdr:rowOff>
        </xdr:to>
        <xdr:sp macro="" textlink="">
          <xdr:nvSpPr>
            <xdr:cNvPr id="12357" name="Option Button 69" hidden="1">
              <a:extLst>
                <a:ext uri="{63B3BB69-23CF-44E3-9099-C40C66FF867C}">
                  <a14:compatExt spid="_x0000_s1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9</xdr:row>
          <xdr:rowOff>152400</xdr:rowOff>
        </xdr:from>
        <xdr:to>
          <xdr:col>50</xdr:col>
          <xdr:colOff>95250</xdr:colOff>
          <xdr:row>9</xdr:row>
          <xdr:rowOff>438150</xdr:rowOff>
        </xdr:to>
        <xdr:sp macro="" textlink="">
          <xdr:nvSpPr>
            <xdr:cNvPr id="12358" name="Option Button 70" hidden="1">
              <a:extLst>
                <a:ext uri="{63B3BB69-23CF-44E3-9099-C40C66FF867C}">
                  <a14:compatExt spid="_x0000_s1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10</xdr:row>
          <xdr:rowOff>0</xdr:rowOff>
        </xdr:from>
        <xdr:to>
          <xdr:col>52</xdr:col>
          <xdr:colOff>0</xdr:colOff>
          <xdr:row>11</xdr:row>
          <xdr:rowOff>0</xdr:rowOff>
        </xdr:to>
        <xdr:sp macro="" textlink="">
          <xdr:nvSpPr>
            <xdr:cNvPr id="12359" name="Group Box 71" hidden="1">
              <a:extLst>
                <a:ext uri="{63B3BB69-23CF-44E3-9099-C40C66FF867C}">
                  <a14:compatExt spid="_x0000_s123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11</xdr:row>
          <xdr:rowOff>0</xdr:rowOff>
        </xdr:from>
        <xdr:to>
          <xdr:col>52</xdr:col>
          <xdr:colOff>0</xdr:colOff>
          <xdr:row>12</xdr:row>
          <xdr:rowOff>0</xdr:rowOff>
        </xdr:to>
        <xdr:sp macro="" textlink="">
          <xdr:nvSpPr>
            <xdr:cNvPr id="12360" name="Group Box 72" hidden="1">
              <a:extLst>
                <a:ext uri="{63B3BB69-23CF-44E3-9099-C40C66FF867C}">
                  <a14:compatExt spid="_x0000_s123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xdr:row>
          <xdr:rowOff>0</xdr:rowOff>
        </xdr:from>
        <xdr:to>
          <xdr:col>52</xdr:col>
          <xdr:colOff>0</xdr:colOff>
          <xdr:row>13</xdr:row>
          <xdr:rowOff>0</xdr:rowOff>
        </xdr:to>
        <xdr:sp macro="" textlink="">
          <xdr:nvSpPr>
            <xdr:cNvPr id="12361" name="Group Box 73" hidden="1">
              <a:extLst>
                <a:ext uri="{63B3BB69-23CF-44E3-9099-C40C66FF867C}">
                  <a14:compatExt spid="_x0000_s1236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13</xdr:row>
          <xdr:rowOff>0</xdr:rowOff>
        </xdr:from>
        <xdr:to>
          <xdr:col>52</xdr:col>
          <xdr:colOff>0</xdr:colOff>
          <xdr:row>15</xdr:row>
          <xdr:rowOff>0</xdr:rowOff>
        </xdr:to>
        <xdr:sp macro="" textlink="">
          <xdr:nvSpPr>
            <xdr:cNvPr id="12362" name="Group Box 74" hidden="1">
              <a:extLst>
                <a:ext uri="{63B3BB69-23CF-44E3-9099-C40C66FF867C}">
                  <a14:compatExt spid="_x0000_s123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15</xdr:row>
          <xdr:rowOff>0</xdr:rowOff>
        </xdr:from>
        <xdr:to>
          <xdr:col>52</xdr:col>
          <xdr:colOff>0</xdr:colOff>
          <xdr:row>16</xdr:row>
          <xdr:rowOff>0</xdr:rowOff>
        </xdr:to>
        <xdr:sp macro="" textlink="">
          <xdr:nvSpPr>
            <xdr:cNvPr id="12363" name="Group Box 75" hidden="1">
              <a:extLst>
                <a:ext uri="{63B3BB69-23CF-44E3-9099-C40C66FF867C}">
                  <a14:compatExt spid="_x0000_s123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16</xdr:row>
          <xdr:rowOff>0</xdr:rowOff>
        </xdr:from>
        <xdr:to>
          <xdr:col>52</xdr:col>
          <xdr:colOff>0</xdr:colOff>
          <xdr:row>17</xdr:row>
          <xdr:rowOff>0</xdr:rowOff>
        </xdr:to>
        <xdr:sp macro="" textlink="">
          <xdr:nvSpPr>
            <xdr:cNvPr id="12364" name="Group Box 76" hidden="1">
              <a:extLst>
                <a:ext uri="{63B3BB69-23CF-44E3-9099-C40C66FF867C}">
                  <a14:compatExt spid="_x0000_s123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17</xdr:row>
          <xdr:rowOff>0</xdr:rowOff>
        </xdr:from>
        <xdr:to>
          <xdr:col>52</xdr:col>
          <xdr:colOff>0</xdr:colOff>
          <xdr:row>18</xdr:row>
          <xdr:rowOff>0</xdr:rowOff>
        </xdr:to>
        <xdr:sp macro="" textlink="">
          <xdr:nvSpPr>
            <xdr:cNvPr id="12365" name="Group Box 77" hidden="1">
              <a:extLst>
                <a:ext uri="{63B3BB69-23CF-44E3-9099-C40C66FF867C}">
                  <a14:compatExt spid="_x0000_s123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18</xdr:row>
          <xdr:rowOff>0</xdr:rowOff>
        </xdr:from>
        <xdr:to>
          <xdr:col>52</xdr:col>
          <xdr:colOff>0</xdr:colOff>
          <xdr:row>19</xdr:row>
          <xdr:rowOff>0</xdr:rowOff>
        </xdr:to>
        <xdr:sp macro="" textlink="">
          <xdr:nvSpPr>
            <xdr:cNvPr id="12366" name="Group Box 78" hidden="1">
              <a:extLst>
                <a:ext uri="{63B3BB69-23CF-44E3-9099-C40C66FF867C}">
                  <a14:compatExt spid="_x0000_s1236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10</xdr:row>
          <xdr:rowOff>209550</xdr:rowOff>
        </xdr:from>
        <xdr:to>
          <xdr:col>47</xdr:col>
          <xdr:colOff>0</xdr:colOff>
          <xdr:row>10</xdr:row>
          <xdr:rowOff>495300</xdr:rowOff>
        </xdr:to>
        <xdr:sp macro="" textlink="">
          <xdr:nvSpPr>
            <xdr:cNvPr id="12367" name="Option Button 79" hidden="1">
              <a:extLst>
                <a:ext uri="{63B3BB69-23CF-44E3-9099-C40C66FF867C}">
                  <a14:compatExt spid="_x0000_s12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10</xdr:row>
          <xdr:rowOff>209550</xdr:rowOff>
        </xdr:from>
        <xdr:to>
          <xdr:col>50</xdr:col>
          <xdr:colOff>95250</xdr:colOff>
          <xdr:row>10</xdr:row>
          <xdr:rowOff>495300</xdr:rowOff>
        </xdr:to>
        <xdr:sp macro="" textlink="">
          <xdr:nvSpPr>
            <xdr:cNvPr id="12368" name="Option Button 80" hidden="1">
              <a:extLst>
                <a:ext uri="{63B3BB69-23CF-44E3-9099-C40C66FF867C}">
                  <a14:compatExt spid="_x0000_s12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12</xdr:row>
          <xdr:rowOff>209550</xdr:rowOff>
        </xdr:from>
        <xdr:to>
          <xdr:col>47</xdr:col>
          <xdr:colOff>0</xdr:colOff>
          <xdr:row>12</xdr:row>
          <xdr:rowOff>495300</xdr:rowOff>
        </xdr:to>
        <xdr:sp macro="" textlink="">
          <xdr:nvSpPr>
            <xdr:cNvPr id="12369" name="Option Button 81" hidden="1">
              <a:extLst>
                <a:ext uri="{63B3BB69-23CF-44E3-9099-C40C66FF867C}">
                  <a14:compatExt spid="_x0000_s12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12</xdr:row>
          <xdr:rowOff>209550</xdr:rowOff>
        </xdr:from>
        <xdr:to>
          <xdr:col>50</xdr:col>
          <xdr:colOff>95250</xdr:colOff>
          <xdr:row>12</xdr:row>
          <xdr:rowOff>495300</xdr:rowOff>
        </xdr:to>
        <xdr:sp macro="" textlink="">
          <xdr:nvSpPr>
            <xdr:cNvPr id="12370" name="Option Button 82" hidden="1">
              <a:extLst>
                <a:ext uri="{63B3BB69-23CF-44E3-9099-C40C66FF867C}">
                  <a14:compatExt spid="_x0000_s12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13</xdr:row>
          <xdr:rowOff>209550</xdr:rowOff>
        </xdr:from>
        <xdr:to>
          <xdr:col>47</xdr:col>
          <xdr:colOff>0</xdr:colOff>
          <xdr:row>13</xdr:row>
          <xdr:rowOff>495300</xdr:rowOff>
        </xdr:to>
        <xdr:sp macro="" textlink="">
          <xdr:nvSpPr>
            <xdr:cNvPr id="12371" name="Option Button 83" hidden="1">
              <a:extLst>
                <a:ext uri="{63B3BB69-23CF-44E3-9099-C40C66FF867C}">
                  <a14:compatExt spid="_x0000_s12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13</xdr:row>
          <xdr:rowOff>209550</xdr:rowOff>
        </xdr:from>
        <xdr:to>
          <xdr:col>50</xdr:col>
          <xdr:colOff>95250</xdr:colOff>
          <xdr:row>13</xdr:row>
          <xdr:rowOff>495300</xdr:rowOff>
        </xdr:to>
        <xdr:sp macro="" textlink="">
          <xdr:nvSpPr>
            <xdr:cNvPr id="12372" name="Option Button 84" hidden="1">
              <a:extLst>
                <a:ext uri="{63B3BB69-23CF-44E3-9099-C40C66FF867C}">
                  <a14:compatExt spid="_x0000_s12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18</xdr:row>
          <xdr:rowOff>0</xdr:rowOff>
        </xdr:from>
        <xdr:to>
          <xdr:col>46</xdr:col>
          <xdr:colOff>104775</xdr:colOff>
          <xdr:row>18</xdr:row>
          <xdr:rowOff>285750</xdr:rowOff>
        </xdr:to>
        <xdr:sp macro="" textlink="">
          <xdr:nvSpPr>
            <xdr:cNvPr id="12373" name="Option Button 85" hidden="1">
              <a:extLst>
                <a:ext uri="{63B3BB69-23CF-44E3-9099-C40C66FF867C}">
                  <a14:compatExt spid="_x0000_s12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18</xdr:row>
          <xdr:rowOff>0</xdr:rowOff>
        </xdr:from>
        <xdr:to>
          <xdr:col>50</xdr:col>
          <xdr:colOff>95250</xdr:colOff>
          <xdr:row>18</xdr:row>
          <xdr:rowOff>285750</xdr:rowOff>
        </xdr:to>
        <xdr:sp macro="" textlink="">
          <xdr:nvSpPr>
            <xdr:cNvPr id="12374" name="Option Button 86" hidden="1">
              <a:extLst>
                <a:ext uri="{63B3BB69-23CF-44E3-9099-C40C66FF867C}">
                  <a14:compatExt spid="_x0000_s1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17</xdr:row>
          <xdr:rowOff>66675</xdr:rowOff>
        </xdr:from>
        <xdr:to>
          <xdr:col>47</xdr:col>
          <xdr:colOff>0</xdr:colOff>
          <xdr:row>17</xdr:row>
          <xdr:rowOff>352425</xdr:rowOff>
        </xdr:to>
        <xdr:sp macro="" textlink="">
          <xdr:nvSpPr>
            <xdr:cNvPr id="12375" name="Option Button 87" hidden="1">
              <a:extLst>
                <a:ext uri="{63B3BB69-23CF-44E3-9099-C40C66FF867C}">
                  <a14:compatExt spid="_x0000_s1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17</xdr:row>
          <xdr:rowOff>66675</xdr:rowOff>
        </xdr:from>
        <xdr:to>
          <xdr:col>50</xdr:col>
          <xdr:colOff>95250</xdr:colOff>
          <xdr:row>17</xdr:row>
          <xdr:rowOff>352425</xdr:rowOff>
        </xdr:to>
        <xdr:sp macro="" textlink="">
          <xdr:nvSpPr>
            <xdr:cNvPr id="12376" name="Option Button 88" hidden="1">
              <a:extLst>
                <a:ext uri="{63B3BB69-23CF-44E3-9099-C40C66FF867C}">
                  <a14:compatExt spid="_x0000_s12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16</xdr:row>
          <xdr:rowOff>314325</xdr:rowOff>
        </xdr:from>
        <xdr:to>
          <xdr:col>47</xdr:col>
          <xdr:colOff>0</xdr:colOff>
          <xdr:row>16</xdr:row>
          <xdr:rowOff>600075</xdr:rowOff>
        </xdr:to>
        <xdr:sp macro="" textlink="">
          <xdr:nvSpPr>
            <xdr:cNvPr id="12377" name="Option Button 89" hidden="1">
              <a:extLst>
                <a:ext uri="{63B3BB69-23CF-44E3-9099-C40C66FF867C}">
                  <a14:compatExt spid="_x0000_s12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16</xdr:row>
          <xdr:rowOff>314325</xdr:rowOff>
        </xdr:from>
        <xdr:to>
          <xdr:col>50</xdr:col>
          <xdr:colOff>95250</xdr:colOff>
          <xdr:row>16</xdr:row>
          <xdr:rowOff>600075</xdr:rowOff>
        </xdr:to>
        <xdr:sp macro="" textlink="">
          <xdr:nvSpPr>
            <xdr:cNvPr id="12378" name="Option Button 90" hidden="1">
              <a:extLst>
                <a:ext uri="{63B3BB69-23CF-44E3-9099-C40C66FF867C}">
                  <a14:compatExt spid="_x0000_s12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15</xdr:row>
          <xdr:rowOff>323850</xdr:rowOff>
        </xdr:from>
        <xdr:to>
          <xdr:col>47</xdr:col>
          <xdr:colOff>0</xdr:colOff>
          <xdr:row>15</xdr:row>
          <xdr:rowOff>609600</xdr:rowOff>
        </xdr:to>
        <xdr:sp macro="" textlink="">
          <xdr:nvSpPr>
            <xdr:cNvPr id="12379" name="Option Button 91" hidden="1">
              <a:extLst>
                <a:ext uri="{63B3BB69-23CF-44E3-9099-C40C66FF867C}">
                  <a14:compatExt spid="_x0000_s12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15</xdr:row>
          <xdr:rowOff>323850</xdr:rowOff>
        </xdr:from>
        <xdr:to>
          <xdr:col>50</xdr:col>
          <xdr:colOff>95250</xdr:colOff>
          <xdr:row>15</xdr:row>
          <xdr:rowOff>609600</xdr:rowOff>
        </xdr:to>
        <xdr:sp macro="" textlink="">
          <xdr:nvSpPr>
            <xdr:cNvPr id="12380" name="Option Button 92" hidden="1">
              <a:extLst>
                <a:ext uri="{63B3BB69-23CF-44E3-9099-C40C66FF867C}">
                  <a14:compatExt spid="_x0000_s1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11</xdr:row>
          <xdr:rowOff>66675</xdr:rowOff>
        </xdr:from>
        <xdr:to>
          <xdr:col>47</xdr:col>
          <xdr:colOff>0</xdr:colOff>
          <xdr:row>11</xdr:row>
          <xdr:rowOff>352425</xdr:rowOff>
        </xdr:to>
        <xdr:sp macro="" textlink="">
          <xdr:nvSpPr>
            <xdr:cNvPr id="12381" name="Option Button 93" hidden="1">
              <a:extLst>
                <a:ext uri="{63B3BB69-23CF-44E3-9099-C40C66FF867C}">
                  <a14:compatExt spid="_x0000_s1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11</xdr:row>
          <xdr:rowOff>66675</xdr:rowOff>
        </xdr:from>
        <xdr:to>
          <xdr:col>50</xdr:col>
          <xdr:colOff>95250</xdr:colOff>
          <xdr:row>11</xdr:row>
          <xdr:rowOff>352425</xdr:rowOff>
        </xdr:to>
        <xdr:sp macro="" textlink="">
          <xdr:nvSpPr>
            <xdr:cNvPr id="12382" name="Option Button 94" hidden="1">
              <a:extLst>
                <a:ext uri="{63B3BB69-23CF-44E3-9099-C40C66FF867C}">
                  <a14:compatExt spid="_x0000_s1238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13</xdr:row>
          <xdr:rowOff>19050</xdr:rowOff>
        </xdr:from>
        <xdr:to>
          <xdr:col>14</xdr:col>
          <xdr:colOff>0</xdr:colOff>
          <xdr:row>13</xdr:row>
          <xdr:rowOff>247650</xdr:rowOff>
        </xdr:to>
        <xdr:sp macro="" textlink="">
          <xdr:nvSpPr>
            <xdr:cNvPr id="61441" name="Check Box 1"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19050</xdr:rowOff>
        </xdr:from>
        <xdr:to>
          <xdr:col>26</xdr:col>
          <xdr:colOff>0</xdr:colOff>
          <xdr:row>13</xdr:row>
          <xdr:rowOff>247650</xdr:rowOff>
        </xdr:to>
        <xdr:sp macro="" textlink="">
          <xdr:nvSpPr>
            <xdr:cNvPr id="61442" name="Check Box 2"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13</xdr:row>
          <xdr:rowOff>19050</xdr:rowOff>
        </xdr:from>
        <xdr:to>
          <xdr:col>35</xdr:col>
          <xdr:colOff>0</xdr:colOff>
          <xdr:row>13</xdr:row>
          <xdr:rowOff>247650</xdr:rowOff>
        </xdr:to>
        <xdr:sp macro="" textlink="">
          <xdr:nvSpPr>
            <xdr:cNvPr id="61443" name="Check Box 3"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8</xdr:row>
          <xdr:rowOff>9525</xdr:rowOff>
        </xdr:from>
        <xdr:to>
          <xdr:col>14</xdr:col>
          <xdr:colOff>9525</xdr:colOff>
          <xdr:row>9</xdr:row>
          <xdr:rowOff>9525</xdr:rowOff>
        </xdr:to>
        <xdr:sp macro="" textlink="">
          <xdr:nvSpPr>
            <xdr:cNvPr id="6283" name="Option Button 139" hidden="1">
              <a:extLst>
                <a:ext uri="{63B3BB69-23CF-44E3-9099-C40C66FF867C}">
                  <a14:compatExt spid="_x0000_s6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26</xdr:col>
          <xdr:colOff>9525</xdr:colOff>
          <xdr:row>9</xdr:row>
          <xdr:rowOff>0</xdr:rowOff>
        </xdr:to>
        <xdr:sp macro="" textlink="">
          <xdr:nvSpPr>
            <xdr:cNvPr id="6284" name="Option Button 140" hidden="1">
              <a:extLst>
                <a:ext uri="{63B3BB69-23CF-44E3-9099-C40C66FF867C}">
                  <a14:compatExt spid="_x0000_s6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33</xdr:col>
          <xdr:colOff>0</xdr:colOff>
          <xdr:row>12</xdr:row>
          <xdr:rowOff>0</xdr:rowOff>
        </xdr:to>
        <xdr:sp macro="" textlink="">
          <xdr:nvSpPr>
            <xdr:cNvPr id="6295" name="Group Box 151" hidden="1">
              <a:extLst>
                <a:ext uri="{63B3BB69-23CF-44E3-9099-C40C66FF867C}">
                  <a14:compatExt spid="_x0000_s62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9525</xdr:colOff>
          <xdr:row>11</xdr:row>
          <xdr:rowOff>9525</xdr:rowOff>
        </xdr:from>
        <xdr:to>
          <xdr:col>13</xdr:col>
          <xdr:colOff>104775</xdr:colOff>
          <xdr:row>12</xdr:row>
          <xdr:rowOff>0</xdr:rowOff>
        </xdr:to>
        <xdr:sp macro="" textlink="">
          <xdr:nvSpPr>
            <xdr:cNvPr id="6296" name="Option Button 152" hidden="1">
              <a:extLst>
                <a:ext uri="{63B3BB69-23CF-44E3-9099-C40C66FF867C}">
                  <a14:compatExt spid="_x0000_s6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11</xdr:row>
          <xdr:rowOff>9525</xdr:rowOff>
        </xdr:from>
        <xdr:to>
          <xdr:col>20</xdr:col>
          <xdr:colOff>104775</xdr:colOff>
          <xdr:row>12</xdr:row>
          <xdr:rowOff>0</xdr:rowOff>
        </xdr:to>
        <xdr:sp macro="" textlink="">
          <xdr:nvSpPr>
            <xdr:cNvPr id="6297" name="Option Button 153" hidden="1">
              <a:extLst>
                <a:ext uri="{63B3BB69-23CF-44E3-9099-C40C66FF867C}">
                  <a14:compatExt spid="_x0000_s6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9525</xdr:colOff>
          <xdr:row>11</xdr:row>
          <xdr:rowOff>9525</xdr:rowOff>
        </xdr:from>
        <xdr:to>
          <xdr:col>27</xdr:col>
          <xdr:colOff>104775</xdr:colOff>
          <xdr:row>12</xdr:row>
          <xdr:rowOff>0</xdr:rowOff>
        </xdr:to>
        <xdr:sp macro="" textlink="">
          <xdr:nvSpPr>
            <xdr:cNvPr id="6298" name="Option Button 154" hidden="1">
              <a:extLst>
                <a:ext uri="{63B3BB69-23CF-44E3-9099-C40C66FF867C}">
                  <a14:compatExt spid="_x0000_s6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51</xdr:col>
          <xdr:colOff>57150</xdr:colOff>
          <xdr:row>13</xdr:row>
          <xdr:rowOff>0</xdr:rowOff>
        </xdr:to>
        <xdr:sp macro="" textlink="">
          <xdr:nvSpPr>
            <xdr:cNvPr id="6300" name="Group Box 156" hidden="1">
              <a:extLst>
                <a:ext uri="{63B3BB69-23CF-44E3-9099-C40C66FF867C}">
                  <a14:compatExt spid="_x0000_s630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12</xdr:row>
          <xdr:rowOff>9525</xdr:rowOff>
        </xdr:from>
        <xdr:to>
          <xdr:col>13</xdr:col>
          <xdr:colOff>104775</xdr:colOff>
          <xdr:row>13</xdr:row>
          <xdr:rowOff>0</xdr:rowOff>
        </xdr:to>
        <xdr:sp macro="" textlink="">
          <xdr:nvSpPr>
            <xdr:cNvPr id="6301" name="Option Button 157" hidden="1">
              <a:extLst>
                <a:ext uri="{63B3BB69-23CF-44E3-9099-C40C66FF867C}">
                  <a14:compatExt spid="_x0000_s6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12</xdr:row>
          <xdr:rowOff>9525</xdr:rowOff>
        </xdr:from>
        <xdr:to>
          <xdr:col>27</xdr:col>
          <xdr:colOff>104775</xdr:colOff>
          <xdr:row>13</xdr:row>
          <xdr:rowOff>0</xdr:rowOff>
        </xdr:to>
        <xdr:sp macro="" textlink="">
          <xdr:nvSpPr>
            <xdr:cNvPr id="6302" name="Option Button 158" hidden="1">
              <a:extLst>
                <a:ext uri="{63B3BB69-23CF-44E3-9099-C40C66FF867C}">
                  <a14:compatExt spid="_x0000_s6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9525</xdr:rowOff>
        </xdr:from>
        <xdr:to>
          <xdr:col>13</xdr:col>
          <xdr:colOff>104775</xdr:colOff>
          <xdr:row>15</xdr:row>
          <xdr:rowOff>0</xdr:rowOff>
        </xdr:to>
        <xdr:sp macro="" textlink="">
          <xdr:nvSpPr>
            <xdr:cNvPr id="6303" name="Check Box 159" hidden="1">
              <a:extLst>
                <a:ext uri="{63B3BB69-23CF-44E3-9099-C40C66FF867C}">
                  <a14:compatExt spid="_x0000_s6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50</xdr:col>
          <xdr:colOff>0</xdr:colOff>
          <xdr:row>16</xdr:row>
          <xdr:rowOff>0</xdr:rowOff>
        </xdr:to>
        <xdr:sp macro="" textlink="">
          <xdr:nvSpPr>
            <xdr:cNvPr id="6304" name="Group Box 160" hidden="1">
              <a:extLst>
                <a:ext uri="{63B3BB69-23CF-44E3-9099-C40C66FF867C}">
                  <a14:compatExt spid="_x0000_s630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15</xdr:row>
          <xdr:rowOff>9525</xdr:rowOff>
        </xdr:from>
        <xdr:to>
          <xdr:col>14</xdr:col>
          <xdr:colOff>0</xdr:colOff>
          <xdr:row>16</xdr:row>
          <xdr:rowOff>0</xdr:rowOff>
        </xdr:to>
        <xdr:sp macro="" textlink="">
          <xdr:nvSpPr>
            <xdr:cNvPr id="6305" name="Option Button 161" hidden="1">
              <a:extLst>
                <a:ext uri="{63B3BB69-23CF-44E3-9099-C40C66FF867C}">
                  <a14:compatExt spid="_x0000_s6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15</xdr:row>
          <xdr:rowOff>9525</xdr:rowOff>
        </xdr:from>
        <xdr:to>
          <xdr:col>27</xdr:col>
          <xdr:colOff>0</xdr:colOff>
          <xdr:row>16</xdr:row>
          <xdr:rowOff>0</xdr:rowOff>
        </xdr:to>
        <xdr:sp macro="" textlink="">
          <xdr:nvSpPr>
            <xdr:cNvPr id="6306" name="Option Button 162" hidden="1">
              <a:extLst>
                <a:ext uri="{63B3BB69-23CF-44E3-9099-C40C66FF867C}">
                  <a14:compatExt spid="_x0000_s6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15</xdr:row>
          <xdr:rowOff>9525</xdr:rowOff>
        </xdr:from>
        <xdr:to>
          <xdr:col>40</xdr:col>
          <xdr:colOff>0</xdr:colOff>
          <xdr:row>16</xdr:row>
          <xdr:rowOff>0</xdr:rowOff>
        </xdr:to>
        <xdr:sp macro="" textlink="">
          <xdr:nvSpPr>
            <xdr:cNvPr id="6307" name="Option Button 163" hidden="1">
              <a:extLst>
                <a:ext uri="{63B3BB69-23CF-44E3-9099-C40C66FF867C}">
                  <a14:compatExt spid="_x0000_s630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9</xdr:row>
          <xdr:rowOff>0</xdr:rowOff>
        </xdr:from>
        <xdr:to>
          <xdr:col>14</xdr:col>
          <xdr:colOff>0</xdr:colOff>
          <xdr:row>10</xdr:row>
          <xdr:rowOff>0</xdr:rowOff>
        </xdr:to>
        <xdr:sp macro="" textlink="">
          <xdr:nvSpPr>
            <xdr:cNvPr id="15396" name="Check Box 36" hidden="1">
              <a:extLst>
                <a:ext uri="{63B3BB69-23CF-44E3-9099-C40C66FF867C}">
                  <a14:compatExt spid="_x0000_s15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xdr:row>
          <xdr:rowOff>0</xdr:rowOff>
        </xdr:from>
        <xdr:to>
          <xdr:col>27</xdr:col>
          <xdr:colOff>0</xdr:colOff>
          <xdr:row>10</xdr:row>
          <xdr:rowOff>0</xdr:rowOff>
        </xdr:to>
        <xdr:sp macro="" textlink="">
          <xdr:nvSpPr>
            <xdr:cNvPr id="15397" name="Check Box 37" hidden="1">
              <a:extLst>
                <a:ext uri="{63B3BB69-23CF-44E3-9099-C40C66FF867C}">
                  <a14:compatExt spid="_x0000_s15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xdr:row>
          <xdr:rowOff>0</xdr:rowOff>
        </xdr:from>
        <xdr:to>
          <xdr:col>37</xdr:col>
          <xdr:colOff>0</xdr:colOff>
          <xdr:row>10</xdr:row>
          <xdr:rowOff>0</xdr:rowOff>
        </xdr:to>
        <xdr:sp macro="" textlink="">
          <xdr:nvSpPr>
            <xdr:cNvPr id="15398" name="Check Box 38" hidden="1">
              <a:extLst>
                <a:ext uri="{63B3BB69-23CF-44E3-9099-C40C66FF867C}">
                  <a14:compatExt spid="_x0000_s15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xdr:row>
          <xdr:rowOff>0</xdr:rowOff>
        </xdr:from>
        <xdr:to>
          <xdr:col>17</xdr:col>
          <xdr:colOff>47625</xdr:colOff>
          <xdr:row>35</xdr:row>
          <xdr:rowOff>219075</xdr:rowOff>
        </xdr:to>
        <xdr:sp macro="" textlink="">
          <xdr:nvSpPr>
            <xdr:cNvPr id="15405" name="Check Box 45" hidden="1">
              <a:extLst>
                <a:ext uri="{63B3BB69-23CF-44E3-9099-C40C66FF867C}">
                  <a14:compatExt spid="_x0000_s1540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Skizze auf separatem Blatt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35</xdr:row>
          <xdr:rowOff>0</xdr:rowOff>
        </xdr:from>
        <xdr:to>
          <xdr:col>34</xdr:col>
          <xdr:colOff>47625</xdr:colOff>
          <xdr:row>35</xdr:row>
          <xdr:rowOff>219075</xdr:rowOff>
        </xdr:to>
        <xdr:sp macro="" textlink="">
          <xdr:nvSpPr>
            <xdr:cNvPr id="15406" name="Check Box 46" hidden="1">
              <a:extLst>
                <a:ext uri="{63B3BB69-23CF-44E3-9099-C40C66FF867C}">
                  <a14:compatExt spid="_x0000_s1540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Fotodokumentation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35</xdr:row>
          <xdr:rowOff>0</xdr:rowOff>
        </xdr:from>
        <xdr:to>
          <xdr:col>49</xdr:col>
          <xdr:colOff>95250</xdr:colOff>
          <xdr:row>35</xdr:row>
          <xdr:rowOff>219075</xdr:rowOff>
        </xdr:to>
        <xdr:sp macro="" textlink="">
          <xdr:nvSpPr>
            <xdr:cNvPr id="15407" name="Check Box 47" hidden="1">
              <a:extLst>
                <a:ext uri="{63B3BB69-23CF-44E3-9099-C40C66FF867C}">
                  <a14:compatExt spid="_x0000_s1540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weitere Unterlagen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19</xdr:row>
          <xdr:rowOff>0</xdr:rowOff>
        </xdr:from>
        <xdr:to>
          <xdr:col>48</xdr:col>
          <xdr:colOff>104775</xdr:colOff>
          <xdr:row>20</xdr:row>
          <xdr:rowOff>0</xdr:rowOff>
        </xdr:to>
        <xdr:sp macro="" textlink="">
          <xdr:nvSpPr>
            <xdr:cNvPr id="15408" name="Check Box 48" hidden="1">
              <a:extLst>
                <a:ext uri="{63B3BB69-23CF-44E3-9099-C40C66FF867C}">
                  <a14:compatExt spid="_x0000_s15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18</xdr:row>
          <xdr:rowOff>0</xdr:rowOff>
        </xdr:from>
        <xdr:to>
          <xdr:col>44</xdr:col>
          <xdr:colOff>0</xdr:colOff>
          <xdr:row>19</xdr:row>
          <xdr:rowOff>0</xdr:rowOff>
        </xdr:to>
        <xdr:sp macro="" textlink="">
          <xdr:nvSpPr>
            <xdr:cNvPr id="15409" name="Check Box 49" hidden="1">
              <a:extLst>
                <a:ext uri="{63B3BB69-23CF-44E3-9099-C40C66FF867C}">
                  <a14:compatExt spid="_x0000_s15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18</xdr:row>
          <xdr:rowOff>0</xdr:rowOff>
        </xdr:from>
        <xdr:to>
          <xdr:col>35</xdr:col>
          <xdr:colOff>0</xdr:colOff>
          <xdr:row>19</xdr:row>
          <xdr:rowOff>0</xdr:rowOff>
        </xdr:to>
        <xdr:sp macro="" textlink="">
          <xdr:nvSpPr>
            <xdr:cNvPr id="15410" name="Check Box 50" hidden="1">
              <a:extLst>
                <a:ext uri="{63B3BB69-23CF-44E3-9099-C40C66FF867C}">
                  <a14:compatExt spid="_x0000_s15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18</xdr:row>
          <xdr:rowOff>0</xdr:rowOff>
        </xdr:from>
        <xdr:to>
          <xdr:col>27</xdr:col>
          <xdr:colOff>0</xdr:colOff>
          <xdr:row>19</xdr:row>
          <xdr:rowOff>0</xdr:rowOff>
        </xdr:to>
        <xdr:sp macro="" textlink="">
          <xdr:nvSpPr>
            <xdr:cNvPr id="15411" name="Check Box 51" hidden="1">
              <a:extLst>
                <a:ext uri="{63B3BB69-23CF-44E3-9099-C40C66FF867C}">
                  <a14:compatExt spid="_x0000_s15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19</xdr:row>
          <xdr:rowOff>0</xdr:rowOff>
        </xdr:from>
        <xdr:to>
          <xdr:col>44</xdr:col>
          <xdr:colOff>0</xdr:colOff>
          <xdr:row>20</xdr:row>
          <xdr:rowOff>0</xdr:rowOff>
        </xdr:to>
        <xdr:sp macro="" textlink="">
          <xdr:nvSpPr>
            <xdr:cNvPr id="15412" name="Check Box 52" hidden="1">
              <a:extLst>
                <a:ext uri="{63B3BB69-23CF-44E3-9099-C40C66FF867C}">
                  <a14:compatExt spid="_x0000_s15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19</xdr:row>
          <xdr:rowOff>0</xdr:rowOff>
        </xdr:from>
        <xdr:to>
          <xdr:col>27</xdr:col>
          <xdr:colOff>0</xdr:colOff>
          <xdr:row>20</xdr:row>
          <xdr:rowOff>0</xdr:rowOff>
        </xdr:to>
        <xdr:sp macro="" textlink="">
          <xdr:nvSpPr>
            <xdr:cNvPr id="15413" name="Check Box 53" hidden="1">
              <a:extLst>
                <a:ext uri="{63B3BB69-23CF-44E3-9099-C40C66FF867C}">
                  <a14:compatExt spid="_x0000_s15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19</xdr:row>
          <xdr:rowOff>0</xdr:rowOff>
        </xdr:from>
        <xdr:to>
          <xdr:col>33</xdr:col>
          <xdr:colOff>0</xdr:colOff>
          <xdr:row>20</xdr:row>
          <xdr:rowOff>0</xdr:rowOff>
        </xdr:to>
        <xdr:sp macro="" textlink="">
          <xdr:nvSpPr>
            <xdr:cNvPr id="15414" name="Check Box 54" hidden="1">
              <a:extLst>
                <a:ext uri="{63B3BB69-23CF-44E3-9099-C40C66FF867C}">
                  <a14:compatExt spid="_x0000_s15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19</xdr:row>
          <xdr:rowOff>0</xdr:rowOff>
        </xdr:from>
        <xdr:to>
          <xdr:col>39</xdr:col>
          <xdr:colOff>0</xdr:colOff>
          <xdr:row>20</xdr:row>
          <xdr:rowOff>0</xdr:rowOff>
        </xdr:to>
        <xdr:sp macro="" textlink="">
          <xdr:nvSpPr>
            <xdr:cNvPr id="15415" name="Check Box 55" hidden="1">
              <a:extLst>
                <a:ext uri="{63B3BB69-23CF-44E3-9099-C40C66FF867C}">
                  <a14:compatExt spid="_x0000_s15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20</xdr:row>
          <xdr:rowOff>0</xdr:rowOff>
        </xdr:from>
        <xdr:to>
          <xdr:col>39</xdr:col>
          <xdr:colOff>0</xdr:colOff>
          <xdr:row>21</xdr:row>
          <xdr:rowOff>0</xdr:rowOff>
        </xdr:to>
        <xdr:sp macro="" textlink="">
          <xdr:nvSpPr>
            <xdr:cNvPr id="15416" name="Check Box 56" hidden="1">
              <a:extLst>
                <a:ext uri="{63B3BB69-23CF-44E3-9099-C40C66FF867C}">
                  <a14:compatExt spid="_x0000_s15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20</xdr:row>
          <xdr:rowOff>0</xdr:rowOff>
        </xdr:from>
        <xdr:to>
          <xdr:col>27</xdr:col>
          <xdr:colOff>0</xdr:colOff>
          <xdr:row>21</xdr:row>
          <xdr:rowOff>0</xdr:rowOff>
        </xdr:to>
        <xdr:sp macro="" textlink="">
          <xdr:nvSpPr>
            <xdr:cNvPr id="15417" name="Check Box 57" hidden="1">
              <a:extLst>
                <a:ext uri="{63B3BB69-23CF-44E3-9099-C40C66FF867C}">
                  <a14:compatExt spid="_x0000_s15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46</xdr:row>
          <xdr:rowOff>19050</xdr:rowOff>
        </xdr:from>
        <xdr:to>
          <xdr:col>28</xdr:col>
          <xdr:colOff>76200</xdr:colOff>
          <xdr:row>46</xdr:row>
          <xdr:rowOff>247650</xdr:rowOff>
        </xdr:to>
        <xdr:sp macro="" textlink="">
          <xdr:nvSpPr>
            <xdr:cNvPr id="15418" name="Check Box 58" hidden="1">
              <a:extLst>
                <a:ext uri="{63B3BB69-23CF-44E3-9099-C40C66FF867C}">
                  <a14:compatExt spid="_x0000_s15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46</xdr:row>
          <xdr:rowOff>19050</xdr:rowOff>
        </xdr:from>
        <xdr:to>
          <xdr:col>35</xdr:col>
          <xdr:colOff>76200</xdr:colOff>
          <xdr:row>46</xdr:row>
          <xdr:rowOff>247650</xdr:rowOff>
        </xdr:to>
        <xdr:sp macro="" textlink="">
          <xdr:nvSpPr>
            <xdr:cNvPr id="15419" name="Check Box 59" hidden="1">
              <a:extLst>
                <a:ext uri="{63B3BB69-23CF-44E3-9099-C40C66FF867C}">
                  <a14:compatExt spid="_x0000_s15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47</xdr:row>
          <xdr:rowOff>19050</xdr:rowOff>
        </xdr:from>
        <xdr:to>
          <xdr:col>28</xdr:col>
          <xdr:colOff>76200</xdr:colOff>
          <xdr:row>47</xdr:row>
          <xdr:rowOff>247650</xdr:rowOff>
        </xdr:to>
        <xdr:sp macro="" textlink="">
          <xdr:nvSpPr>
            <xdr:cNvPr id="15420" name="Check Box 60" hidden="1">
              <a:extLst>
                <a:ext uri="{63B3BB69-23CF-44E3-9099-C40C66FF867C}">
                  <a14:compatExt spid="_x0000_s15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47</xdr:row>
          <xdr:rowOff>19050</xdr:rowOff>
        </xdr:from>
        <xdr:to>
          <xdr:col>35</xdr:col>
          <xdr:colOff>76200</xdr:colOff>
          <xdr:row>47</xdr:row>
          <xdr:rowOff>247650</xdr:rowOff>
        </xdr:to>
        <xdr:sp macro="" textlink="">
          <xdr:nvSpPr>
            <xdr:cNvPr id="15421" name="Check Box 61" hidden="1">
              <a:extLst>
                <a:ext uri="{63B3BB69-23CF-44E3-9099-C40C66FF867C}">
                  <a14:compatExt spid="_x0000_s15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48</xdr:row>
          <xdr:rowOff>19050</xdr:rowOff>
        </xdr:from>
        <xdr:to>
          <xdr:col>28</xdr:col>
          <xdr:colOff>76200</xdr:colOff>
          <xdr:row>48</xdr:row>
          <xdr:rowOff>247650</xdr:rowOff>
        </xdr:to>
        <xdr:sp macro="" textlink="">
          <xdr:nvSpPr>
            <xdr:cNvPr id="15422" name="Check Box 62" hidden="1">
              <a:extLst>
                <a:ext uri="{63B3BB69-23CF-44E3-9099-C40C66FF867C}">
                  <a14:compatExt spid="_x0000_s15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48</xdr:row>
          <xdr:rowOff>19050</xdr:rowOff>
        </xdr:from>
        <xdr:to>
          <xdr:col>35</xdr:col>
          <xdr:colOff>76200</xdr:colOff>
          <xdr:row>48</xdr:row>
          <xdr:rowOff>247650</xdr:rowOff>
        </xdr:to>
        <xdr:sp macro="" textlink="">
          <xdr:nvSpPr>
            <xdr:cNvPr id="15423" name="Check Box 63" hidden="1">
              <a:extLst>
                <a:ext uri="{63B3BB69-23CF-44E3-9099-C40C66FF867C}">
                  <a14:compatExt spid="_x0000_s15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49</xdr:row>
          <xdr:rowOff>19050</xdr:rowOff>
        </xdr:from>
        <xdr:to>
          <xdr:col>28</xdr:col>
          <xdr:colOff>76200</xdr:colOff>
          <xdr:row>49</xdr:row>
          <xdr:rowOff>247650</xdr:rowOff>
        </xdr:to>
        <xdr:sp macro="" textlink="">
          <xdr:nvSpPr>
            <xdr:cNvPr id="15424" name="Check Box 64" hidden="1">
              <a:extLst>
                <a:ext uri="{63B3BB69-23CF-44E3-9099-C40C66FF867C}">
                  <a14:compatExt spid="_x0000_s15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49</xdr:row>
          <xdr:rowOff>19050</xdr:rowOff>
        </xdr:from>
        <xdr:to>
          <xdr:col>35</xdr:col>
          <xdr:colOff>76200</xdr:colOff>
          <xdr:row>49</xdr:row>
          <xdr:rowOff>247650</xdr:rowOff>
        </xdr:to>
        <xdr:sp macro="" textlink="">
          <xdr:nvSpPr>
            <xdr:cNvPr id="15425" name="Check Box 65" hidden="1">
              <a:extLst>
                <a:ext uri="{63B3BB69-23CF-44E3-9099-C40C66FF867C}">
                  <a14:compatExt spid="_x0000_s15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50</xdr:row>
          <xdr:rowOff>28575</xdr:rowOff>
        </xdr:from>
        <xdr:to>
          <xdr:col>28</xdr:col>
          <xdr:colOff>76200</xdr:colOff>
          <xdr:row>50</xdr:row>
          <xdr:rowOff>257175</xdr:rowOff>
        </xdr:to>
        <xdr:sp macro="" textlink="">
          <xdr:nvSpPr>
            <xdr:cNvPr id="15426" name="Check Box 66" hidden="1">
              <a:extLst>
                <a:ext uri="{63B3BB69-23CF-44E3-9099-C40C66FF867C}">
                  <a14:compatExt spid="_x0000_s15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50</xdr:row>
          <xdr:rowOff>28575</xdr:rowOff>
        </xdr:from>
        <xdr:to>
          <xdr:col>35</xdr:col>
          <xdr:colOff>76200</xdr:colOff>
          <xdr:row>50</xdr:row>
          <xdr:rowOff>257175</xdr:rowOff>
        </xdr:to>
        <xdr:sp macro="" textlink="">
          <xdr:nvSpPr>
            <xdr:cNvPr id="15427" name="Check Box 67" hidden="1">
              <a:extLst>
                <a:ext uri="{63B3BB69-23CF-44E3-9099-C40C66FF867C}">
                  <a14:compatExt spid="_x0000_s15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52</xdr:row>
          <xdr:rowOff>28575</xdr:rowOff>
        </xdr:from>
        <xdr:to>
          <xdr:col>28</xdr:col>
          <xdr:colOff>76200</xdr:colOff>
          <xdr:row>52</xdr:row>
          <xdr:rowOff>257175</xdr:rowOff>
        </xdr:to>
        <xdr:sp macro="" textlink="">
          <xdr:nvSpPr>
            <xdr:cNvPr id="15430" name="Check Box 70" hidden="1">
              <a:extLst>
                <a:ext uri="{63B3BB69-23CF-44E3-9099-C40C66FF867C}">
                  <a14:compatExt spid="_x0000_s15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52</xdr:row>
          <xdr:rowOff>28575</xdr:rowOff>
        </xdr:from>
        <xdr:to>
          <xdr:col>35</xdr:col>
          <xdr:colOff>76200</xdr:colOff>
          <xdr:row>52</xdr:row>
          <xdr:rowOff>257175</xdr:rowOff>
        </xdr:to>
        <xdr:sp macro="" textlink="">
          <xdr:nvSpPr>
            <xdr:cNvPr id="15431" name="Check Box 71" hidden="1">
              <a:extLst>
                <a:ext uri="{63B3BB69-23CF-44E3-9099-C40C66FF867C}">
                  <a14:compatExt spid="_x0000_s15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53</xdr:row>
          <xdr:rowOff>19050</xdr:rowOff>
        </xdr:from>
        <xdr:to>
          <xdr:col>28</xdr:col>
          <xdr:colOff>76200</xdr:colOff>
          <xdr:row>53</xdr:row>
          <xdr:rowOff>247650</xdr:rowOff>
        </xdr:to>
        <xdr:sp macro="" textlink="">
          <xdr:nvSpPr>
            <xdr:cNvPr id="15432" name="Check Box 72" hidden="1">
              <a:extLst>
                <a:ext uri="{63B3BB69-23CF-44E3-9099-C40C66FF867C}">
                  <a14:compatExt spid="_x0000_s15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53</xdr:row>
          <xdr:rowOff>19050</xdr:rowOff>
        </xdr:from>
        <xdr:to>
          <xdr:col>35</xdr:col>
          <xdr:colOff>76200</xdr:colOff>
          <xdr:row>53</xdr:row>
          <xdr:rowOff>247650</xdr:rowOff>
        </xdr:to>
        <xdr:sp macro="" textlink="">
          <xdr:nvSpPr>
            <xdr:cNvPr id="15433" name="Check Box 73" hidden="1">
              <a:extLst>
                <a:ext uri="{63B3BB69-23CF-44E3-9099-C40C66FF867C}">
                  <a14:compatExt spid="_x0000_s15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54</xdr:row>
          <xdr:rowOff>28575</xdr:rowOff>
        </xdr:from>
        <xdr:to>
          <xdr:col>28</xdr:col>
          <xdr:colOff>76200</xdr:colOff>
          <xdr:row>54</xdr:row>
          <xdr:rowOff>257175</xdr:rowOff>
        </xdr:to>
        <xdr:sp macro="" textlink="">
          <xdr:nvSpPr>
            <xdr:cNvPr id="15434" name="Check Box 74" hidden="1">
              <a:extLst>
                <a:ext uri="{63B3BB69-23CF-44E3-9099-C40C66FF867C}">
                  <a14:compatExt spid="_x0000_s15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54</xdr:row>
          <xdr:rowOff>28575</xdr:rowOff>
        </xdr:from>
        <xdr:to>
          <xdr:col>35</xdr:col>
          <xdr:colOff>76200</xdr:colOff>
          <xdr:row>54</xdr:row>
          <xdr:rowOff>257175</xdr:rowOff>
        </xdr:to>
        <xdr:sp macro="" textlink="">
          <xdr:nvSpPr>
            <xdr:cNvPr id="15435" name="Check Box 75" hidden="1">
              <a:extLst>
                <a:ext uri="{63B3BB69-23CF-44E3-9099-C40C66FF867C}">
                  <a14:compatExt spid="_x0000_s15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55</xdr:row>
          <xdr:rowOff>19050</xdr:rowOff>
        </xdr:from>
        <xdr:to>
          <xdr:col>28</xdr:col>
          <xdr:colOff>76200</xdr:colOff>
          <xdr:row>55</xdr:row>
          <xdr:rowOff>247650</xdr:rowOff>
        </xdr:to>
        <xdr:sp macro="" textlink="">
          <xdr:nvSpPr>
            <xdr:cNvPr id="15436" name="Check Box 76" hidden="1">
              <a:extLst>
                <a:ext uri="{63B3BB69-23CF-44E3-9099-C40C66FF867C}">
                  <a14:compatExt spid="_x0000_s15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55</xdr:row>
          <xdr:rowOff>19050</xdr:rowOff>
        </xdr:from>
        <xdr:to>
          <xdr:col>35</xdr:col>
          <xdr:colOff>76200</xdr:colOff>
          <xdr:row>55</xdr:row>
          <xdr:rowOff>247650</xdr:rowOff>
        </xdr:to>
        <xdr:sp macro="" textlink="">
          <xdr:nvSpPr>
            <xdr:cNvPr id="15437" name="Check Box 77" hidden="1">
              <a:extLst>
                <a:ext uri="{63B3BB69-23CF-44E3-9099-C40C66FF867C}">
                  <a14:compatExt spid="_x0000_s15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56</xdr:row>
          <xdr:rowOff>19050</xdr:rowOff>
        </xdr:from>
        <xdr:to>
          <xdr:col>28</xdr:col>
          <xdr:colOff>76200</xdr:colOff>
          <xdr:row>56</xdr:row>
          <xdr:rowOff>247650</xdr:rowOff>
        </xdr:to>
        <xdr:sp macro="" textlink="">
          <xdr:nvSpPr>
            <xdr:cNvPr id="15438" name="Check Box 78" hidden="1">
              <a:extLst>
                <a:ext uri="{63B3BB69-23CF-44E3-9099-C40C66FF867C}">
                  <a14:compatExt spid="_x0000_s15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56</xdr:row>
          <xdr:rowOff>19050</xdr:rowOff>
        </xdr:from>
        <xdr:to>
          <xdr:col>35</xdr:col>
          <xdr:colOff>76200</xdr:colOff>
          <xdr:row>56</xdr:row>
          <xdr:rowOff>247650</xdr:rowOff>
        </xdr:to>
        <xdr:sp macro="" textlink="">
          <xdr:nvSpPr>
            <xdr:cNvPr id="15439" name="Check Box 79" hidden="1">
              <a:extLst>
                <a:ext uri="{63B3BB69-23CF-44E3-9099-C40C66FF867C}">
                  <a14:compatExt spid="_x0000_s15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58</xdr:row>
          <xdr:rowOff>47625</xdr:rowOff>
        </xdr:from>
        <xdr:to>
          <xdr:col>28</xdr:col>
          <xdr:colOff>76200</xdr:colOff>
          <xdr:row>58</xdr:row>
          <xdr:rowOff>276225</xdr:rowOff>
        </xdr:to>
        <xdr:sp macro="" textlink="">
          <xdr:nvSpPr>
            <xdr:cNvPr id="15440" name="Check Box 80" hidden="1">
              <a:extLst>
                <a:ext uri="{63B3BB69-23CF-44E3-9099-C40C66FF867C}">
                  <a14:compatExt spid="_x0000_s15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58</xdr:row>
          <xdr:rowOff>47625</xdr:rowOff>
        </xdr:from>
        <xdr:to>
          <xdr:col>35</xdr:col>
          <xdr:colOff>76200</xdr:colOff>
          <xdr:row>58</xdr:row>
          <xdr:rowOff>276225</xdr:rowOff>
        </xdr:to>
        <xdr:sp macro="" textlink="">
          <xdr:nvSpPr>
            <xdr:cNvPr id="15441" name="Check Box 81" hidden="1">
              <a:extLst>
                <a:ext uri="{63B3BB69-23CF-44E3-9099-C40C66FF867C}">
                  <a14:compatExt spid="_x0000_s15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59</xdr:row>
          <xdr:rowOff>19050</xdr:rowOff>
        </xdr:from>
        <xdr:to>
          <xdr:col>28</xdr:col>
          <xdr:colOff>76200</xdr:colOff>
          <xdr:row>59</xdr:row>
          <xdr:rowOff>247650</xdr:rowOff>
        </xdr:to>
        <xdr:sp macro="" textlink="">
          <xdr:nvSpPr>
            <xdr:cNvPr id="15442" name="Check Box 82" hidden="1">
              <a:extLst>
                <a:ext uri="{63B3BB69-23CF-44E3-9099-C40C66FF867C}">
                  <a14:compatExt spid="_x0000_s15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59</xdr:row>
          <xdr:rowOff>19050</xdr:rowOff>
        </xdr:from>
        <xdr:to>
          <xdr:col>35</xdr:col>
          <xdr:colOff>76200</xdr:colOff>
          <xdr:row>59</xdr:row>
          <xdr:rowOff>247650</xdr:rowOff>
        </xdr:to>
        <xdr:sp macro="" textlink="">
          <xdr:nvSpPr>
            <xdr:cNvPr id="15443" name="Check Box 83" hidden="1">
              <a:extLst>
                <a:ext uri="{63B3BB69-23CF-44E3-9099-C40C66FF867C}">
                  <a14:compatExt spid="_x0000_s15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60</xdr:row>
          <xdr:rowOff>19050</xdr:rowOff>
        </xdr:from>
        <xdr:to>
          <xdr:col>28</xdr:col>
          <xdr:colOff>76200</xdr:colOff>
          <xdr:row>60</xdr:row>
          <xdr:rowOff>247650</xdr:rowOff>
        </xdr:to>
        <xdr:sp macro="" textlink="">
          <xdr:nvSpPr>
            <xdr:cNvPr id="15444" name="Check Box 84" hidden="1">
              <a:extLst>
                <a:ext uri="{63B3BB69-23CF-44E3-9099-C40C66FF867C}">
                  <a14:compatExt spid="_x0000_s15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60</xdr:row>
          <xdr:rowOff>19050</xdr:rowOff>
        </xdr:from>
        <xdr:to>
          <xdr:col>35</xdr:col>
          <xdr:colOff>76200</xdr:colOff>
          <xdr:row>60</xdr:row>
          <xdr:rowOff>247650</xdr:rowOff>
        </xdr:to>
        <xdr:sp macro="" textlink="">
          <xdr:nvSpPr>
            <xdr:cNvPr id="15445" name="Check Box 85" hidden="1">
              <a:extLst>
                <a:ext uri="{63B3BB69-23CF-44E3-9099-C40C66FF867C}">
                  <a14:compatExt spid="_x0000_s15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61</xdr:row>
          <xdr:rowOff>19050</xdr:rowOff>
        </xdr:from>
        <xdr:to>
          <xdr:col>28</xdr:col>
          <xdr:colOff>76200</xdr:colOff>
          <xdr:row>61</xdr:row>
          <xdr:rowOff>247650</xdr:rowOff>
        </xdr:to>
        <xdr:sp macro="" textlink="">
          <xdr:nvSpPr>
            <xdr:cNvPr id="15448" name="Check Box 88" hidden="1">
              <a:extLst>
                <a:ext uri="{63B3BB69-23CF-44E3-9099-C40C66FF867C}">
                  <a14:compatExt spid="_x0000_s15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61</xdr:row>
          <xdr:rowOff>19050</xdr:rowOff>
        </xdr:from>
        <xdr:to>
          <xdr:col>35</xdr:col>
          <xdr:colOff>76200</xdr:colOff>
          <xdr:row>61</xdr:row>
          <xdr:rowOff>247650</xdr:rowOff>
        </xdr:to>
        <xdr:sp macro="" textlink="">
          <xdr:nvSpPr>
            <xdr:cNvPr id="15449" name="Check Box 89" hidden="1">
              <a:extLst>
                <a:ext uri="{63B3BB69-23CF-44E3-9099-C40C66FF867C}">
                  <a14:compatExt spid="_x0000_s15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0</xdr:rowOff>
        </xdr:from>
        <xdr:to>
          <xdr:col>4</xdr:col>
          <xdr:colOff>0</xdr:colOff>
          <xdr:row>64</xdr:row>
          <xdr:rowOff>0</xdr:rowOff>
        </xdr:to>
        <xdr:sp macro="" textlink="">
          <xdr:nvSpPr>
            <xdr:cNvPr id="15450" name="Check Box 90" hidden="1">
              <a:extLst>
                <a:ext uri="{63B3BB69-23CF-44E3-9099-C40C66FF867C}">
                  <a14:compatExt spid="_x0000_s15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0</xdr:rowOff>
        </xdr:from>
        <xdr:to>
          <xdr:col>4</xdr:col>
          <xdr:colOff>0</xdr:colOff>
          <xdr:row>65</xdr:row>
          <xdr:rowOff>0</xdr:rowOff>
        </xdr:to>
        <xdr:sp macro="" textlink="">
          <xdr:nvSpPr>
            <xdr:cNvPr id="15451" name="Check Box 91" hidden="1">
              <a:extLst>
                <a:ext uri="{63B3BB69-23CF-44E3-9099-C40C66FF867C}">
                  <a14:compatExt spid="_x0000_s15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0</xdr:rowOff>
        </xdr:from>
        <xdr:to>
          <xdr:col>4</xdr:col>
          <xdr:colOff>0</xdr:colOff>
          <xdr:row>66</xdr:row>
          <xdr:rowOff>0</xdr:rowOff>
        </xdr:to>
        <xdr:sp macro="" textlink="">
          <xdr:nvSpPr>
            <xdr:cNvPr id="15452" name="Check Box 92" hidden="1">
              <a:extLst>
                <a:ext uri="{63B3BB69-23CF-44E3-9099-C40C66FF867C}">
                  <a14:compatExt spid="_x0000_s15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65</xdr:row>
          <xdr:rowOff>0</xdr:rowOff>
        </xdr:from>
        <xdr:to>
          <xdr:col>20</xdr:col>
          <xdr:colOff>0</xdr:colOff>
          <xdr:row>66</xdr:row>
          <xdr:rowOff>0</xdr:rowOff>
        </xdr:to>
        <xdr:sp macro="" textlink="">
          <xdr:nvSpPr>
            <xdr:cNvPr id="15453" name="Check Box 93" hidden="1">
              <a:extLst>
                <a:ext uri="{63B3BB69-23CF-44E3-9099-C40C66FF867C}">
                  <a14:compatExt spid="_x0000_s15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65</xdr:row>
          <xdr:rowOff>0</xdr:rowOff>
        </xdr:from>
        <xdr:to>
          <xdr:col>31</xdr:col>
          <xdr:colOff>0</xdr:colOff>
          <xdr:row>66</xdr:row>
          <xdr:rowOff>0</xdr:rowOff>
        </xdr:to>
        <xdr:sp macro="" textlink="">
          <xdr:nvSpPr>
            <xdr:cNvPr id="15454" name="Check Box 94" hidden="1">
              <a:extLst>
                <a:ext uri="{63B3BB69-23CF-44E3-9099-C40C66FF867C}">
                  <a14:compatExt spid="_x0000_s15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66</xdr:row>
          <xdr:rowOff>0</xdr:rowOff>
        </xdr:from>
        <xdr:to>
          <xdr:col>8</xdr:col>
          <xdr:colOff>0</xdr:colOff>
          <xdr:row>66</xdr:row>
          <xdr:rowOff>228600</xdr:rowOff>
        </xdr:to>
        <xdr:sp macro="" textlink="">
          <xdr:nvSpPr>
            <xdr:cNvPr id="15455" name="Check Box 95" hidden="1">
              <a:extLst>
                <a:ext uri="{63B3BB69-23CF-44E3-9099-C40C66FF867C}">
                  <a14:compatExt spid="_x0000_s15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0</xdr:rowOff>
        </xdr:from>
        <xdr:to>
          <xdr:col>4</xdr:col>
          <xdr:colOff>0</xdr:colOff>
          <xdr:row>69</xdr:row>
          <xdr:rowOff>0</xdr:rowOff>
        </xdr:to>
        <xdr:sp macro="" textlink="">
          <xdr:nvSpPr>
            <xdr:cNvPr id="15456" name="Check Box 96" hidden="1">
              <a:extLst>
                <a:ext uri="{63B3BB69-23CF-44E3-9099-C40C66FF867C}">
                  <a14:compatExt spid="_x0000_s15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16</xdr:col>
          <xdr:colOff>0</xdr:colOff>
          <xdr:row>69</xdr:row>
          <xdr:rowOff>0</xdr:rowOff>
        </xdr:to>
        <xdr:sp macro="" textlink="">
          <xdr:nvSpPr>
            <xdr:cNvPr id="15457" name="Check Box 97" hidden="1">
              <a:extLst>
                <a:ext uri="{63B3BB69-23CF-44E3-9099-C40C66FF867C}">
                  <a14:compatExt spid="_x0000_s15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52</xdr:col>
          <xdr:colOff>0</xdr:colOff>
          <xdr:row>9</xdr:row>
          <xdr:rowOff>0</xdr:rowOff>
        </xdr:to>
        <xdr:sp macro="" textlink="">
          <xdr:nvSpPr>
            <xdr:cNvPr id="15459" name="Group Box 99" hidden="1">
              <a:extLst>
                <a:ext uri="{63B3BB69-23CF-44E3-9099-C40C66FF867C}">
                  <a14:compatExt spid="_x0000_s154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8</xdr:row>
          <xdr:rowOff>38100</xdr:rowOff>
        </xdr:from>
        <xdr:to>
          <xdr:col>13</xdr:col>
          <xdr:colOff>104775</xdr:colOff>
          <xdr:row>8</xdr:row>
          <xdr:rowOff>257175</xdr:rowOff>
        </xdr:to>
        <xdr:sp macro="" textlink="">
          <xdr:nvSpPr>
            <xdr:cNvPr id="15460" name="Option Button 100" hidden="1">
              <a:extLst>
                <a:ext uri="{63B3BB69-23CF-44E3-9099-C40C66FF867C}">
                  <a14:compatExt spid="_x0000_s15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8</xdr:row>
          <xdr:rowOff>38100</xdr:rowOff>
        </xdr:from>
        <xdr:to>
          <xdr:col>22</xdr:col>
          <xdr:colOff>104775</xdr:colOff>
          <xdr:row>8</xdr:row>
          <xdr:rowOff>257175</xdr:rowOff>
        </xdr:to>
        <xdr:sp macro="" textlink="">
          <xdr:nvSpPr>
            <xdr:cNvPr id="15461" name="Option Button 101" hidden="1">
              <a:extLst>
                <a:ext uri="{63B3BB69-23CF-44E3-9099-C40C66FF867C}">
                  <a14:compatExt spid="_x0000_s15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8</xdr:row>
          <xdr:rowOff>38100</xdr:rowOff>
        </xdr:from>
        <xdr:to>
          <xdr:col>36</xdr:col>
          <xdr:colOff>104775</xdr:colOff>
          <xdr:row>8</xdr:row>
          <xdr:rowOff>266700</xdr:rowOff>
        </xdr:to>
        <xdr:sp macro="" textlink="">
          <xdr:nvSpPr>
            <xdr:cNvPr id="15462" name="Option Button 102" hidden="1">
              <a:extLst>
                <a:ext uri="{63B3BB69-23CF-44E3-9099-C40C66FF867C}">
                  <a14:compatExt spid="_x0000_s15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51</xdr:col>
          <xdr:colOff>0</xdr:colOff>
          <xdr:row>29</xdr:row>
          <xdr:rowOff>0</xdr:rowOff>
        </xdr:to>
        <xdr:sp macro="" textlink="">
          <xdr:nvSpPr>
            <xdr:cNvPr id="15464" name="Group Box 104" hidden="1">
              <a:extLst>
                <a:ext uri="{63B3BB69-23CF-44E3-9099-C40C66FF867C}">
                  <a14:compatExt spid="_x0000_s154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40</xdr:col>
          <xdr:colOff>0</xdr:colOff>
          <xdr:row>28</xdr:row>
          <xdr:rowOff>28575</xdr:rowOff>
        </xdr:from>
        <xdr:to>
          <xdr:col>41</xdr:col>
          <xdr:colOff>104775</xdr:colOff>
          <xdr:row>28</xdr:row>
          <xdr:rowOff>247650</xdr:rowOff>
        </xdr:to>
        <xdr:sp macro="" textlink="">
          <xdr:nvSpPr>
            <xdr:cNvPr id="15465" name="Option Button 105" hidden="1">
              <a:extLst>
                <a:ext uri="{63B3BB69-23CF-44E3-9099-C40C66FF867C}">
                  <a14:compatExt spid="_x0000_s15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28</xdr:row>
          <xdr:rowOff>28575</xdr:rowOff>
        </xdr:from>
        <xdr:to>
          <xdr:col>46</xdr:col>
          <xdr:colOff>95250</xdr:colOff>
          <xdr:row>28</xdr:row>
          <xdr:rowOff>247650</xdr:rowOff>
        </xdr:to>
        <xdr:sp macro="" textlink="">
          <xdr:nvSpPr>
            <xdr:cNvPr id="15466" name="Option Button 106" hidden="1">
              <a:extLst>
                <a:ext uri="{63B3BB69-23CF-44E3-9099-C40C66FF867C}">
                  <a14:compatExt spid="_x0000_s15466"/>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9525</xdr:colOff>
          <xdr:row>30</xdr:row>
          <xdr:rowOff>9525</xdr:rowOff>
        </xdr:from>
        <xdr:to>
          <xdr:col>38</xdr:col>
          <xdr:colOff>0</xdr:colOff>
          <xdr:row>31</xdr:row>
          <xdr:rowOff>0</xdr:rowOff>
        </xdr:to>
        <xdr:sp macro="" textlink="">
          <xdr:nvSpPr>
            <xdr:cNvPr id="14403" name="Check Box 67" hidden="1">
              <a:extLst>
                <a:ext uri="{63B3BB69-23CF-44E3-9099-C40C66FF867C}">
                  <a14:compatExt spid="_x0000_s14403"/>
                </a:ext>
              </a:extLst>
            </xdr:cNvPr>
            <xdr:cNvSpPr/>
          </xdr:nvSpPr>
          <xdr:spPr>
            <a:xfrm>
              <a:off x="0" y="0"/>
              <a:ext cx="0" cy="0"/>
            </a:xfrm>
            <a:prstGeom prst="rect">
              <a:avLst/>
            </a:prstGeom>
          </xdr:spPr>
        </xdr:sp>
        <xdr:clientData/>
      </xdr:twoCellAnchor>
    </mc:Choice>
    <mc:Fallback/>
  </mc:AlternateContent>
  <xdr:twoCellAnchor>
    <xdr:from>
      <xdr:col>0</xdr:col>
      <xdr:colOff>66675</xdr:colOff>
      <xdr:row>35</xdr:row>
      <xdr:rowOff>0</xdr:rowOff>
    </xdr:from>
    <xdr:to>
      <xdr:col>57</xdr:col>
      <xdr:colOff>238125</xdr:colOff>
      <xdr:row>35</xdr:row>
      <xdr:rowOff>0</xdr:rowOff>
    </xdr:to>
    <xdr:sp macro="" textlink="">
      <xdr:nvSpPr>
        <xdr:cNvPr id="14416" name="Line 80"/>
        <xdr:cNvSpPr>
          <a:spLocks noChangeShapeType="1"/>
        </xdr:cNvSpPr>
      </xdr:nvSpPr>
      <xdr:spPr bwMode="auto">
        <a:xfrm>
          <a:off x="66675" y="8829675"/>
          <a:ext cx="10820400"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36</xdr:col>
          <xdr:colOff>9525</xdr:colOff>
          <xdr:row>31</xdr:row>
          <xdr:rowOff>9525</xdr:rowOff>
        </xdr:from>
        <xdr:to>
          <xdr:col>38</xdr:col>
          <xdr:colOff>0</xdr:colOff>
          <xdr:row>32</xdr:row>
          <xdr:rowOff>0</xdr:rowOff>
        </xdr:to>
        <xdr:sp macro="" textlink="">
          <xdr:nvSpPr>
            <xdr:cNvPr id="14441" name="Check Box 105" hidden="1">
              <a:extLst>
                <a:ext uri="{63B3BB69-23CF-44E3-9099-C40C66FF867C}">
                  <a14:compatExt spid="_x0000_s1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32</xdr:row>
          <xdr:rowOff>9525</xdr:rowOff>
        </xdr:from>
        <xdr:to>
          <xdr:col>38</xdr:col>
          <xdr:colOff>0</xdr:colOff>
          <xdr:row>33</xdr:row>
          <xdr:rowOff>0</xdr:rowOff>
        </xdr:to>
        <xdr:sp macro="" textlink="">
          <xdr:nvSpPr>
            <xdr:cNvPr id="14442" name="Check Box 106" hidden="1">
              <a:extLst>
                <a:ext uri="{63B3BB69-23CF-44E3-9099-C40C66FF867C}">
                  <a14:compatExt spid="_x0000_s1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33</xdr:row>
          <xdr:rowOff>9525</xdr:rowOff>
        </xdr:from>
        <xdr:to>
          <xdr:col>38</xdr:col>
          <xdr:colOff>0</xdr:colOff>
          <xdr:row>34</xdr:row>
          <xdr:rowOff>0</xdr:rowOff>
        </xdr:to>
        <xdr:sp macro="" textlink="">
          <xdr:nvSpPr>
            <xdr:cNvPr id="14443" name="Check Box 107" hidden="1">
              <a:extLst>
                <a:ext uri="{63B3BB69-23CF-44E3-9099-C40C66FF867C}">
                  <a14:compatExt spid="_x0000_s14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26</xdr:row>
          <xdr:rowOff>9525</xdr:rowOff>
        </xdr:from>
        <xdr:to>
          <xdr:col>28</xdr:col>
          <xdr:colOff>0</xdr:colOff>
          <xdr:row>27</xdr:row>
          <xdr:rowOff>0</xdr:rowOff>
        </xdr:to>
        <xdr:sp macro="" textlink="">
          <xdr:nvSpPr>
            <xdr:cNvPr id="14444" name="Check Box 108" hidden="1">
              <a:extLst>
                <a:ext uri="{63B3BB69-23CF-44E3-9099-C40C66FF867C}">
                  <a14:compatExt spid="_x0000_s14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27</xdr:row>
          <xdr:rowOff>9525</xdr:rowOff>
        </xdr:from>
        <xdr:to>
          <xdr:col>28</xdr:col>
          <xdr:colOff>0</xdr:colOff>
          <xdr:row>28</xdr:row>
          <xdr:rowOff>0</xdr:rowOff>
        </xdr:to>
        <xdr:sp macro="" textlink="">
          <xdr:nvSpPr>
            <xdr:cNvPr id="14445" name="Check Box 109" hidden="1">
              <a:extLst>
                <a:ext uri="{63B3BB69-23CF-44E3-9099-C40C66FF867C}">
                  <a14:compatExt spid="_x0000_s14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28</xdr:row>
          <xdr:rowOff>9525</xdr:rowOff>
        </xdr:from>
        <xdr:to>
          <xdr:col>28</xdr:col>
          <xdr:colOff>0</xdr:colOff>
          <xdr:row>29</xdr:row>
          <xdr:rowOff>0</xdr:rowOff>
        </xdr:to>
        <xdr:sp macro="" textlink="">
          <xdr:nvSpPr>
            <xdr:cNvPr id="14446" name="Check Box 110" hidden="1">
              <a:extLst>
                <a:ext uri="{63B3BB69-23CF-44E3-9099-C40C66FF867C}">
                  <a14:compatExt spid="_x0000_s14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9525</xdr:rowOff>
        </xdr:from>
        <xdr:to>
          <xdr:col>4</xdr:col>
          <xdr:colOff>9525</xdr:colOff>
          <xdr:row>27</xdr:row>
          <xdr:rowOff>0</xdr:rowOff>
        </xdr:to>
        <xdr:sp macro="" textlink="">
          <xdr:nvSpPr>
            <xdr:cNvPr id="14447" name="Check Box 111" hidden="1">
              <a:extLst>
                <a:ext uri="{63B3BB69-23CF-44E3-9099-C40C66FF867C}">
                  <a14:compatExt spid="_x0000_s1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9525</xdr:rowOff>
        </xdr:from>
        <xdr:to>
          <xdr:col>4</xdr:col>
          <xdr:colOff>9525</xdr:colOff>
          <xdr:row>28</xdr:row>
          <xdr:rowOff>0</xdr:rowOff>
        </xdr:to>
        <xdr:sp macro="" textlink="">
          <xdr:nvSpPr>
            <xdr:cNvPr id="14448" name="Check Box 112" hidden="1">
              <a:extLst>
                <a:ext uri="{63B3BB69-23CF-44E3-9099-C40C66FF867C}">
                  <a14:compatExt spid="_x0000_s1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9525</xdr:rowOff>
        </xdr:from>
        <xdr:to>
          <xdr:col>4</xdr:col>
          <xdr:colOff>9525</xdr:colOff>
          <xdr:row>29</xdr:row>
          <xdr:rowOff>0</xdr:rowOff>
        </xdr:to>
        <xdr:sp macro="" textlink="">
          <xdr:nvSpPr>
            <xdr:cNvPr id="14449" name="Check Box 113" hidden="1">
              <a:extLst>
                <a:ext uri="{63B3BB69-23CF-44E3-9099-C40C66FF867C}">
                  <a14:compatExt spid="_x0000_s1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9525</xdr:rowOff>
        </xdr:from>
        <xdr:to>
          <xdr:col>4</xdr:col>
          <xdr:colOff>0</xdr:colOff>
          <xdr:row>30</xdr:row>
          <xdr:rowOff>0</xdr:rowOff>
        </xdr:to>
        <xdr:sp macro="" textlink="">
          <xdr:nvSpPr>
            <xdr:cNvPr id="14450" name="Check Box 114" hidden="1">
              <a:extLst>
                <a:ext uri="{63B3BB69-23CF-44E3-9099-C40C66FF867C}">
                  <a14:compatExt spid="_x0000_s1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35</xdr:col>
          <xdr:colOff>0</xdr:colOff>
          <xdr:row>24</xdr:row>
          <xdr:rowOff>0</xdr:rowOff>
        </xdr:to>
        <xdr:sp macro="" textlink="">
          <xdr:nvSpPr>
            <xdr:cNvPr id="14451" name="Group Box 115" hidden="1">
              <a:extLst>
                <a:ext uri="{63B3BB69-23CF-44E3-9099-C40C66FF867C}">
                  <a14:compatExt spid="_x0000_s1445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9525</xdr:colOff>
          <xdr:row>23</xdr:row>
          <xdr:rowOff>38100</xdr:rowOff>
        </xdr:from>
        <xdr:to>
          <xdr:col>14</xdr:col>
          <xdr:colOff>0</xdr:colOff>
          <xdr:row>23</xdr:row>
          <xdr:rowOff>247650</xdr:rowOff>
        </xdr:to>
        <xdr:sp macro="" textlink="">
          <xdr:nvSpPr>
            <xdr:cNvPr id="14452" name="Option Button 116" hidden="1">
              <a:extLst>
                <a:ext uri="{63B3BB69-23CF-44E3-9099-C40C66FF867C}">
                  <a14:compatExt spid="_x0000_s14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23</xdr:row>
          <xdr:rowOff>38100</xdr:rowOff>
        </xdr:from>
        <xdr:to>
          <xdr:col>26</xdr:col>
          <xdr:colOff>0</xdr:colOff>
          <xdr:row>23</xdr:row>
          <xdr:rowOff>238125</xdr:rowOff>
        </xdr:to>
        <xdr:sp macro="" textlink="">
          <xdr:nvSpPr>
            <xdr:cNvPr id="14453" name="Option Button 117" hidden="1">
              <a:extLst>
                <a:ext uri="{63B3BB69-23CF-44E3-9099-C40C66FF867C}">
                  <a14:compatExt spid="_x0000_s14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52</xdr:col>
          <xdr:colOff>0</xdr:colOff>
          <xdr:row>26</xdr:row>
          <xdr:rowOff>0</xdr:rowOff>
        </xdr:to>
        <xdr:sp macro="" textlink="">
          <xdr:nvSpPr>
            <xdr:cNvPr id="14454" name="Group Box 118" hidden="1">
              <a:extLst>
                <a:ext uri="{63B3BB69-23CF-44E3-9099-C40C66FF867C}">
                  <a14:compatExt spid="_x0000_s1445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0</xdr:colOff>
          <xdr:row>25</xdr:row>
          <xdr:rowOff>28575</xdr:rowOff>
        </xdr:from>
        <xdr:to>
          <xdr:col>33</xdr:col>
          <xdr:colOff>104775</xdr:colOff>
          <xdr:row>26</xdr:row>
          <xdr:rowOff>0</xdr:rowOff>
        </xdr:to>
        <xdr:sp macro="" textlink="">
          <xdr:nvSpPr>
            <xdr:cNvPr id="14455" name="Option Button 119" hidden="1">
              <a:extLst>
                <a:ext uri="{63B3BB69-23CF-44E3-9099-C40C66FF867C}">
                  <a14:compatExt spid="_x0000_s14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0</xdr:colOff>
          <xdr:row>25</xdr:row>
          <xdr:rowOff>28575</xdr:rowOff>
        </xdr:from>
        <xdr:to>
          <xdr:col>40</xdr:col>
          <xdr:colOff>104775</xdr:colOff>
          <xdr:row>26</xdr:row>
          <xdr:rowOff>0</xdr:rowOff>
        </xdr:to>
        <xdr:sp macro="" textlink="">
          <xdr:nvSpPr>
            <xdr:cNvPr id="14456" name="Option Button 120" hidden="1">
              <a:extLst>
                <a:ext uri="{63B3BB69-23CF-44E3-9099-C40C66FF867C}">
                  <a14:compatExt spid="_x0000_s14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36</xdr:col>
          <xdr:colOff>0</xdr:colOff>
          <xdr:row>31</xdr:row>
          <xdr:rowOff>0</xdr:rowOff>
        </xdr:to>
        <xdr:sp macro="" textlink="">
          <xdr:nvSpPr>
            <xdr:cNvPr id="14457" name="Group Box 121" hidden="1">
              <a:extLst>
                <a:ext uri="{63B3BB69-23CF-44E3-9099-C40C66FF867C}">
                  <a14:compatExt spid="_x0000_s1445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xdr:row>
          <xdr:rowOff>0</xdr:rowOff>
        </xdr:from>
        <xdr:to>
          <xdr:col>36</xdr:col>
          <xdr:colOff>0</xdr:colOff>
          <xdr:row>32</xdr:row>
          <xdr:rowOff>0</xdr:rowOff>
        </xdr:to>
        <xdr:sp macro="" textlink="">
          <xdr:nvSpPr>
            <xdr:cNvPr id="14458" name="Group Box 122" hidden="1">
              <a:extLst>
                <a:ext uri="{63B3BB69-23CF-44E3-9099-C40C66FF867C}">
                  <a14:compatExt spid="_x0000_s1445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36</xdr:col>
          <xdr:colOff>0</xdr:colOff>
          <xdr:row>33</xdr:row>
          <xdr:rowOff>0</xdr:rowOff>
        </xdr:to>
        <xdr:sp macro="" textlink="">
          <xdr:nvSpPr>
            <xdr:cNvPr id="14459" name="Group Box 123" hidden="1">
              <a:extLst>
                <a:ext uri="{63B3BB69-23CF-44E3-9099-C40C66FF867C}">
                  <a14:compatExt spid="_x0000_s144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xdr:row>
          <xdr:rowOff>0</xdr:rowOff>
        </xdr:from>
        <xdr:to>
          <xdr:col>36</xdr:col>
          <xdr:colOff>0</xdr:colOff>
          <xdr:row>34</xdr:row>
          <xdr:rowOff>0</xdr:rowOff>
        </xdr:to>
        <xdr:sp macro="" textlink="">
          <xdr:nvSpPr>
            <xdr:cNvPr id="14460" name="Group Box 124" hidden="1">
              <a:extLst>
                <a:ext uri="{63B3BB69-23CF-44E3-9099-C40C66FF867C}">
                  <a14:compatExt spid="_x0000_s144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0</xdr:colOff>
          <xdr:row>30</xdr:row>
          <xdr:rowOff>28575</xdr:rowOff>
        </xdr:from>
        <xdr:to>
          <xdr:col>27</xdr:col>
          <xdr:colOff>104775</xdr:colOff>
          <xdr:row>30</xdr:row>
          <xdr:rowOff>238125</xdr:rowOff>
        </xdr:to>
        <xdr:sp macro="" textlink="">
          <xdr:nvSpPr>
            <xdr:cNvPr id="14461" name="Option Button 125" hidden="1">
              <a:extLst>
                <a:ext uri="{63B3BB69-23CF-44E3-9099-C40C66FF867C}">
                  <a14:compatExt spid="_x0000_s14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31</xdr:row>
          <xdr:rowOff>28575</xdr:rowOff>
        </xdr:from>
        <xdr:to>
          <xdr:col>27</xdr:col>
          <xdr:colOff>104775</xdr:colOff>
          <xdr:row>31</xdr:row>
          <xdr:rowOff>238125</xdr:rowOff>
        </xdr:to>
        <xdr:sp macro="" textlink="">
          <xdr:nvSpPr>
            <xdr:cNvPr id="14462" name="Option Button 126" hidden="1">
              <a:extLst>
                <a:ext uri="{63B3BB69-23CF-44E3-9099-C40C66FF867C}">
                  <a14:compatExt spid="_x0000_s14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32</xdr:row>
          <xdr:rowOff>28575</xdr:rowOff>
        </xdr:from>
        <xdr:to>
          <xdr:col>27</xdr:col>
          <xdr:colOff>104775</xdr:colOff>
          <xdr:row>32</xdr:row>
          <xdr:rowOff>238125</xdr:rowOff>
        </xdr:to>
        <xdr:sp macro="" textlink="">
          <xdr:nvSpPr>
            <xdr:cNvPr id="14463" name="Option Button 127" hidden="1">
              <a:extLst>
                <a:ext uri="{63B3BB69-23CF-44E3-9099-C40C66FF867C}">
                  <a14:compatExt spid="_x0000_s14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33</xdr:row>
          <xdr:rowOff>28575</xdr:rowOff>
        </xdr:from>
        <xdr:to>
          <xdr:col>27</xdr:col>
          <xdr:colOff>104775</xdr:colOff>
          <xdr:row>33</xdr:row>
          <xdr:rowOff>238125</xdr:rowOff>
        </xdr:to>
        <xdr:sp macro="" textlink="">
          <xdr:nvSpPr>
            <xdr:cNvPr id="14464" name="Option Button 128" hidden="1">
              <a:extLst>
                <a:ext uri="{63B3BB69-23CF-44E3-9099-C40C66FF867C}">
                  <a14:compatExt spid="_x0000_s14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30</xdr:row>
          <xdr:rowOff>28575</xdr:rowOff>
        </xdr:from>
        <xdr:to>
          <xdr:col>33</xdr:col>
          <xdr:colOff>104775</xdr:colOff>
          <xdr:row>30</xdr:row>
          <xdr:rowOff>238125</xdr:rowOff>
        </xdr:to>
        <xdr:sp macro="" textlink="">
          <xdr:nvSpPr>
            <xdr:cNvPr id="14465" name="Option Button 129" hidden="1">
              <a:extLst>
                <a:ext uri="{63B3BB69-23CF-44E3-9099-C40C66FF867C}">
                  <a14:compatExt spid="_x0000_s14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31</xdr:row>
          <xdr:rowOff>28575</xdr:rowOff>
        </xdr:from>
        <xdr:to>
          <xdr:col>33</xdr:col>
          <xdr:colOff>104775</xdr:colOff>
          <xdr:row>31</xdr:row>
          <xdr:rowOff>238125</xdr:rowOff>
        </xdr:to>
        <xdr:sp macro="" textlink="">
          <xdr:nvSpPr>
            <xdr:cNvPr id="14466" name="Option Button 130" hidden="1">
              <a:extLst>
                <a:ext uri="{63B3BB69-23CF-44E3-9099-C40C66FF867C}">
                  <a14:compatExt spid="_x0000_s14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32</xdr:row>
          <xdr:rowOff>28575</xdr:rowOff>
        </xdr:from>
        <xdr:to>
          <xdr:col>33</xdr:col>
          <xdr:colOff>104775</xdr:colOff>
          <xdr:row>32</xdr:row>
          <xdr:rowOff>238125</xdr:rowOff>
        </xdr:to>
        <xdr:sp macro="" textlink="">
          <xdr:nvSpPr>
            <xdr:cNvPr id="14467" name="Option Button 131" hidden="1">
              <a:extLst>
                <a:ext uri="{63B3BB69-23CF-44E3-9099-C40C66FF867C}">
                  <a14:compatExt spid="_x0000_s1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33</xdr:row>
          <xdr:rowOff>28575</xdr:rowOff>
        </xdr:from>
        <xdr:to>
          <xdr:col>33</xdr:col>
          <xdr:colOff>104775</xdr:colOff>
          <xdr:row>33</xdr:row>
          <xdr:rowOff>238125</xdr:rowOff>
        </xdr:to>
        <xdr:sp macro="" textlink="">
          <xdr:nvSpPr>
            <xdr:cNvPr id="14468" name="Option Button 132" hidden="1">
              <a:extLst>
                <a:ext uri="{63B3BB69-23CF-44E3-9099-C40C66FF867C}">
                  <a14:compatExt spid="_x0000_s1446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26</xdr:row>
          <xdr:rowOff>9525</xdr:rowOff>
        </xdr:from>
        <xdr:to>
          <xdr:col>4</xdr:col>
          <xdr:colOff>47625</xdr:colOff>
          <xdr:row>27</xdr:row>
          <xdr:rowOff>9525</xdr:rowOff>
        </xdr:to>
        <xdr:sp macro="" textlink="">
          <xdr:nvSpPr>
            <xdr:cNvPr id="30766" name="Option Button 46" hidden="1">
              <a:extLst>
                <a:ext uri="{63B3BB69-23CF-44E3-9099-C40C66FF867C}">
                  <a14:compatExt spid="_x0000_s30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28</xdr:row>
          <xdr:rowOff>9525</xdr:rowOff>
        </xdr:from>
        <xdr:to>
          <xdr:col>4</xdr:col>
          <xdr:colOff>47625</xdr:colOff>
          <xdr:row>29</xdr:row>
          <xdr:rowOff>9525</xdr:rowOff>
        </xdr:to>
        <xdr:sp macro="" textlink="">
          <xdr:nvSpPr>
            <xdr:cNvPr id="30767" name="Option Button 47" hidden="1">
              <a:extLst>
                <a:ext uri="{63B3BB69-23CF-44E3-9099-C40C66FF867C}">
                  <a14:compatExt spid="_x0000_s30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xdr:row>
          <xdr:rowOff>9525</xdr:rowOff>
        </xdr:from>
        <xdr:to>
          <xdr:col>19</xdr:col>
          <xdr:colOff>0</xdr:colOff>
          <xdr:row>6</xdr:row>
          <xdr:rowOff>0</xdr:rowOff>
        </xdr:to>
        <xdr:sp macro="" textlink="">
          <xdr:nvSpPr>
            <xdr:cNvPr id="30768" name="Check Box 48" hidden="1">
              <a:extLst>
                <a:ext uri="{63B3BB69-23CF-44E3-9099-C40C66FF867C}">
                  <a14:compatExt spid="_x0000_s30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4</xdr:row>
          <xdr:rowOff>9525</xdr:rowOff>
        </xdr:from>
        <xdr:to>
          <xdr:col>26</xdr:col>
          <xdr:colOff>0</xdr:colOff>
          <xdr:row>6</xdr:row>
          <xdr:rowOff>0</xdr:rowOff>
        </xdr:to>
        <xdr:sp macro="" textlink="">
          <xdr:nvSpPr>
            <xdr:cNvPr id="30769" name="Check Box 49" hidden="1">
              <a:extLst>
                <a:ext uri="{63B3BB69-23CF-44E3-9099-C40C66FF867C}">
                  <a14:compatExt spid="_x0000_s3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4</xdr:row>
          <xdr:rowOff>9525</xdr:rowOff>
        </xdr:from>
        <xdr:to>
          <xdr:col>37</xdr:col>
          <xdr:colOff>0</xdr:colOff>
          <xdr:row>6</xdr:row>
          <xdr:rowOff>0</xdr:rowOff>
        </xdr:to>
        <xdr:sp macro="" textlink="">
          <xdr:nvSpPr>
            <xdr:cNvPr id="30770" name="Check Box 50" hidden="1">
              <a:extLst>
                <a:ext uri="{63B3BB69-23CF-44E3-9099-C40C66FF867C}">
                  <a14:compatExt spid="_x0000_s30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4</xdr:row>
          <xdr:rowOff>9525</xdr:rowOff>
        </xdr:from>
        <xdr:to>
          <xdr:col>12</xdr:col>
          <xdr:colOff>0</xdr:colOff>
          <xdr:row>6</xdr:row>
          <xdr:rowOff>0</xdr:rowOff>
        </xdr:to>
        <xdr:sp macro="" textlink="">
          <xdr:nvSpPr>
            <xdr:cNvPr id="30771" name="Check Box 51" hidden="1">
              <a:extLst>
                <a:ext uri="{63B3BB69-23CF-44E3-9099-C40C66FF867C}">
                  <a14:compatExt spid="_x0000_s30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xdr:row>
          <xdr:rowOff>9525</xdr:rowOff>
        </xdr:from>
        <xdr:to>
          <xdr:col>5</xdr:col>
          <xdr:colOff>0</xdr:colOff>
          <xdr:row>6</xdr:row>
          <xdr:rowOff>0</xdr:rowOff>
        </xdr:to>
        <xdr:sp macro="" textlink="">
          <xdr:nvSpPr>
            <xdr:cNvPr id="30772" name="Check Box 52" hidden="1">
              <a:extLst>
                <a:ext uri="{63B3BB69-23CF-44E3-9099-C40C66FF867C}">
                  <a14:compatExt spid="_x0000_s30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18</xdr:row>
          <xdr:rowOff>9525</xdr:rowOff>
        </xdr:from>
        <xdr:to>
          <xdr:col>37</xdr:col>
          <xdr:colOff>0</xdr:colOff>
          <xdr:row>19</xdr:row>
          <xdr:rowOff>9525</xdr:rowOff>
        </xdr:to>
        <xdr:sp macro="" textlink="">
          <xdr:nvSpPr>
            <xdr:cNvPr id="30773" name="Check Box 53" hidden="1">
              <a:extLst>
                <a:ext uri="{63B3BB69-23CF-44E3-9099-C40C66FF867C}">
                  <a14:compatExt spid="_x0000_s30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19</xdr:row>
          <xdr:rowOff>9525</xdr:rowOff>
        </xdr:from>
        <xdr:to>
          <xdr:col>37</xdr:col>
          <xdr:colOff>0</xdr:colOff>
          <xdr:row>20</xdr:row>
          <xdr:rowOff>9525</xdr:rowOff>
        </xdr:to>
        <xdr:sp macro="" textlink="">
          <xdr:nvSpPr>
            <xdr:cNvPr id="30785" name="Check Box 65" hidden="1">
              <a:extLst>
                <a:ext uri="{63B3BB69-23CF-44E3-9099-C40C66FF867C}">
                  <a14:compatExt spid="_x0000_s30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20</xdr:row>
          <xdr:rowOff>9525</xdr:rowOff>
        </xdr:from>
        <xdr:to>
          <xdr:col>37</xdr:col>
          <xdr:colOff>0</xdr:colOff>
          <xdr:row>21</xdr:row>
          <xdr:rowOff>9525</xdr:rowOff>
        </xdr:to>
        <xdr:sp macro="" textlink="">
          <xdr:nvSpPr>
            <xdr:cNvPr id="30786" name="Check Box 66" hidden="1">
              <a:extLst>
                <a:ext uri="{63B3BB69-23CF-44E3-9099-C40C66FF867C}">
                  <a14:compatExt spid="_x0000_s30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21</xdr:row>
          <xdr:rowOff>9525</xdr:rowOff>
        </xdr:from>
        <xdr:to>
          <xdr:col>37</xdr:col>
          <xdr:colOff>0</xdr:colOff>
          <xdr:row>22</xdr:row>
          <xdr:rowOff>9525</xdr:rowOff>
        </xdr:to>
        <xdr:sp macro="" textlink="">
          <xdr:nvSpPr>
            <xdr:cNvPr id="30787" name="Check Box 67" hidden="1">
              <a:extLst>
                <a:ext uri="{63B3BB69-23CF-44E3-9099-C40C66FF867C}">
                  <a14:compatExt spid="_x0000_s30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22</xdr:row>
          <xdr:rowOff>9525</xdr:rowOff>
        </xdr:from>
        <xdr:to>
          <xdr:col>37</xdr:col>
          <xdr:colOff>0</xdr:colOff>
          <xdr:row>23</xdr:row>
          <xdr:rowOff>9525</xdr:rowOff>
        </xdr:to>
        <xdr:sp macro="" textlink="">
          <xdr:nvSpPr>
            <xdr:cNvPr id="30789" name="Check Box 69" hidden="1">
              <a:extLst>
                <a:ext uri="{63B3BB69-23CF-44E3-9099-C40C66FF867C}">
                  <a14:compatExt spid="_x0000_s30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18</xdr:row>
          <xdr:rowOff>9525</xdr:rowOff>
        </xdr:from>
        <xdr:to>
          <xdr:col>46</xdr:col>
          <xdr:colOff>104775</xdr:colOff>
          <xdr:row>19</xdr:row>
          <xdr:rowOff>9525</xdr:rowOff>
        </xdr:to>
        <xdr:sp macro="" textlink="">
          <xdr:nvSpPr>
            <xdr:cNvPr id="30791" name="Check Box 71" hidden="1">
              <a:extLst>
                <a:ext uri="{63B3BB69-23CF-44E3-9099-C40C66FF867C}">
                  <a14:compatExt spid="_x0000_s30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19</xdr:row>
          <xdr:rowOff>9525</xdr:rowOff>
        </xdr:from>
        <xdr:to>
          <xdr:col>46</xdr:col>
          <xdr:colOff>104775</xdr:colOff>
          <xdr:row>20</xdr:row>
          <xdr:rowOff>9525</xdr:rowOff>
        </xdr:to>
        <xdr:sp macro="" textlink="">
          <xdr:nvSpPr>
            <xdr:cNvPr id="30792" name="Check Box 72" hidden="1">
              <a:extLst>
                <a:ext uri="{63B3BB69-23CF-44E3-9099-C40C66FF867C}">
                  <a14:compatExt spid="_x0000_s30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20</xdr:row>
          <xdr:rowOff>9525</xdr:rowOff>
        </xdr:from>
        <xdr:to>
          <xdr:col>46</xdr:col>
          <xdr:colOff>104775</xdr:colOff>
          <xdr:row>21</xdr:row>
          <xdr:rowOff>9525</xdr:rowOff>
        </xdr:to>
        <xdr:sp macro="" textlink="">
          <xdr:nvSpPr>
            <xdr:cNvPr id="30793" name="Check Box 73" hidden="1">
              <a:extLst>
                <a:ext uri="{63B3BB69-23CF-44E3-9099-C40C66FF867C}">
                  <a14:compatExt spid="_x0000_s30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21</xdr:row>
          <xdr:rowOff>9525</xdr:rowOff>
        </xdr:from>
        <xdr:to>
          <xdr:col>46</xdr:col>
          <xdr:colOff>104775</xdr:colOff>
          <xdr:row>22</xdr:row>
          <xdr:rowOff>9525</xdr:rowOff>
        </xdr:to>
        <xdr:sp macro="" textlink="">
          <xdr:nvSpPr>
            <xdr:cNvPr id="30794" name="Check Box 74" hidden="1">
              <a:extLst>
                <a:ext uri="{63B3BB69-23CF-44E3-9099-C40C66FF867C}">
                  <a14:compatExt spid="_x0000_s30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22</xdr:row>
          <xdr:rowOff>9525</xdr:rowOff>
        </xdr:from>
        <xdr:to>
          <xdr:col>46</xdr:col>
          <xdr:colOff>104775</xdr:colOff>
          <xdr:row>23</xdr:row>
          <xdr:rowOff>9525</xdr:rowOff>
        </xdr:to>
        <xdr:sp macro="" textlink="">
          <xdr:nvSpPr>
            <xdr:cNvPr id="30795" name="Check Box 75" hidden="1">
              <a:extLst>
                <a:ext uri="{63B3BB69-23CF-44E3-9099-C40C66FF867C}">
                  <a14:compatExt spid="_x0000_s30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18</xdr:row>
          <xdr:rowOff>9525</xdr:rowOff>
        </xdr:from>
        <xdr:to>
          <xdr:col>4</xdr:col>
          <xdr:colOff>66675</xdr:colOff>
          <xdr:row>19</xdr:row>
          <xdr:rowOff>9525</xdr:rowOff>
        </xdr:to>
        <xdr:sp macro="" textlink="">
          <xdr:nvSpPr>
            <xdr:cNvPr id="30798" name="Check Box 78" hidden="1">
              <a:extLst>
                <a:ext uri="{63B3BB69-23CF-44E3-9099-C40C66FF867C}">
                  <a14:compatExt spid="_x0000_s30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9525</xdr:rowOff>
        </xdr:from>
        <xdr:to>
          <xdr:col>4</xdr:col>
          <xdr:colOff>66675</xdr:colOff>
          <xdr:row>20</xdr:row>
          <xdr:rowOff>9525</xdr:rowOff>
        </xdr:to>
        <xdr:sp macro="" textlink="">
          <xdr:nvSpPr>
            <xdr:cNvPr id="30799" name="Check Box 79" hidden="1">
              <a:extLst>
                <a:ext uri="{63B3BB69-23CF-44E3-9099-C40C66FF867C}">
                  <a14:compatExt spid="_x0000_s30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9525</xdr:rowOff>
        </xdr:from>
        <xdr:to>
          <xdr:col>4</xdr:col>
          <xdr:colOff>66675</xdr:colOff>
          <xdr:row>20</xdr:row>
          <xdr:rowOff>9525</xdr:rowOff>
        </xdr:to>
        <xdr:sp macro="" textlink="">
          <xdr:nvSpPr>
            <xdr:cNvPr id="30800" name="Check Box 80" hidden="1">
              <a:extLst>
                <a:ext uri="{63B3BB69-23CF-44E3-9099-C40C66FF867C}">
                  <a14:compatExt spid="_x0000_s30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20</xdr:row>
          <xdr:rowOff>9525</xdr:rowOff>
        </xdr:from>
        <xdr:to>
          <xdr:col>4</xdr:col>
          <xdr:colOff>66675</xdr:colOff>
          <xdr:row>21</xdr:row>
          <xdr:rowOff>9525</xdr:rowOff>
        </xdr:to>
        <xdr:sp macro="" textlink="">
          <xdr:nvSpPr>
            <xdr:cNvPr id="30801" name="Check Box 81" hidden="1">
              <a:extLst>
                <a:ext uri="{63B3BB69-23CF-44E3-9099-C40C66FF867C}">
                  <a14:compatExt spid="_x0000_s30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20</xdr:row>
          <xdr:rowOff>9525</xdr:rowOff>
        </xdr:from>
        <xdr:to>
          <xdr:col>4</xdr:col>
          <xdr:colOff>66675</xdr:colOff>
          <xdr:row>21</xdr:row>
          <xdr:rowOff>9525</xdr:rowOff>
        </xdr:to>
        <xdr:sp macro="" textlink="">
          <xdr:nvSpPr>
            <xdr:cNvPr id="30802" name="Check Box 82" hidden="1">
              <a:extLst>
                <a:ext uri="{63B3BB69-23CF-44E3-9099-C40C66FF867C}">
                  <a14:compatExt spid="_x0000_s30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20</xdr:row>
          <xdr:rowOff>9525</xdr:rowOff>
        </xdr:from>
        <xdr:to>
          <xdr:col>4</xdr:col>
          <xdr:colOff>66675</xdr:colOff>
          <xdr:row>21</xdr:row>
          <xdr:rowOff>9525</xdr:rowOff>
        </xdr:to>
        <xdr:sp macro="" textlink="">
          <xdr:nvSpPr>
            <xdr:cNvPr id="30803" name="Check Box 83" hidden="1">
              <a:extLst>
                <a:ext uri="{63B3BB69-23CF-44E3-9099-C40C66FF867C}">
                  <a14:compatExt spid="_x0000_s30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9525</xdr:rowOff>
        </xdr:from>
        <xdr:to>
          <xdr:col>4</xdr:col>
          <xdr:colOff>66675</xdr:colOff>
          <xdr:row>22</xdr:row>
          <xdr:rowOff>9525</xdr:rowOff>
        </xdr:to>
        <xdr:sp macro="" textlink="">
          <xdr:nvSpPr>
            <xdr:cNvPr id="30804" name="Check Box 84" hidden="1">
              <a:extLst>
                <a:ext uri="{63B3BB69-23CF-44E3-9099-C40C66FF867C}">
                  <a14:compatExt spid="_x0000_s30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9525</xdr:rowOff>
        </xdr:from>
        <xdr:to>
          <xdr:col>4</xdr:col>
          <xdr:colOff>66675</xdr:colOff>
          <xdr:row>22</xdr:row>
          <xdr:rowOff>9525</xdr:rowOff>
        </xdr:to>
        <xdr:sp macro="" textlink="">
          <xdr:nvSpPr>
            <xdr:cNvPr id="30805" name="Check Box 85" hidden="1">
              <a:extLst>
                <a:ext uri="{63B3BB69-23CF-44E3-9099-C40C66FF867C}">
                  <a14:compatExt spid="_x0000_s30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9525</xdr:rowOff>
        </xdr:from>
        <xdr:to>
          <xdr:col>4</xdr:col>
          <xdr:colOff>66675</xdr:colOff>
          <xdr:row>22</xdr:row>
          <xdr:rowOff>9525</xdr:rowOff>
        </xdr:to>
        <xdr:sp macro="" textlink="">
          <xdr:nvSpPr>
            <xdr:cNvPr id="30806" name="Check Box 86" hidden="1">
              <a:extLst>
                <a:ext uri="{63B3BB69-23CF-44E3-9099-C40C66FF867C}">
                  <a14:compatExt spid="_x0000_s30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9525</xdr:rowOff>
        </xdr:from>
        <xdr:to>
          <xdr:col>4</xdr:col>
          <xdr:colOff>66675</xdr:colOff>
          <xdr:row>22</xdr:row>
          <xdr:rowOff>9525</xdr:rowOff>
        </xdr:to>
        <xdr:sp macro="" textlink="">
          <xdr:nvSpPr>
            <xdr:cNvPr id="30807" name="Check Box 87" hidden="1">
              <a:extLst>
                <a:ext uri="{63B3BB69-23CF-44E3-9099-C40C66FF867C}">
                  <a14:compatExt spid="_x0000_s30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08" name="Check Box 88" hidden="1">
              <a:extLst>
                <a:ext uri="{63B3BB69-23CF-44E3-9099-C40C66FF867C}">
                  <a14:compatExt spid="_x0000_s30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09" name="Check Box 89" hidden="1">
              <a:extLst>
                <a:ext uri="{63B3BB69-23CF-44E3-9099-C40C66FF867C}">
                  <a14:compatExt spid="_x0000_s30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10" name="Check Box 90" hidden="1">
              <a:extLst>
                <a:ext uri="{63B3BB69-23CF-44E3-9099-C40C66FF867C}">
                  <a14:compatExt spid="_x0000_s30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11" name="Check Box 91" hidden="1">
              <a:extLst>
                <a:ext uri="{63B3BB69-23CF-44E3-9099-C40C66FF867C}">
                  <a14:compatExt spid="_x0000_s30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12" name="Check Box 92" hidden="1">
              <a:extLst>
                <a:ext uri="{63B3BB69-23CF-44E3-9099-C40C66FF867C}">
                  <a14:compatExt spid="_x0000_s30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0</xdr:colOff>
          <xdr:row>33</xdr:row>
          <xdr:rowOff>9525</xdr:rowOff>
        </xdr:from>
        <xdr:to>
          <xdr:col>49</xdr:col>
          <xdr:colOff>0</xdr:colOff>
          <xdr:row>34</xdr:row>
          <xdr:rowOff>9525</xdr:rowOff>
        </xdr:to>
        <xdr:sp macro="" textlink="">
          <xdr:nvSpPr>
            <xdr:cNvPr id="30816" name="Check Box 96" hidden="1">
              <a:extLst>
                <a:ext uri="{63B3BB69-23CF-44E3-9099-C40C66FF867C}">
                  <a14:compatExt spid="_x0000_s30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0</xdr:colOff>
          <xdr:row>35</xdr:row>
          <xdr:rowOff>9525</xdr:rowOff>
        </xdr:from>
        <xdr:to>
          <xdr:col>49</xdr:col>
          <xdr:colOff>0</xdr:colOff>
          <xdr:row>36</xdr:row>
          <xdr:rowOff>9525</xdr:rowOff>
        </xdr:to>
        <xdr:sp macro="" textlink="">
          <xdr:nvSpPr>
            <xdr:cNvPr id="30817" name="Check Box 97" hidden="1">
              <a:extLst>
                <a:ext uri="{63B3BB69-23CF-44E3-9099-C40C66FF867C}">
                  <a14:compatExt spid="_x0000_s30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0</xdr:colOff>
          <xdr:row>37</xdr:row>
          <xdr:rowOff>9525</xdr:rowOff>
        </xdr:from>
        <xdr:to>
          <xdr:col>49</xdr:col>
          <xdr:colOff>0</xdr:colOff>
          <xdr:row>38</xdr:row>
          <xdr:rowOff>9525</xdr:rowOff>
        </xdr:to>
        <xdr:sp macro="" textlink="">
          <xdr:nvSpPr>
            <xdr:cNvPr id="30818" name="Check Box 98" hidden="1">
              <a:extLst>
                <a:ext uri="{63B3BB69-23CF-44E3-9099-C40C66FF867C}">
                  <a14:compatExt spid="_x0000_s30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0</xdr:colOff>
          <xdr:row>31</xdr:row>
          <xdr:rowOff>9525</xdr:rowOff>
        </xdr:from>
        <xdr:to>
          <xdr:col>49</xdr:col>
          <xdr:colOff>0</xdr:colOff>
          <xdr:row>32</xdr:row>
          <xdr:rowOff>9525</xdr:rowOff>
        </xdr:to>
        <xdr:sp macro="" textlink="">
          <xdr:nvSpPr>
            <xdr:cNvPr id="30819" name="Check Box 99" hidden="1">
              <a:extLst>
                <a:ext uri="{63B3BB69-23CF-44E3-9099-C40C66FF867C}">
                  <a14:compatExt spid="_x0000_s30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41</xdr:row>
          <xdr:rowOff>9525</xdr:rowOff>
        </xdr:from>
        <xdr:to>
          <xdr:col>3</xdr:col>
          <xdr:colOff>161925</xdr:colOff>
          <xdr:row>41</xdr:row>
          <xdr:rowOff>276225</xdr:rowOff>
        </xdr:to>
        <xdr:sp macro="" textlink="">
          <xdr:nvSpPr>
            <xdr:cNvPr id="30820" name="Check Box 100" hidden="1">
              <a:extLst>
                <a:ext uri="{63B3BB69-23CF-44E3-9099-C40C66FF867C}">
                  <a14:compatExt spid="_x0000_s3082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20.xml"/><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3" Type="http://schemas.openxmlformats.org/officeDocument/2006/relationships/vmlDrawing" Target="../drawings/vmlDrawing18.vml"/><Relationship Id="rId21" Type="http://schemas.openxmlformats.org/officeDocument/2006/relationships/ctrlProp" Target="../ctrlProps/ctrlProp233.xml"/><Relationship Id="rId34" Type="http://schemas.openxmlformats.org/officeDocument/2006/relationships/ctrlProp" Target="../ctrlProps/ctrlProp246.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2" Type="http://schemas.openxmlformats.org/officeDocument/2006/relationships/drawing" Target="../drawings/drawing9.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41" Type="http://schemas.openxmlformats.org/officeDocument/2006/relationships/ctrlProp" Target="../ctrlProps/ctrlProp253.xml"/><Relationship Id="rId1" Type="http://schemas.openxmlformats.org/officeDocument/2006/relationships/printerSettings" Target="../printerSettings/printerSettings10.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 Type="http://schemas.openxmlformats.org/officeDocument/2006/relationships/vmlDrawing" Target="../drawings/vmlDrawing19.v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26" Type="http://schemas.openxmlformats.org/officeDocument/2006/relationships/ctrlProp" Target="../ctrlProps/ctrlProp275.xml"/><Relationship Id="rId39" Type="http://schemas.openxmlformats.org/officeDocument/2006/relationships/ctrlProp" Target="../ctrlProps/ctrlProp288.xml"/><Relationship Id="rId3" Type="http://schemas.openxmlformats.org/officeDocument/2006/relationships/vmlDrawing" Target="../drawings/vmlDrawing20.vml"/><Relationship Id="rId21" Type="http://schemas.openxmlformats.org/officeDocument/2006/relationships/ctrlProp" Target="../ctrlProps/ctrlProp270.xml"/><Relationship Id="rId34" Type="http://schemas.openxmlformats.org/officeDocument/2006/relationships/ctrlProp" Target="../ctrlProps/ctrlProp283.xml"/><Relationship Id="rId42" Type="http://schemas.openxmlformats.org/officeDocument/2006/relationships/ctrlProp" Target="../ctrlProps/ctrlProp291.xml"/><Relationship Id="rId47" Type="http://schemas.openxmlformats.org/officeDocument/2006/relationships/ctrlProp" Target="../ctrlProps/ctrlProp296.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5" Type="http://schemas.openxmlformats.org/officeDocument/2006/relationships/ctrlProp" Target="../ctrlProps/ctrlProp274.xml"/><Relationship Id="rId33" Type="http://schemas.openxmlformats.org/officeDocument/2006/relationships/ctrlProp" Target="../ctrlProps/ctrlProp282.xml"/><Relationship Id="rId38" Type="http://schemas.openxmlformats.org/officeDocument/2006/relationships/ctrlProp" Target="../ctrlProps/ctrlProp287.xml"/><Relationship Id="rId46" Type="http://schemas.openxmlformats.org/officeDocument/2006/relationships/ctrlProp" Target="../ctrlProps/ctrlProp295.xml"/><Relationship Id="rId2" Type="http://schemas.openxmlformats.org/officeDocument/2006/relationships/drawing" Target="../drawings/drawing10.xml"/><Relationship Id="rId16" Type="http://schemas.openxmlformats.org/officeDocument/2006/relationships/ctrlProp" Target="../ctrlProps/ctrlProp265.xml"/><Relationship Id="rId20" Type="http://schemas.openxmlformats.org/officeDocument/2006/relationships/ctrlProp" Target="../ctrlProps/ctrlProp269.xml"/><Relationship Id="rId29" Type="http://schemas.openxmlformats.org/officeDocument/2006/relationships/ctrlProp" Target="../ctrlProps/ctrlProp278.xml"/><Relationship Id="rId41" Type="http://schemas.openxmlformats.org/officeDocument/2006/relationships/ctrlProp" Target="../ctrlProps/ctrlProp290.xml"/><Relationship Id="rId1" Type="http://schemas.openxmlformats.org/officeDocument/2006/relationships/printerSettings" Target="../printerSettings/printerSettings11.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32" Type="http://schemas.openxmlformats.org/officeDocument/2006/relationships/ctrlProp" Target="../ctrlProps/ctrlProp281.xml"/><Relationship Id="rId37" Type="http://schemas.openxmlformats.org/officeDocument/2006/relationships/ctrlProp" Target="../ctrlProps/ctrlProp286.xml"/><Relationship Id="rId40" Type="http://schemas.openxmlformats.org/officeDocument/2006/relationships/ctrlProp" Target="../ctrlProps/ctrlProp289.xml"/><Relationship Id="rId45" Type="http://schemas.openxmlformats.org/officeDocument/2006/relationships/ctrlProp" Target="../ctrlProps/ctrlProp294.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28" Type="http://schemas.openxmlformats.org/officeDocument/2006/relationships/ctrlProp" Target="../ctrlProps/ctrlProp277.xml"/><Relationship Id="rId36" Type="http://schemas.openxmlformats.org/officeDocument/2006/relationships/ctrlProp" Target="../ctrlProps/ctrlProp285.xml"/><Relationship Id="rId10" Type="http://schemas.openxmlformats.org/officeDocument/2006/relationships/ctrlProp" Target="../ctrlProps/ctrlProp259.xml"/><Relationship Id="rId19" Type="http://schemas.openxmlformats.org/officeDocument/2006/relationships/ctrlProp" Target="../ctrlProps/ctrlProp268.xml"/><Relationship Id="rId31" Type="http://schemas.openxmlformats.org/officeDocument/2006/relationships/ctrlProp" Target="../ctrlProps/ctrlProp280.xml"/><Relationship Id="rId44" Type="http://schemas.openxmlformats.org/officeDocument/2006/relationships/ctrlProp" Target="../ctrlProps/ctrlProp293.xml"/><Relationship Id="rId4" Type="http://schemas.openxmlformats.org/officeDocument/2006/relationships/vmlDrawing" Target="../drawings/vmlDrawing21.v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 Id="rId27" Type="http://schemas.openxmlformats.org/officeDocument/2006/relationships/ctrlProp" Target="../ctrlProps/ctrlProp276.xml"/><Relationship Id="rId30" Type="http://schemas.openxmlformats.org/officeDocument/2006/relationships/ctrlProp" Target="../ctrlProps/ctrlProp279.xml"/><Relationship Id="rId35" Type="http://schemas.openxmlformats.org/officeDocument/2006/relationships/ctrlProp" Target="../ctrlProps/ctrlProp284.xml"/><Relationship Id="rId43" Type="http://schemas.openxmlformats.org/officeDocument/2006/relationships/ctrlProp" Target="../ctrlProps/ctrlProp292.xml"/><Relationship Id="rId48" Type="http://schemas.openxmlformats.org/officeDocument/2006/relationships/ctrlProp" Target="../ctrlProps/ctrlProp29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01.xml"/><Relationship Id="rId3" Type="http://schemas.openxmlformats.org/officeDocument/2006/relationships/vmlDrawing" Target="../drawings/vmlDrawing22.vml"/><Relationship Id="rId7" Type="http://schemas.openxmlformats.org/officeDocument/2006/relationships/ctrlProp" Target="../ctrlProps/ctrlProp300.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99.xml"/><Relationship Id="rId11" Type="http://schemas.openxmlformats.org/officeDocument/2006/relationships/comments" Target="../comments3.xml"/><Relationship Id="rId5" Type="http://schemas.openxmlformats.org/officeDocument/2006/relationships/ctrlProp" Target="../ctrlProps/ctrlProp298.xml"/><Relationship Id="rId10" Type="http://schemas.openxmlformats.org/officeDocument/2006/relationships/ctrlProp" Target="../ctrlProps/ctrlProp303.xml"/><Relationship Id="rId4" Type="http://schemas.openxmlformats.org/officeDocument/2006/relationships/vmlDrawing" Target="../drawings/vmlDrawing23.vml"/><Relationship Id="rId9" Type="http://schemas.openxmlformats.org/officeDocument/2006/relationships/ctrlProp" Target="../ctrlProps/ctrlProp30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07.xml"/><Relationship Id="rId13" Type="http://schemas.openxmlformats.org/officeDocument/2006/relationships/ctrlProp" Target="../ctrlProps/ctrlProp312.xml"/><Relationship Id="rId18" Type="http://schemas.openxmlformats.org/officeDocument/2006/relationships/ctrlProp" Target="../ctrlProps/ctrlProp317.xml"/><Relationship Id="rId3" Type="http://schemas.openxmlformats.org/officeDocument/2006/relationships/vmlDrawing" Target="../drawings/vmlDrawing24.vml"/><Relationship Id="rId7" Type="http://schemas.openxmlformats.org/officeDocument/2006/relationships/ctrlProp" Target="../ctrlProps/ctrlProp306.xml"/><Relationship Id="rId12" Type="http://schemas.openxmlformats.org/officeDocument/2006/relationships/ctrlProp" Target="../ctrlProps/ctrlProp311.xml"/><Relationship Id="rId17" Type="http://schemas.openxmlformats.org/officeDocument/2006/relationships/ctrlProp" Target="../ctrlProps/ctrlProp316.xml"/><Relationship Id="rId2" Type="http://schemas.openxmlformats.org/officeDocument/2006/relationships/drawing" Target="../drawings/drawing12.xml"/><Relationship Id="rId16" Type="http://schemas.openxmlformats.org/officeDocument/2006/relationships/ctrlProp" Target="../ctrlProps/ctrlProp315.xml"/><Relationship Id="rId20" Type="http://schemas.openxmlformats.org/officeDocument/2006/relationships/comments" Target="../comments4.xml"/><Relationship Id="rId1" Type="http://schemas.openxmlformats.org/officeDocument/2006/relationships/printerSettings" Target="../printerSettings/printerSettings13.bin"/><Relationship Id="rId6" Type="http://schemas.openxmlformats.org/officeDocument/2006/relationships/ctrlProp" Target="../ctrlProps/ctrlProp305.xml"/><Relationship Id="rId11" Type="http://schemas.openxmlformats.org/officeDocument/2006/relationships/ctrlProp" Target="../ctrlProps/ctrlProp310.xml"/><Relationship Id="rId5" Type="http://schemas.openxmlformats.org/officeDocument/2006/relationships/ctrlProp" Target="../ctrlProps/ctrlProp304.xml"/><Relationship Id="rId15" Type="http://schemas.openxmlformats.org/officeDocument/2006/relationships/ctrlProp" Target="../ctrlProps/ctrlProp314.xml"/><Relationship Id="rId10" Type="http://schemas.openxmlformats.org/officeDocument/2006/relationships/ctrlProp" Target="../ctrlProps/ctrlProp309.xml"/><Relationship Id="rId19" Type="http://schemas.openxmlformats.org/officeDocument/2006/relationships/ctrlProp" Target="../ctrlProps/ctrlProp318.xml"/><Relationship Id="rId4" Type="http://schemas.openxmlformats.org/officeDocument/2006/relationships/vmlDrawing" Target="../drawings/vmlDrawing25.vml"/><Relationship Id="rId9" Type="http://schemas.openxmlformats.org/officeDocument/2006/relationships/ctrlProp" Target="../ctrlProps/ctrlProp308.xml"/><Relationship Id="rId14" Type="http://schemas.openxmlformats.org/officeDocument/2006/relationships/ctrlProp" Target="../ctrlProps/ctrlProp3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22.xml"/><Relationship Id="rId13" Type="http://schemas.openxmlformats.org/officeDocument/2006/relationships/ctrlProp" Target="../ctrlProps/ctrlProp327.xml"/><Relationship Id="rId18" Type="http://schemas.openxmlformats.org/officeDocument/2006/relationships/ctrlProp" Target="../ctrlProps/ctrlProp332.xml"/><Relationship Id="rId26" Type="http://schemas.openxmlformats.org/officeDocument/2006/relationships/ctrlProp" Target="../ctrlProps/ctrlProp340.xml"/><Relationship Id="rId3" Type="http://schemas.openxmlformats.org/officeDocument/2006/relationships/vmlDrawing" Target="../drawings/vmlDrawing29.vml"/><Relationship Id="rId21" Type="http://schemas.openxmlformats.org/officeDocument/2006/relationships/ctrlProp" Target="../ctrlProps/ctrlProp335.xml"/><Relationship Id="rId7" Type="http://schemas.openxmlformats.org/officeDocument/2006/relationships/ctrlProp" Target="../ctrlProps/ctrlProp321.xml"/><Relationship Id="rId12" Type="http://schemas.openxmlformats.org/officeDocument/2006/relationships/ctrlProp" Target="../ctrlProps/ctrlProp326.xml"/><Relationship Id="rId17" Type="http://schemas.openxmlformats.org/officeDocument/2006/relationships/ctrlProp" Target="../ctrlProps/ctrlProp331.xml"/><Relationship Id="rId25" Type="http://schemas.openxmlformats.org/officeDocument/2006/relationships/ctrlProp" Target="../ctrlProps/ctrlProp339.xml"/><Relationship Id="rId2" Type="http://schemas.openxmlformats.org/officeDocument/2006/relationships/drawing" Target="../drawings/drawing13.xml"/><Relationship Id="rId16" Type="http://schemas.openxmlformats.org/officeDocument/2006/relationships/ctrlProp" Target="../ctrlProps/ctrlProp330.xml"/><Relationship Id="rId20" Type="http://schemas.openxmlformats.org/officeDocument/2006/relationships/ctrlProp" Target="../ctrlProps/ctrlProp334.xml"/><Relationship Id="rId1" Type="http://schemas.openxmlformats.org/officeDocument/2006/relationships/printerSettings" Target="../printerSettings/printerSettings16.bin"/><Relationship Id="rId6" Type="http://schemas.openxmlformats.org/officeDocument/2006/relationships/ctrlProp" Target="../ctrlProps/ctrlProp320.xml"/><Relationship Id="rId11" Type="http://schemas.openxmlformats.org/officeDocument/2006/relationships/ctrlProp" Target="../ctrlProps/ctrlProp325.xml"/><Relationship Id="rId24" Type="http://schemas.openxmlformats.org/officeDocument/2006/relationships/ctrlProp" Target="../ctrlProps/ctrlProp338.xml"/><Relationship Id="rId5" Type="http://schemas.openxmlformats.org/officeDocument/2006/relationships/ctrlProp" Target="../ctrlProps/ctrlProp319.xml"/><Relationship Id="rId15" Type="http://schemas.openxmlformats.org/officeDocument/2006/relationships/ctrlProp" Target="../ctrlProps/ctrlProp329.xml"/><Relationship Id="rId23" Type="http://schemas.openxmlformats.org/officeDocument/2006/relationships/ctrlProp" Target="../ctrlProps/ctrlProp337.xml"/><Relationship Id="rId28" Type="http://schemas.openxmlformats.org/officeDocument/2006/relationships/comments" Target="../comments6.xml"/><Relationship Id="rId10" Type="http://schemas.openxmlformats.org/officeDocument/2006/relationships/ctrlProp" Target="../ctrlProps/ctrlProp324.xml"/><Relationship Id="rId19" Type="http://schemas.openxmlformats.org/officeDocument/2006/relationships/ctrlProp" Target="../ctrlProps/ctrlProp333.xml"/><Relationship Id="rId4" Type="http://schemas.openxmlformats.org/officeDocument/2006/relationships/vmlDrawing" Target="../drawings/vmlDrawing30.vml"/><Relationship Id="rId9" Type="http://schemas.openxmlformats.org/officeDocument/2006/relationships/ctrlProp" Target="../ctrlProps/ctrlProp323.xml"/><Relationship Id="rId14" Type="http://schemas.openxmlformats.org/officeDocument/2006/relationships/ctrlProp" Target="../ctrlProps/ctrlProp328.xml"/><Relationship Id="rId22" Type="http://schemas.openxmlformats.org/officeDocument/2006/relationships/ctrlProp" Target="../ctrlProps/ctrlProp336.xml"/><Relationship Id="rId27" Type="http://schemas.openxmlformats.org/officeDocument/2006/relationships/ctrlProp" Target="../ctrlProps/ctrlProp34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45.xml"/><Relationship Id="rId13" Type="http://schemas.openxmlformats.org/officeDocument/2006/relationships/ctrlProp" Target="../ctrlProps/ctrlProp350.xml"/><Relationship Id="rId18" Type="http://schemas.openxmlformats.org/officeDocument/2006/relationships/ctrlProp" Target="../ctrlProps/ctrlProp355.xml"/><Relationship Id="rId3" Type="http://schemas.openxmlformats.org/officeDocument/2006/relationships/vmlDrawing" Target="../drawings/vmlDrawing31.vml"/><Relationship Id="rId21" Type="http://schemas.openxmlformats.org/officeDocument/2006/relationships/ctrlProp" Target="../ctrlProps/ctrlProp358.xml"/><Relationship Id="rId7" Type="http://schemas.openxmlformats.org/officeDocument/2006/relationships/ctrlProp" Target="../ctrlProps/ctrlProp344.xml"/><Relationship Id="rId12" Type="http://schemas.openxmlformats.org/officeDocument/2006/relationships/ctrlProp" Target="../ctrlProps/ctrlProp349.xml"/><Relationship Id="rId17" Type="http://schemas.openxmlformats.org/officeDocument/2006/relationships/ctrlProp" Target="../ctrlProps/ctrlProp354.xml"/><Relationship Id="rId2" Type="http://schemas.openxmlformats.org/officeDocument/2006/relationships/drawing" Target="../drawings/drawing14.xml"/><Relationship Id="rId16" Type="http://schemas.openxmlformats.org/officeDocument/2006/relationships/ctrlProp" Target="../ctrlProps/ctrlProp353.xml"/><Relationship Id="rId20" Type="http://schemas.openxmlformats.org/officeDocument/2006/relationships/ctrlProp" Target="../ctrlProps/ctrlProp357.xml"/><Relationship Id="rId1" Type="http://schemas.openxmlformats.org/officeDocument/2006/relationships/printerSettings" Target="../printerSettings/printerSettings17.bin"/><Relationship Id="rId6" Type="http://schemas.openxmlformats.org/officeDocument/2006/relationships/ctrlProp" Target="../ctrlProps/ctrlProp343.xml"/><Relationship Id="rId11" Type="http://schemas.openxmlformats.org/officeDocument/2006/relationships/ctrlProp" Target="../ctrlProps/ctrlProp348.xml"/><Relationship Id="rId5" Type="http://schemas.openxmlformats.org/officeDocument/2006/relationships/ctrlProp" Target="../ctrlProps/ctrlProp342.xml"/><Relationship Id="rId15" Type="http://schemas.openxmlformats.org/officeDocument/2006/relationships/ctrlProp" Target="../ctrlProps/ctrlProp352.xml"/><Relationship Id="rId10" Type="http://schemas.openxmlformats.org/officeDocument/2006/relationships/ctrlProp" Target="../ctrlProps/ctrlProp347.xml"/><Relationship Id="rId19" Type="http://schemas.openxmlformats.org/officeDocument/2006/relationships/ctrlProp" Target="../ctrlProps/ctrlProp356.xml"/><Relationship Id="rId4" Type="http://schemas.openxmlformats.org/officeDocument/2006/relationships/vmlDrawing" Target="../drawings/vmlDrawing32.vml"/><Relationship Id="rId9" Type="http://schemas.openxmlformats.org/officeDocument/2006/relationships/ctrlProp" Target="../ctrlProps/ctrlProp346.xml"/><Relationship Id="rId14" Type="http://schemas.openxmlformats.org/officeDocument/2006/relationships/ctrlProp" Target="../ctrlProps/ctrlProp351.xml"/><Relationship Id="rId22" Type="http://schemas.openxmlformats.org/officeDocument/2006/relationships/ctrlProp" Target="../ctrlProps/ctrlProp35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368.xml"/><Relationship Id="rId18" Type="http://schemas.openxmlformats.org/officeDocument/2006/relationships/ctrlProp" Target="../ctrlProps/ctrlProp373.xml"/><Relationship Id="rId26" Type="http://schemas.openxmlformats.org/officeDocument/2006/relationships/ctrlProp" Target="../ctrlProps/ctrlProp381.xml"/><Relationship Id="rId39" Type="http://schemas.openxmlformats.org/officeDocument/2006/relationships/ctrlProp" Target="../ctrlProps/ctrlProp394.xml"/><Relationship Id="rId21" Type="http://schemas.openxmlformats.org/officeDocument/2006/relationships/ctrlProp" Target="../ctrlProps/ctrlProp376.xml"/><Relationship Id="rId34" Type="http://schemas.openxmlformats.org/officeDocument/2006/relationships/ctrlProp" Target="../ctrlProps/ctrlProp389.xml"/><Relationship Id="rId42" Type="http://schemas.openxmlformats.org/officeDocument/2006/relationships/ctrlProp" Target="../ctrlProps/ctrlProp397.xml"/><Relationship Id="rId47" Type="http://schemas.openxmlformats.org/officeDocument/2006/relationships/ctrlProp" Target="../ctrlProps/ctrlProp402.xml"/><Relationship Id="rId50" Type="http://schemas.openxmlformats.org/officeDocument/2006/relationships/ctrlProp" Target="../ctrlProps/ctrlProp405.xml"/><Relationship Id="rId55" Type="http://schemas.openxmlformats.org/officeDocument/2006/relationships/ctrlProp" Target="../ctrlProps/ctrlProp410.xml"/><Relationship Id="rId63" Type="http://schemas.openxmlformats.org/officeDocument/2006/relationships/ctrlProp" Target="../ctrlProps/ctrlProp418.xml"/><Relationship Id="rId68" Type="http://schemas.openxmlformats.org/officeDocument/2006/relationships/ctrlProp" Target="../ctrlProps/ctrlProp423.xml"/><Relationship Id="rId7" Type="http://schemas.openxmlformats.org/officeDocument/2006/relationships/ctrlProp" Target="../ctrlProps/ctrlProp362.xml"/><Relationship Id="rId71" Type="http://schemas.openxmlformats.org/officeDocument/2006/relationships/ctrlProp" Target="../ctrlProps/ctrlProp426.xml"/><Relationship Id="rId2" Type="http://schemas.openxmlformats.org/officeDocument/2006/relationships/drawing" Target="../drawings/drawing15.xml"/><Relationship Id="rId16" Type="http://schemas.openxmlformats.org/officeDocument/2006/relationships/ctrlProp" Target="../ctrlProps/ctrlProp371.xml"/><Relationship Id="rId29" Type="http://schemas.openxmlformats.org/officeDocument/2006/relationships/ctrlProp" Target="../ctrlProps/ctrlProp384.xml"/><Relationship Id="rId1" Type="http://schemas.openxmlformats.org/officeDocument/2006/relationships/printerSettings" Target="../printerSettings/printerSettings18.bin"/><Relationship Id="rId6" Type="http://schemas.openxmlformats.org/officeDocument/2006/relationships/ctrlProp" Target="../ctrlProps/ctrlProp361.xml"/><Relationship Id="rId11" Type="http://schemas.openxmlformats.org/officeDocument/2006/relationships/ctrlProp" Target="../ctrlProps/ctrlProp366.xml"/><Relationship Id="rId24" Type="http://schemas.openxmlformats.org/officeDocument/2006/relationships/ctrlProp" Target="../ctrlProps/ctrlProp379.xml"/><Relationship Id="rId32" Type="http://schemas.openxmlformats.org/officeDocument/2006/relationships/ctrlProp" Target="../ctrlProps/ctrlProp387.xml"/><Relationship Id="rId37" Type="http://schemas.openxmlformats.org/officeDocument/2006/relationships/ctrlProp" Target="../ctrlProps/ctrlProp392.xml"/><Relationship Id="rId40" Type="http://schemas.openxmlformats.org/officeDocument/2006/relationships/ctrlProp" Target="../ctrlProps/ctrlProp395.xml"/><Relationship Id="rId45" Type="http://schemas.openxmlformats.org/officeDocument/2006/relationships/ctrlProp" Target="../ctrlProps/ctrlProp400.xml"/><Relationship Id="rId53" Type="http://schemas.openxmlformats.org/officeDocument/2006/relationships/ctrlProp" Target="../ctrlProps/ctrlProp408.xml"/><Relationship Id="rId58" Type="http://schemas.openxmlformats.org/officeDocument/2006/relationships/ctrlProp" Target="../ctrlProps/ctrlProp413.xml"/><Relationship Id="rId66" Type="http://schemas.openxmlformats.org/officeDocument/2006/relationships/ctrlProp" Target="../ctrlProps/ctrlProp421.xml"/><Relationship Id="rId5" Type="http://schemas.openxmlformats.org/officeDocument/2006/relationships/ctrlProp" Target="../ctrlProps/ctrlProp360.xml"/><Relationship Id="rId15" Type="http://schemas.openxmlformats.org/officeDocument/2006/relationships/ctrlProp" Target="../ctrlProps/ctrlProp370.xml"/><Relationship Id="rId23" Type="http://schemas.openxmlformats.org/officeDocument/2006/relationships/ctrlProp" Target="../ctrlProps/ctrlProp378.xml"/><Relationship Id="rId28" Type="http://schemas.openxmlformats.org/officeDocument/2006/relationships/ctrlProp" Target="../ctrlProps/ctrlProp383.xml"/><Relationship Id="rId36" Type="http://schemas.openxmlformats.org/officeDocument/2006/relationships/ctrlProp" Target="../ctrlProps/ctrlProp391.xml"/><Relationship Id="rId49" Type="http://schemas.openxmlformats.org/officeDocument/2006/relationships/ctrlProp" Target="../ctrlProps/ctrlProp404.xml"/><Relationship Id="rId57" Type="http://schemas.openxmlformats.org/officeDocument/2006/relationships/ctrlProp" Target="../ctrlProps/ctrlProp412.xml"/><Relationship Id="rId61" Type="http://schemas.openxmlformats.org/officeDocument/2006/relationships/ctrlProp" Target="../ctrlProps/ctrlProp416.xml"/><Relationship Id="rId10" Type="http://schemas.openxmlformats.org/officeDocument/2006/relationships/ctrlProp" Target="../ctrlProps/ctrlProp365.xml"/><Relationship Id="rId19" Type="http://schemas.openxmlformats.org/officeDocument/2006/relationships/ctrlProp" Target="../ctrlProps/ctrlProp374.xml"/><Relationship Id="rId31" Type="http://schemas.openxmlformats.org/officeDocument/2006/relationships/ctrlProp" Target="../ctrlProps/ctrlProp386.xml"/><Relationship Id="rId44" Type="http://schemas.openxmlformats.org/officeDocument/2006/relationships/ctrlProp" Target="../ctrlProps/ctrlProp399.xml"/><Relationship Id="rId52" Type="http://schemas.openxmlformats.org/officeDocument/2006/relationships/ctrlProp" Target="../ctrlProps/ctrlProp407.xml"/><Relationship Id="rId60" Type="http://schemas.openxmlformats.org/officeDocument/2006/relationships/ctrlProp" Target="../ctrlProps/ctrlProp415.xml"/><Relationship Id="rId65" Type="http://schemas.openxmlformats.org/officeDocument/2006/relationships/ctrlProp" Target="../ctrlProps/ctrlProp420.xml"/><Relationship Id="rId4" Type="http://schemas.openxmlformats.org/officeDocument/2006/relationships/vmlDrawing" Target="../drawings/vmlDrawing34.vml"/><Relationship Id="rId9" Type="http://schemas.openxmlformats.org/officeDocument/2006/relationships/ctrlProp" Target="../ctrlProps/ctrlProp364.xml"/><Relationship Id="rId14" Type="http://schemas.openxmlformats.org/officeDocument/2006/relationships/ctrlProp" Target="../ctrlProps/ctrlProp369.xml"/><Relationship Id="rId22" Type="http://schemas.openxmlformats.org/officeDocument/2006/relationships/ctrlProp" Target="../ctrlProps/ctrlProp377.xml"/><Relationship Id="rId27" Type="http://schemas.openxmlformats.org/officeDocument/2006/relationships/ctrlProp" Target="../ctrlProps/ctrlProp382.xml"/><Relationship Id="rId30" Type="http://schemas.openxmlformats.org/officeDocument/2006/relationships/ctrlProp" Target="../ctrlProps/ctrlProp385.xml"/><Relationship Id="rId35" Type="http://schemas.openxmlformats.org/officeDocument/2006/relationships/ctrlProp" Target="../ctrlProps/ctrlProp390.xml"/><Relationship Id="rId43" Type="http://schemas.openxmlformats.org/officeDocument/2006/relationships/ctrlProp" Target="../ctrlProps/ctrlProp398.xml"/><Relationship Id="rId48" Type="http://schemas.openxmlformats.org/officeDocument/2006/relationships/ctrlProp" Target="../ctrlProps/ctrlProp403.xml"/><Relationship Id="rId56" Type="http://schemas.openxmlformats.org/officeDocument/2006/relationships/ctrlProp" Target="../ctrlProps/ctrlProp411.xml"/><Relationship Id="rId64" Type="http://schemas.openxmlformats.org/officeDocument/2006/relationships/ctrlProp" Target="../ctrlProps/ctrlProp419.xml"/><Relationship Id="rId69" Type="http://schemas.openxmlformats.org/officeDocument/2006/relationships/ctrlProp" Target="../ctrlProps/ctrlProp424.xml"/><Relationship Id="rId8" Type="http://schemas.openxmlformats.org/officeDocument/2006/relationships/ctrlProp" Target="../ctrlProps/ctrlProp363.xml"/><Relationship Id="rId51" Type="http://schemas.openxmlformats.org/officeDocument/2006/relationships/ctrlProp" Target="../ctrlProps/ctrlProp406.xml"/><Relationship Id="rId72" Type="http://schemas.openxmlformats.org/officeDocument/2006/relationships/comments" Target="../comments7.xml"/><Relationship Id="rId3" Type="http://schemas.openxmlformats.org/officeDocument/2006/relationships/vmlDrawing" Target="../drawings/vmlDrawing33.vml"/><Relationship Id="rId12" Type="http://schemas.openxmlformats.org/officeDocument/2006/relationships/ctrlProp" Target="../ctrlProps/ctrlProp367.xml"/><Relationship Id="rId17" Type="http://schemas.openxmlformats.org/officeDocument/2006/relationships/ctrlProp" Target="../ctrlProps/ctrlProp372.xml"/><Relationship Id="rId25" Type="http://schemas.openxmlformats.org/officeDocument/2006/relationships/ctrlProp" Target="../ctrlProps/ctrlProp380.xml"/><Relationship Id="rId33" Type="http://schemas.openxmlformats.org/officeDocument/2006/relationships/ctrlProp" Target="../ctrlProps/ctrlProp388.xml"/><Relationship Id="rId38" Type="http://schemas.openxmlformats.org/officeDocument/2006/relationships/ctrlProp" Target="../ctrlProps/ctrlProp393.xml"/><Relationship Id="rId46" Type="http://schemas.openxmlformats.org/officeDocument/2006/relationships/ctrlProp" Target="../ctrlProps/ctrlProp401.xml"/><Relationship Id="rId59" Type="http://schemas.openxmlformats.org/officeDocument/2006/relationships/ctrlProp" Target="../ctrlProps/ctrlProp414.xml"/><Relationship Id="rId67" Type="http://schemas.openxmlformats.org/officeDocument/2006/relationships/ctrlProp" Target="../ctrlProps/ctrlProp422.xml"/><Relationship Id="rId20" Type="http://schemas.openxmlformats.org/officeDocument/2006/relationships/ctrlProp" Target="../ctrlProps/ctrlProp375.xml"/><Relationship Id="rId41" Type="http://schemas.openxmlformats.org/officeDocument/2006/relationships/ctrlProp" Target="../ctrlProps/ctrlProp396.xml"/><Relationship Id="rId54" Type="http://schemas.openxmlformats.org/officeDocument/2006/relationships/ctrlProp" Target="../ctrlProps/ctrlProp409.xml"/><Relationship Id="rId62" Type="http://schemas.openxmlformats.org/officeDocument/2006/relationships/ctrlProp" Target="../ctrlProps/ctrlProp417.xml"/><Relationship Id="rId70" Type="http://schemas.openxmlformats.org/officeDocument/2006/relationships/ctrlProp" Target="../ctrlProps/ctrlProp42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vmlDrawing" Target="../drawings/vmlDrawing2.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26" Type="http://schemas.openxmlformats.org/officeDocument/2006/relationships/ctrlProp" Target="../ctrlProps/ctrlProp448.xml"/><Relationship Id="rId3" Type="http://schemas.openxmlformats.org/officeDocument/2006/relationships/vmlDrawing" Target="../drawings/vmlDrawing35.vml"/><Relationship Id="rId21" Type="http://schemas.openxmlformats.org/officeDocument/2006/relationships/ctrlProp" Target="../ctrlProps/ctrlProp443.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5" Type="http://schemas.openxmlformats.org/officeDocument/2006/relationships/ctrlProp" Target="../ctrlProps/ctrlProp447.xml"/><Relationship Id="rId2" Type="http://schemas.openxmlformats.org/officeDocument/2006/relationships/drawing" Target="../drawings/drawing19.xml"/><Relationship Id="rId16" Type="http://schemas.openxmlformats.org/officeDocument/2006/relationships/ctrlProp" Target="../ctrlProps/ctrlProp438.xml"/><Relationship Id="rId20" Type="http://schemas.openxmlformats.org/officeDocument/2006/relationships/ctrlProp" Target="../ctrlProps/ctrlProp442.xml"/><Relationship Id="rId1" Type="http://schemas.openxmlformats.org/officeDocument/2006/relationships/printerSettings" Target="../printerSettings/printerSettings21.bin"/><Relationship Id="rId6" Type="http://schemas.openxmlformats.org/officeDocument/2006/relationships/ctrlProp" Target="../ctrlProps/ctrlProp428.xml"/><Relationship Id="rId11" Type="http://schemas.openxmlformats.org/officeDocument/2006/relationships/ctrlProp" Target="../ctrlProps/ctrlProp433.xml"/><Relationship Id="rId24" Type="http://schemas.openxmlformats.org/officeDocument/2006/relationships/ctrlProp" Target="../ctrlProps/ctrlProp446.xml"/><Relationship Id="rId5" Type="http://schemas.openxmlformats.org/officeDocument/2006/relationships/ctrlProp" Target="../ctrlProps/ctrlProp427.xml"/><Relationship Id="rId15" Type="http://schemas.openxmlformats.org/officeDocument/2006/relationships/ctrlProp" Target="../ctrlProps/ctrlProp437.xml"/><Relationship Id="rId23" Type="http://schemas.openxmlformats.org/officeDocument/2006/relationships/ctrlProp" Target="../ctrlProps/ctrlProp445.xml"/><Relationship Id="rId28" Type="http://schemas.openxmlformats.org/officeDocument/2006/relationships/comments" Target="../comments8.xml"/><Relationship Id="rId10" Type="http://schemas.openxmlformats.org/officeDocument/2006/relationships/ctrlProp" Target="../ctrlProps/ctrlProp432.xml"/><Relationship Id="rId19" Type="http://schemas.openxmlformats.org/officeDocument/2006/relationships/ctrlProp" Target="../ctrlProps/ctrlProp441.xml"/><Relationship Id="rId4" Type="http://schemas.openxmlformats.org/officeDocument/2006/relationships/vmlDrawing" Target="../drawings/vmlDrawing36.vml"/><Relationship Id="rId9" Type="http://schemas.openxmlformats.org/officeDocument/2006/relationships/ctrlProp" Target="../ctrlProps/ctrlProp431.xml"/><Relationship Id="rId14" Type="http://schemas.openxmlformats.org/officeDocument/2006/relationships/ctrlProp" Target="../ctrlProps/ctrlProp436.xml"/><Relationship Id="rId22" Type="http://schemas.openxmlformats.org/officeDocument/2006/relationships/ctrlProp" Target="../ctrlProps/ctrlProp444.xml"/><Relationship Id="rId27" Type="http://schemas.openxmlformats.org/officeDocument/2006/relationships/ctrlProp" Target="../ctrlProps/ctrlProp44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26" Type="http://schemas.openxmlformats.org/officeDocument/2006/relationships/ctrlProp" Target="../ctrlProps/ctrlProp471.xml"/><Relationship Id="rId3" Type="http://schemas.openxmlformats.org/officeDocument/2006/relationships/vmlDrawing" Target="../drawings/vmlDrawing37.vml"/><Relationship Id="rId21" Type="http://schemas.openxmlformats.org/officeDocument/2006/relationships/ctrlProp" Target="../ctrlProps/ctrlProp466.x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2" Type="http://schemas.openxmlformats.org/officeDocument/2006/relationships/drawing" Target="../drawings/drawing20.xml"/><Relationship Id="rId16" Type="http://schemas.openxmlformats.org/officeDocument/2006/relationships/ctrlProp" Target="../ctrlProps/ctrlProp461.xml"/><Relationship Id="rId20" Type="http://schemas.openxmlformats.org/officeDocument/2006/relationships/ctrlProp" Target="../ctrlProps/ctrlProp465.xml"/><Relationship Id="rId29" Type="http://schemas.openxmlformats.org/officeDocument/2006/relationships/ctrlProp" Target="../ctrlProps/ctrlProp474.xml"/><Relationship Id="rId1" Type="http://schemas.openxmlformats.org/officeDocument/2006/relationships/printerSettings" Target="../printerSettings/printerSettings22.bin"/><Relationship Id="rId6" Type="http://schemas.openxmlformats.org/officeDocument/2006/relationships/ctrlProp" Target="../ctrlProps/ctrlProp451.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5" Type="http://schemas.openxmlformats.org/officeDocument/2006/relationships/ctrlProp" Target="../ctrlProps/ctrlProp450.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10" Type="http://schemas.openxmlformats.org/officeDocument/2006/relationships/ctrlProp" Target="../ctrlProps/ctrlProp455.xml"/><Relationship Id="rId19" Type="http://schemas.openxmlformats.org/officeDocument/2006/relationships/ctrlProp" Target="../ctrlProps/ctrlProp464.xml"/><Relationship Id="rId31" Type="http://schemas.openxmlformats.org/officeDocument/2006/relationships/ctrlProp" Target="../ctrlProps/ctrlProp476.xml"/><Relationship Id="rId4" Type="http://schemas.openxmlformats.org/officeDocument/2006/relationships/vmlDrawing" Target="../drawings/vmlDrawing38.vml"/><Relationship Id="rId9" Type="http://schemas.openxmlformats.org/officeDocument/2006/relationships/ctrlProp" Target="../ctrlProps/ctrlProp45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9.vml"/><Relationship Id="rId7" Type="http://schemas.openxmlformats.org/officeDocument/2006/relationships/ctrlProp" Target="../ctrlProps/ctrlProp481.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480.xml"/><Relationship Id="rId5" Type="http://schemas.openxmlformats.org/officeDocument/2006/relationships/ctrlProp" Target="../ctrlProps/ctrlProp479.xml"/><Relationship Id="rId4" Type="http://schemas.openxmlformats.org/officeDocument/2006/relationships/vmlDrawing" Target="../drawings/vmlDrawing4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1.vml"/><Relationship Id="rId7" Type="http://schemas.openxmlformats.org/officeDocument/2006/relationships/ctrlProp" Target="../ctrlProps/ctrlProp484.x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openxmlformats.org/officeDocument/2006/relationships/ctrlProp" Target="../ctrlProps/ctrlProp483.xml"/><Relationship Id="rId5" Type="http://schemas.openxmlformats.org/officeDocument/2006/relationships/ctrlProp" Target="../ctrlProps/ctrlProp482.xml"/><Relationship Id="rId4" Type="http://schemas.openxmlformats.org/officeDocument/2006/relationships/vmlDrawing" Target="../drawings/vmlDrawing42.v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88.xml"/><Relationship Id="rId13" Type="http://schemas.openxmlformats.org/officeDocument/2006/relationships/ctrlProp" Target="../ctrlProps/ctrlProp493.xml"/><Relationship Id="rId18" Type="http://schemas.openxmlformats.org/officeDocument/2006/relationships/ctrlProp" Target="../ctrlProps/ctrlProp498.xml"/><Relationship Id="rId3" Type="http://schemas.openxmlformats.org/officeDocument/2006/relationships/vmlDrawing" Target="../drawings/vmlDrawing43.vml"/><Relationship Id="rId21" Type="http://schemas.openxmlformats.org/officeDocument/2006/relationships/comments" Target="../comments9.xml"/><Relationship Id="rId7" Type="http://schemas.openxmlformats.org/officeDocument/2006/relationships/ctrlProp" Target="../ctrlProps/ctrlProp487.xml"/><Relationship Id="rId12" Type="http://schemas.openxmlformats.org/officeDocument/2006/relationships/ctrlProp" Target="../ctrlProps/ctrlProp492.xml"/><Relationship Id="rId17" Type="http://schemas.openxmlformats.org/officeDocument/2006/relationships/ctrlProp" Target="../ctrlProps/ctrlProp497.xml"/><Relationship Id="rId2" Type="http://schemas.openxmlformats.org/officeDocument/2006/relationships/drawing" Target="../drawings/drawing23.xml"/><Relationship Id="rId16" Type="http://schemas.openxmlformats.org/officeDocument/2006/relationships/ctrlProp" Target="../ctrlProps/ctrlProp496.xml"/><Relationship Id="rId20" Type="http://schemas.openxmlformats.org/officeDocument/2006/relationships/ctrlProp" Target="../ctrlProps/ctrlProp500.xml"/><Relationship Id="rId1" Type="http://schemas.openxmlformats.org/officeDocument/2006/relationships/printerSettings" Target="../printerSettings/printerSettings25.bin"/><Relationship Id="rId6" Type="http://schemas.openxmlformats.org/officeDocument/2006/relationships/ctrlProp" Target="../ctrlProps/ctrlProp486.xml"/><Relationship Id="rId11" Type="http://schemas.openxmlformats.org/officeDocument/2006/relationships/ctrlProp" Target="../ctrlProps/ctrlProp491.xml"/><Relationship Id="rId5" Type="http://schemas.openxmlformats.org/officeDocument/2006/relationships/ctrlProp" Target="../ctrlProps/ctrlProp485.xml"/><Relationship Id="rId15" Type="http://schemas.openxmlformats.org/officeDocument/2006/relationships/ctrlProp" Target="../ctrlProps/ctrlProp495.xml"/><Relationship Id="rId10" Type="http://schemas.openxmlformats.org/officeDocument/2006/relationships/ctrlProp" Target="../ctrlProps/ctrlProp490.xml"/><Relationship Id="rId19" Type="http://schemas.openxmlformats.org/officeDocument/2006/relationships/ctrlProp" Target="../ctrlProps/ctrlProp499.xml"/><Relationship Id="rId4" Type="http://schemas.openxmlformats.org/officeDocument/2006/relationships/vmlDrawing" Target="../drawings/vmlDrawing44.vml"/><Relationship Id="rId9" Type="http://schemas.openxmlformats.org/officeDocument/2006/relationships/ctrlProp" Target="../ctrlProps/ctrlProp489.xml"/><Relationship Id="rId14" Type="http://schemas.openxmlformats.org/officeDocument/2006/relationships/ctrlProp" Target="../ctrlProps/ctrlProp49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trlProp" Target="../ctrlProps/ctrlProp502.xml"/><Relationship Id="rId5" Type="http://schemas.openxmlformats.org/officeDocument/2006/relationships/ctrlProp" Target="../ctrlProps/ctrlProp501.xml"/><Relationship Id="rId4" Type="http://schemas.openxmlformats.org/officeDocument/2006/relationships/vmlDrawing" Target="../drawings/vmlDrawing46.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504.xml"/><Relationship Id="rId5" Type="http://schemas.openxmlformats.org/officeDocument/2006/relationships/ctrlProp" Target="../ctrlProps/ctrlProp503.xml"/><Relationship Id="rId4" Type="http://schemas.openxmlformats.org/officeDocument/2006/relationships/vmlDrawing" Target="../drawings/vmlDrawing48.v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08.xml"/><Relationship Id="rId13" Type="http://schemas.openxmlformats.org/officeDocument/2006/relationships/ctrlProp" Target="../ctrlProps/ctrlProp513.xml"/><Relationship Id="rId18" Type="http://schemas.openxmlformats.org/officeDocument/2006/relationships/ctrlProp" Target="../ctrlProps/ctrlProp518.xml"/><Relationship Id="rId26" Type="http://schemas.openxmlformats.org/officeDocument/2006/relationships/ctrlProp" Target="../ctrlProps/ctrlProp526.xml"/><Relationship Id="rId3" Type="http://schemas.openxmlformats.org/officeDocument/2006/relationships/vmlDrawing" Target="../drawings/vmlDrawing49.vml"/><Relationship Id="rId21" Type="http://schemas.openxmlformats.org/officeDocument/2006/relationships/ctrlProp" Target="../ctrlProps/ctrlProp521.xml"/><Relationship Id="rId34" Type="http://schemas.openxmlformats.org/officeDocument/2006/relationships/ctrlProp" Target="../ctrlProps/ctrlProp534.xml"/><Relationship Id="rId7" Type="http://schemas.openxmlformats.org/officeDocument/2006/relationships/ctrlProp" Target="../ctrlProps/ctrlProp507.xml"/><Relationship Id="rId12" Type="http://schemas.openxmlformats.org/officeDocument/2006/relationships/ctrlProp" Target="../ctrlProps/ctrlProp512.xml"/><Relationship Id="rId17" Type="http://schemas.openxmlformats.org/officeDocument/2006/relationships/ctrlProp" Target="../ctrlProps/ctrlProp517.xml"/><Relationship Id="rId25" Type="http://schemas.openxmlformats.org/officeDocument/2006/relationships/ctrlProp" Target="../ctrlProps/ctrlProp525.xml"/><Relationship Id="rId33" Type="http://schemas.openxmlformats.org/officeDocument/2006/relationships/ctrlProp" Target="../ctrlProps/ctrlProp533.xml"/><Relationship Id="rId2" Type="http://schemas.openxmlformats.org/officeDocument/2006/relationships/drawing" Target="../drawings/drawing26.xml"/><Relationship Id="rId16" Type="http://schemas.openxmlformats.org/officeDocument/2006/relationships/ctrlProp" Target="../ctrlProps/ctrlProp516.xml"/><Relationship Id="rId20" Type="http://schemas.openxmlformats.org/officeDocument/2006/relationships/ctrlProp" Target="../ctrlProps/ctrlProp520.xml"/><Relationship Id="rId29" Type="http://schemas.openxmlformats.org/officeDocument/2006/relationships/ctrlProp" Target="../ctrlProps/ctrlProp529.xml"/><Relationship Id="rId1" Type="http://schemas.openxmlformats.org/officeDocument/2006/relationships/printerSettings" Target="../printerSettings/printerSettings28.bin"/><Relationship Id="rId6" Type="http://schemas.openxmlformats.org/officeDocument/2006/relationships/ctrlProp" Target="../ctrlProps/ctrlProp506.xml"/><Relationship Id="rId11" Type="http://schemas.openxmlformats.org/officeDocument/2006/relationships/ctrlProp" Target="../ctrlProps/ctrlProp511.xml"/><Relationship Id="rId24" Type="http://schemas.openxmlformats.org/officeDocument/2006/relationships/ctrlProp" Target="../ctrlProps/ctrlProp524.xml"/><Relationship Id="rId32" Type="http://schemas.openxmlformats.org/officeDocument/2006/relationships/ctrlProp" Target="../ctrlProps/ctrlProp532.xml"/><Relationship Id="rId5" Type="http://schemas.openxmlformats.org/officeDocument/2006/relationships/ctrlProp" Target="../ctrlProps/ctrlProp505.xml"/><Relationship Id="rId15" Type="http://schemas.openxmlformats.org/officeDocument/2006/relationships/ctrlProp" Target="../ctrlProps/ctrlProp515.xml"/><Relationship Id="rId23" Type="http://schemas.openxmlformats.org/officeDocument/2006/relationships/ctrlProp" Target="../ctrlProps/ctrlProp523.xml"/><Relationship Id="rId28" Type="http://schemas.openxmlformats.org/officeDocument/2006/relationships/ctrlProp" Target="../ctrlProps/ctrlProp528.xml"/><Relationship Id="rId10" Type="http://schemas.openxmlformats.org/officeDocument/2006/relationships/ctrlProp" Target="../ctrlProps/ctrlProp510.xml"/><Relationship Id="rId19" Type="http://schemas.openxmlformats.org/officeDocument/2006/relationships/ctrlProp" Target="../ctrlProps/ctrlProp519.xml"/><Relationship Id="rId31" Type="http://schemas.openxmlformats.org/officeDocument/2006/relationships/ctrlProp" Target="../ctrlProps/ctrlProp531.xml"/><Relationship Id="rId4" Type="http://schemas.openxmlformats.org/officeDocument/2006/relationships/vmlDrawing" Target="../drawings/vmlDrawing50.vml"/><Relationship Id="rId9" Type="http://schemas.openxmlformats.org/officeDocument/2006/relationships/ctrlProp" Target="../ctrlProps/ctrlProp509.xml"/><Relationship Id="rId14" Type="http://schemas.openxmlformats.org/officeDocument/2006/relationships/ctrlProp" Target="../ctrlProps/ctrlProp514.xml"/><Relationship Id="rId22" Type="http://schemas.openxmlformats.org/officeDocument/2006/relationships/ctrlProp" Target="../ctrlProps/ctrlProp522.xml"/><Relationship Id="rId27" Type="http://schemas.openxmlformats.org/officeDocument/2006/relationships/ctrlProp" Target="../ctrlProps/ctrlProp527.xml"/><Relationship Id="rId30" Type="http://schemas.openxmlformats.org/officeDocument/2006/relationships/ctrlProp" Target="../ctrlProps/ctrlProp530.xml"/><Relationship Id="rId35" Type="http://schemas.openxmlformats.org/officeDocument/2006/relationships/ctrlProp" Target="../ctrlProps/ctrlProp53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537.xml"/><Relationship Id="rId5" Type="http://schemas.openxmlformats.org/officeDocument/2006/relationships/ctrlProp" Target="../ctrlProps/ctrlProp536.xml"/><Relationship Id="rId4" Type="http://schemas.openxmlformats.org/officeDocument/2006/relationships/vmlDrawing" Target="../drawings/vmlDrawing52.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53.v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18" Type="http://schemas.openxmlformats.org/officeDocument/2006/relationships/ctrlProp" Target="../ctrlProps/ctrlProp49.xml"/><Relationship Id="rId3" Type="http://schemas.openxmlformats.org/officeDocument/2006/relationships/vmlDrawing" Target="../drawings/vmlDrawing4.vml"/><Relationship Id="rId21" Type="http://schemas.openxmlformats.org/officeDocument/2006/relationships/ctrlProp" Target="../ctrlProps/ctrlProp52.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 Type="http://schemas.openxmlformats.org/officeDocument/2006/relationships/drawing" Target="../drawings/drawing2.xml"/><Relationship Id="rId16" Type="http://schemas.openxmlformats.org/officeDocument/2006/relationships/ctrlProp" Target="../ctrlProps/ctrlProp47.xml"/><Relationship Id="rId20"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omments" Target="../comments2.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10" Type="http://schemas.openxmlformats.org/officeDocument/2006/relationships/ctrlProp" Target="../ctrlProps/ctrlProp41.xml"/><Relationship Id="rId19" Type="http://schemas.openxmlformats.org/officeDocument/2006/relationships/ctrlProp" Target="../ctrlProps/ctrlProp50.xml"/><Relationship Id="rId4" Type="http://schemas.openxmlformats.org/officeDocument/2006/relationships/vmlDrawing" Target="../drawings/vmlDrawing5.v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54.vml"/><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8.xml"/><Relationship Id="rId13" Type="http://schemas.openxmlformats.org/officeDocument/2006/relationships/ctrlProp" Target="../ctrlProps/ctrlProp63.xml"/><Relationship Id="rId18" Type="http://schemas.openxmlformats.org/officeDocument/2006/relationships/ctrlProp" Target="../ctrlProps/ctrlProp68.xml"/><Relationship Id="rId26" Type="http://schemas.openxmlformats.org/officeDocument/2006/relationships/ctrlProp" Target="../ctrlProps/ctrlProp76.xml"/><Relationship Id="rId3" Type="http://schemas.openxmlformats.org/officeDocument/2006/relationships/vmlDrawing" Target="../drawings/vmlDrawing6.vml"/><Relationship Id="rId21" Type="http://schemas.openxmlformats.org/officeDocument/2006/relationships/ctrlProp" Target="../ctrlProps/ctrlProp71.xml"/><Relationship Id="rId34" Type="http://schemas.openxmlformats.org/officeDocument/2006/relationships/ctrlProp" Target="../ctrlProps/ctrlProp84.xml"/><Relationship Id="rId7" Type="http://schemas.openxmlformats.org/officeDocument/2006/relationships/ctrlProp" Target="../ctrlProps/ctrlProp57.xml"/><Relationship Id="rId12" Type="http://schemas.openxmlformats.org/officeDocument/2006/relationships/ctrlProp" Target="../ctrlProps/ctrlProp62.xml"/><Relationship Id="rId17" Type="http://schemas.openxmlformats.org/officeDocument/2006/relationships/ctrlProp" Target="../ctrlProps/ctrlProp67.xml"/><Relationship Id="rId25" Type="http://schemas.openxmlformats.org/officeDocument/2006/relationships/ctrlProp" Target="../ctrlProps/ctrlProp75.xml"/><Relationship Id="rId33" Type="http://schemas.openxmlformats.org/officeDocument/2006/relationships/ctrlProp" Target="../ctrlProps/ctrlProp83.xml"/><Relationship Id="rId2" Type="http://schemas.openxmlformats.org/officeDocument/2006/relationships/drawing" Target="../drawings/drawing3.xml"/><Relationship Id="rId16" Type="http://schemas.openxmlformats.org/officeDocument/2006/relationships/ctrlProp" Target="../ctrlProps/ctrlProp66.xml"/><Relationship Id="rId20" Type="http://schemas.openxmlformats.org/officeDocument/2006/relationships/ctrlProp" Target="../ctrlProps/ctrlProp70.xml"/><Relationship Id="rId29" Type="http://schemas.openxmlformats.org/officeDocument/2006/relationships/ctrlProp" Target="../ctrlProps/ctrlProp79.xml"/><Relationship Id="rId1" Type="http://schemas.openxmlformats.org/officeDocument/2006/relationships/printerSettings" Target="../printerSettings/printerSettings4.bin"/><Relationship Id="rId6" Type="http://schemas.openxmlformats.org/officeDocument/2006/relationships/ctrlProp" Target="../ctrlProps/ctrlProp56.xml"/><Relationship Id="rId11" Type="http://schemas.openxmlformats.org/officeDocument/2006/relationships/ctrlProp" Target="../ctrlProps/ctrlProp61.xml"/><Relationship Id="rId24" Type="http://schemas.openxmlformats.org/officeDocument/2006/relationships/ctrlProp" Target="../ctrlProps/ctrlProp74.xml"/><Relationship Id="rId32" Type="http://schemas.openxmlformats.org/officeDocument/2006/relationships/ctrlProp" Target="../ctrlProps/ctrlProp82.xml"/><Relationship Id="rId5" Type="http://schemas.openxmlformats.org/officeDocument/2006/relationships/ctrlProp" Target="../ctrlProps/ctrlProp55.xml"/><Relationship Id="rId15" Type="http://schemas.openxmlformats.org/officeDocument/2006/relationships/ctrlProp" Target="../ctrlProps/ctrlProp65.xml"/><Relationship Id="rId23" Type="http://schemas.openxmlformats.org/officeDocument/2006/relationships/ctrlProp" Target="../ctrlProps/ctrlProp73.xml"/><Relationship Id="rId28" Type="http://schemas.openxmlformats.org/officeDocument/2006/relationships/ctrlProp" Target="../ctrlProps/ctrlProp78.xml"/><Relationship Id="rId10" Type="http://schemas.openxmlformats.org/officeDocument/2006/relationships/ctrlProp" Target="../ctrlProps/ctrlProp60.xml"/><Relationship Id="rId19" Type="http://schemas.openxmlformats.org/officeDocument/2006/relationships/ctrlProp" Target="../ctrlProps/ctrlProp69.xml"/><Relationship Id="rId31" Type="http://schemas.openxmlformats.org/officeDocument/2006/relationships/ctrlProp" Target="../ctrlProps/ctrlProp81.xml"/><Relationship Id="rId4" Type="http://schemas.openxmlformats.org/officeDocument/2006/relationships/vmlDrawing" Target="../drawings/vmlDrawing7.v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 Id="rId27" Type="http://schemas.openxmlformats.org/officeDocument/2006/relationships/ctrlProp" Target="../ctrlProps/ctrlProp77.xml"/><Relationship Id="rId30" Type="http://schemas.openxmlformats.org/officeDocument/2006/relationships/ctrlProp" Target="../ctrlProps/ctrlProp8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18" Type="http://schemas.openxmlformats.org/officeDocument/2006/relationships/ctrlProp" Target="../ctrlProps/ctrlProp98.xml"/><Relationship Id="rId26" Type="http://schemas.openxmlformats.org/officeDocument/2006/relationships/ctrlProp" Target="../ctrlProps/ctrlProp106.xml"/><Relationship Id="rId3" Type="http://schemas.openxmlformats.org/officeDocument/2006/relationships/vmlDrawing" Target="../drawings/vmlDrawing8.vml"/><Relationship Id="rId21" Type="http://schemas.openxmlformats.org/officeDocument/2006/relationships/ctrlProp" Target="../ctrlProps/ctrlProp101.xml"/><Relationship Id="rId7" Type="http://schemas.openxmlformats.org/officeDocument/2006/relationships/ctrlProp" Target="../ctrlProps/ctrlProp87.xml"/><Relationship Id="rId12" Type="http://schemas.openxmlformats.org/officeDocument/2006/relationships/ctrlProp" Target="../ctrlProps/ctrlProp92.xml"/><Relationship Id="rId17" Type="http://schemas.openxmlformats.org/officeDocument/2006/relationships/ctrlProp" Target="../ctrlProps/ctrlProp97.xml"/><Relationship Id="rId25" Type="http://schemas.openxmlformats.org/officeDocument/2006/relationships/ctrlProp" Target="../ctrlProps/ctrlProp105.xml"/><Relationship Id="rId2" Type="http://schemas.openxmlformats.org/officeDocument/2006/relationships/drawing" Target="../drawings/drawing4.xml"/><Relationship Id="rId16" Type="http://schemas.openxmlformats.org/officeDocument/2006/relationships/ctrlProp" Target="../ctrlProps/ctrlProp96.xml"/><Relationship Id="rId20" Type="http://schemas.openxmlformats.org/officeDocument/2006/relationships/ctrlProp" Target="../ctrlProps/ctrlProp100.xml"/><Relationship Id="rId29" Type="http://schemas.openxmlformats.org/officeDocument/2006/relationships/ctrlProp" Target="../ctrlProps/ctrlProp109.xml"/><Relationship Id="rId1" Type="http://schemas.openxmlformats.org/officeDocument/2006/relationships/printerSettings" Target="../printerSettings/printerSettings5.bin"/><Relationship Id="rId6" Type="http://schemas.openxmlformats.org/officeDocument/2006/relationships/ctrlProp" Target="../ctrlProps/ctrlProp86.xml"/><Relationship Id="rId11" Type="http://schemas.openxmlformats.org/officeDocument/2006/relationships/ctrlProp" Target="../ctrlProps/ctrlProp91.xml"/><Relationship Id="rId24" Type="http://schemas.openxmlformats.org/officeDocument/2006/relationships/ctrlProp" Target="../ctrlProps/ctrlProp104.xml"/><Relationship Id="rId5" Type="http://schemas.openxmlformats.org/officeDocument/2006/relationships/ctrlProp" Target="../ctrlProps/ctrlProp85.xml"/><Relationship Id="rId15" Type="http://schemas.openxmlformats.org/officeDocument/2006/relationships/ctrlProp" Target="../ctrlProps/ctrlProp95.xml"/><Relationship Id="rId23" Type="http://schemas.openxmlformats.org/officeDocument/2006/relationships/ctrlProp" Target="../ctrlProps/ctrlProp103.xml"/><Relationship Id="rId28" Type="http://schemas.openxmlformats.org/officeDocument/2006/relationships/ctrlProp" Target="../ctrlProps/ctrlProp108.xml"/><Relationship Id="rId10" Type="http://schemas.openxmlformats.org/officeDocument/2006/relationships/ctrlProp" Target="../ctrlProps/ctrlProp90.xml"/><Relationship Id="rId19" Type="http://schemas.openxmlformats.org/officeDocument/2006/relationships/ctrlProp" Target="../ctrlProps/ctrlProp99.xml"/><Relationship Id="rId31" Type="http://schemas.openxmlformats.org/officeDocument/2006/relationships/ctrlProp" Target="../ctrlProps/ctrlProp111.xml"/><Relationship Id="rId4" Type="http://schemas.openxmlformats.org/officeDocument/2006/relationships/vmlDrawing" Target="../drawings/vmlDrawing9.v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 Id="rId27" Type="http://schemas.openxmlformats.org/officeDocument/2006/relationships/ctrlProp" Target="../ctrlProps/ctrlProp107.xml"/><Relationship Id="rId30" Type="http://schemas.openxmlformats.org/officeDocument/2006/relationships/ctrlProp" Target="../ctrlProps/ctrlProp11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114.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vmlDrawing" Target="../drawings/vmlDrawing1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trlProp" Target="../ctrlProps/ctrlProp123.xml"/><Relationship Id="rId18" Type="http://schemas.openxmlformats.org/officeDocument/2006/relationships/ctrlProp" Target="../ctrlProps/ctrlProp128.xml"/><Relationship Id="rId3" Type="http://schemas.openxmlformats.org/officeDocument/2006/relationships/vmlDrawing" Target="../drawings/vmlDrawing12.vml"/><Relationship Id="rId7" Type="http://schemas.openxmlformats.org/officeDocument/2006/relationships/ctrlProp" Target="../ctrlProps/ctrlProp117.xml"/><Relationship Id="rId12" Type="http://schemas.openxmlformats.org/officeDocument/2006/relationships/ctrlProp" Target="../ctrlProps/ctrlProp122.xml"/><Relationship Id="rId17" Type="http://schemas.openxmlformats.org/officeDocument/2006/relationships/ctrlProp" Target="../ctrlProps/ctrlProp127.xml"/><Relationship Id="rId2" Type="http://schemas.openxmlformats.org/officeDocument/2006/relationships/drawing" Target="../drawings/drawing6.xml"/><Relationship Id="rId16" Type="http://schemas.openxmlformats.org/officeDocument/2006/relationships/ctrlProp" Target="../ctrlProps/ctrlProp126.xml"/><Relationship Id="rId1" Type="http://schemas.openxmlformats.org/officeDocument/2006/relationships/printerSettings" Target="../printerSettings/printerSettings7.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5" Type="http://schemas.openxmlformats.org/officeDocument/2006/relationships/ctrlProp" Target="../ctrlProps/ctrlProp125.xml"/><Relationship Id="rId10" Type="http://schemas.openxmlformats.org/officeDocument/2006/relationships/ctrlProp" Target="../ctrlProps/ctrlProp120.xml"/><Relationship Id="rId4" Type="http://schemas.openxmlformats.org/officeDocument/2006/relationships/vmlDrawing" Target="../drawings/vmlDrawing13.vml"/><Relationship Id="rId9" Type="http://schemas.openxmlformats.org/officeDocument/2006/relationships/ctrlProp" Target="../ctrlProps/ctrlProp119.xml"/><Relationship Id="rId14" Type="http://schemas.openxmlformats.org/officeDocument/2006/relationships/ctrlProp" Target="../ctrlProps/ctrlProp124.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37.xml"/><Relationship Id="rId18" Type="http://schemas.openxmlformats.org/officeDocument/2006/relationships/ctrlProp" Target="../ctrlProps/ctrlProp142.xml"/><Relationship Id="rId26" Type="http://schemas.openxmlformats.org/officeDocument/2006/relationships/ctrlProp" Target="../ctrlProps/ctrlProp150.xml"/><Relationship Id="rId39" Type="http://schemas.openxmlformats.org/officeDocument/2006/relationships/ctrlProp" Target="../ctrlProps/ctrlProp163.xml"/><Relationship Id="rId21" Type="http://schemas.openxmlformats.org/officeDocument/2006/relationships/ctrlProp" Target="../ctrlProps/ctrlProp145.xml"/><Relationship Id="rId34" Type="http://schemas.openxmlformats.org/officeDocument/2006/relationships/ctrlProp" Target="../ctrlProps/ctrlProp158.xml"/><Relationship Id="rId42" Type="http://schemas.openxmlformats.org/officeDocument/2006/relationships/ctrlProp" Target="../ctrlProps/ctrlProp166.xml"/><Relationship Id="rId47" Type="http://schemas.openxmlformats.org/officeDocument/2006/relationships/ctrlProp" Target="../ctrlProps/ctrlProp171.xml"/><Relationship Id="rId50" Type="http://schemas.openxmlformats.org/officeDocument/2006/relationships/ctrlProp" Target="../ctrlProps/ctrlProp174.xml"/><Relationship Id="rId55" Type="http://schemas.openxmlformats.org/officeDocument/2006/relationships/ctrlProp" Target="../ctrlProps/ctrlProp179.xml"/><Relationship Id="rId63" Type="http://schemas.openxmlformats.org/officeDocument/2006/relationships/ctrlProp" Target="../ctrlProps/ctrlProp187.xml"/><Relationship Id="rId7" Type="http://schemas.openxmlformats.org/officeDocument/2006/relationships/ctrlProp" Target="../ctrlProps/ctrlProp131.xml"/><Relationship Id="rId2" Type="http://schemas.openxmlformats.org/officeDocument/2006/relationships/drawing" Target="../drawings/drawing7.xml"/><Relationship Id="rId16" Type="http://schemas.openxmlformats.org/officeDocument/2006/relationships/ctrlProp" Target="../ctrlProps/ctrlProp140.xml"/><Relationship Id="rId20" Type="http://schemas.openxmlformats.org/officeDocument/2006/relationships/ctrlProp" Target="../ctrlProps/ctrlProp144.xml"/><Relationship Id="rId29" Type="http://schemas.openxmlformats.org/officeDocument/2006/relationships/ctrlProp" Target="../ctrlProps/ctrlProp153.xml"/><Relationship Id="rId41" Type="http://schemas.openxmlformats.org/officeDocument/2006/relationships/ctrlProp" Target="../ctrlProps/ctrlProp165.xml"/><Relationship Id="rId54" Type="http://schemas.openxmlformats.org/officeDocument/2006/relationships/ctrlProp" Target="../ctrlProps/ctrlProp178.xml"/><Relationship Id="rId62" Type="http://schemas.openxmlformats.org/officeDocument/2006/relationships/ctrlProp" Target="../ctrlProps/ctrlProp186.xml"/><Relationship Id="rId1" Type="http://schemas.openxmlformats.org/officeDocument/2006/relationships/printerSettings" Target="../printerSettings/printerSettings8.bin"/><Relationship Id="rId6" Type="http://schemas.openxmlformats.org/officeDocument/2006/relationships/ctrlProp" Target="../ctrlProps/ctrlProp130.xml"/><Relationship Id="rId11" Type="http://schemas.openxmlformats.org/officeDocument/2006/relationships/ctrlProp" Target="../ctrlProps/ctrlProp135.xml"/><Relationship Id="rId24" Type="http://schemas.openxmlformats.org/officeDocument/2006/relationships/ctrlProp" Target="../ctrlProps/ctrlProp148.xml"/><Relationship Id="rId32" Type="http://schemas.openxmlformats.org/officeDocument/2006/relationships/ctrlProp" Target="../ctrlProps/ctrlProp156.xml"/><Relationship Id="rId37" Type="http://schemas.openxmlformats.org/officeDocument/2006/relationships/ctrlProp" Target="../ctrlProps/ctrlProp161.xml"/><Relationship Id="rId40" Type="http://schemas.openxmlformats.org/officeDocument/2006/relationships/ctrlProp" Target="../ctrlProps/ctrlProp164.xml"/><Relationship Id="rId45" Type="http://schemas.openxmlformats.org/officeDocument/2006/relationships/ctrlProp" Target="../ctrlProps/ctrlProp169.xml"/><Relationship Id="rId53" Type="http://schemas.openxmlformats.org/officeDocument/2006/relationships/ctrlProp" Target="../ctrlProps/ctrlProp177.xml"/><Relationship Id="rId58" Type="http://schemas.openxmlformats.org/officeDocument/2006/relationships/ctrlProp" Target="../ctrlProps/ctrlProp182.xml"/><Relationship Id="rId5" Type="http://schemas.openxmlformats.org/officeDocument/2006/relationships/ctrlProp" Target="../ctrlProps/ctrlProp129.xml"/><Relationship Id="rId15" Type="http://schemas.openxmlformats.org/officeDocument/2006/relationships/ctrlProp" Target="../ctrlProps/ctrlProp139.xml"/><Relationship Id="rId23" Type="http://schemas.openxmlformats.org/officeDocument/2006/relationships/ctrlProp" Target="../ctrlProps/ctrlProp147.xml"/><Relationship Id="rId28" Type="http://schemas.openxmlformats.org/officeDocument/2006/relationships/ctrlProp" Target="../ctrlProps/ctrlProp152.xml"/><Relationship Id="rId36" Type="http://schemas.openxmlformats.org/officeDocument/2006/relationships/ctrlProp" Target="../ctrlProps/ctrlProp160.xml"/><Relationship Id="rId49" Type="http://schemas.openxmlformats.org/officeDocument/2006/relationships/ctrlProp" Target="../ctrlProps/ctrlProp173.xml"/><Relationship Id="rId57" Type="http://schemas.openxmlformats.org/officeDocument/2006/relationships/ctrlProp" Target="../ctrlProps/ctrlProp181.xml"/><Relationship Id="rId61" Type="http://schemas.openxmlformats.org/officeDocument/2006/relationships/ctrlProp" Target="../ctrlProps/ctrlProp185.xml"/><Relationship Id="rId10" Type="http://schemas.openxmlformats.org/officeDocument/2006/relationships/ctrlProp" Target="../ctrlProps/ctrlProp134.xml"/><Relationship Id="rId19" Type="http://schemas.openxmlformats.org/officeDocument/2006/relationships/ctrlProp" Target="../ctrlProps/ctrlProp143.xml"/><Relationship Id="rId31" Type="http://schemas.openxmlformats.org/officeDocument/2006/relationships/ctrlProp" Target="../ctrlProps/ctrlProp155.xml"/><Relationship Id="rId44" Type="http://schemas.openxmlformats.org/officeDocument/2006/relationships/ctrlProp" Target="../ctrlProps/ctrlProp168.xml"/><Relationship Id="rId52" Type="http://schemas.openxmlformats.org/officeDocument/2006/relationships/ctrlProp" Target="../ctrlProps/ctrlProp176.xml"/><Relationship Id="rId60" Type="http://schemas.openxmlformats.org/officeDocument/2006/relationships/ctrlProp" Target="../ctrlProps/ctrlProp184.xml"/><Relationship Id="rId4" Type="http://schemas.openxmlformats.org/officeDocument/2006/relationships/vmlDrawing" Target="../drawings/vmlDrawing15.vml"/><Relationship Id="rId9" Type="http://schemas.openxmlformats.org/officeDocument/2006/relationships/ctrlProp" Target="../ctrlProps/ctrlProp133.xml"/><Relationship Id="rId14" Type="http://schemas.openxmlformats.org/officeDocument/2006/relationships/ctrlProp" Target="../ctrlProps/ctrlProp138.xml"/><Relationship Id="rId22" Type="http://schemas.openxmlformats.org/officeDocument/2006/relationships/ctrlProp" Target="../ctrlProps/ctrlProp146.xml"/><Relationship Id="rId27" Type="http://schemas.openxmlformats.org/officeDocument/2006/relationships/ctrlProp" Target="../ctrlProps/ctrlProp151.xml"/><Relationship Id="rId30" Type="http://schemas.openxmlformats.org/officeDocument/2006/relationships/ctrlProp" Target="../ctrlProps/ctrlProp154.xml"/><Relationship Id="rId35" Type="http://schemas.openxmlformats.org/officeDocument/2006/relationships/ctrlProp" Target="../ctrlProps/ctrlProp159.xml"/><Relationship Id="rId43" Type="http://schemas.openxmlformats.org/officeDocument/2006/relationships/ctrlProp" Target="../ctrlProps/ctrlProp167.xml"/><Relationship Id="rId48" Type="http://schemas.openxmlformats.org/officeDocument/2006/relationships/ctrlProp" Target="../ctrlProps/ctrlProp172.xml"/><Relationship Id="rId56" Type="http://schemas.openxmlformats.org/officeDocument/2006/relationships/ctrlProp" Target="../ctrlProps/ctrlProp180.xml"/><Relationship Id="rId8" Type="http://schemas.openxmlformats.org/officeDocument/2006/relationships/ctrlProp" Target="../ctrlProps/ctrlProp132.xml"/><Relationship Id="rId51" Type="http://schemas.openxmlformats.org/officeDocument/2006/relationships/ctrlProp" Target="../ctrlProps/ctrlProp175.xml"/><Relationship Id="rId3" Type="http://schemas.openxmlformats.org/officeDocument/2006/relationships/vmlDrawing" Target="../drawings/vmlDrawing14.vml"/><Relationship Id="rId12" Type="http://schemas.openxmlformats.org/officeDocument/2006/relationships/ctrlProp" Target="../ctrlProps/ctrlProp136.xml"/><Relationship Id="rId17" Type="http://schemas.openxmlformats.org/officeDocument/2006/relationships/ctrlProp" Target="../ctrlProps/ctrlProp141.xml"/><Relationship Id="rId25" Type="http://schemas.openxmlformats.org/officeDocument/2006/relationships/ctrlProp" Target="../ctrlProps/ctrlProp149.xml"/><Relationship Id="rId33" Type="http://schemas.openxmlformats.org/officeDocument/2006/relationships/ctrlProp" Target="../ctrlProps/ctrlProp157.xml"/><Relationship Id="rId38" Type="http://schemas.openxmlformats.org/officeDocument/2006/relationships/ctrlProp" Target="../ctrlProps/ctrlProp162.xml"/><Relationship Id="rId46" Type="http://schemas.openxmlformats.org/officeDocument/2006/relationships/ctrlProp" Target="../ctrlProps/ctrlProp170.xml"/><Relationship Id="rId59" Type="http://schemas.openxmlformats.org/officeDocument/2006/relationships/ctrlProp" Target="../ctrlProps/ctrlProp18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91.xml"/><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 Type="http://schemas.openxmlformats.org/officeDocument/2006/relationships/vmlDrawing" Target="../drawings/vmlDrawing16.vml"/><Relationship Id="rId21" Type="http://schemas.openxmlformats.org/officeDocument/2006/relationships/ctrlProp" Target="../ctrlProps/ctrlProp204.xml"/><Relationship Id="rId7" Type="http://schemas.openxmlformats.org/officeDocument/2006/relationships/ctrlProp" Target="../ctrlProps/ctrlProp190.xml"/><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33" Type="http://schemas.openxmlformats.org/officeDocument/2006/relationships/ctrlProp" Target="../ctrlProps/ctrlProp216.xml"/><Relationship Id="rId2" Type="http://schemas.openxmlformats.org/officeDocument/2006/relationships/drawing" Target="../drawings/drawing8.xml"/><Relationship Id="rId16" Type="http://schemas.openxmlformats.org/officeDocument/2006/relationships/ctrlProp" Target="../ctrlProps/ctrlProp199.xml"/><Relationship Id="rId20" Type="http://schemas.openxmlformats.org/officeDocument/2006/relationships/ctrlProp" Target="../ctrlProps/ctrlProp203.xml"/><Relationship Id="rId29" Type="http://schemas.openxmlformats.org/officeDocument/2006/relationships/ctrlProp" Target="../ctrlProps/ctrlProp212.xml"/><Relationship Id="rId1" Type="http://schemas.openxmlformats.org/officeDocument/2006/relationships/printerSettings" Target="../printerSettings/printerSettings9.bin"/><Relationship Id="rId6" Type="http://schemas.openxmlformats.org/officeDocument/2006/relationships/ctrlProp" Target="../ctrlProps/ctrlProp189.xml"/><Relationship Id="rId11" Type="http://schemas.openxmlformats.org/officeDocument/2006/relationships/ctrlProp" Target="../ctrlProps/ctrlProp194.xml"/><Relationship Id="rId24" Type="http://schemas.openxmlformats.org/officeDocument/2006/relationships/ctrlProp" Target="../ctrlProps/ctrlProp207.xml"/><Relationship Id="rId32" Type="http://schemas.openxmlformats.org/officeDocument/2006/relationships/ctrlProp" Target="../ctrlProps/ctrlProp215.xml"/><Relationship Id="rId5" Type="http://schemas.openxmlformats.org/officeDocument/2006/relationships/ctrlProp" Target="../ctrlProps/ctrlProp188.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10" Type="http://schemas.openxmlformats.org/officeDocument/2006/relationships/ctrlProp" Target="../ctrlProps/ctrlProp193.xml"/><Relationship Id="rId19" Type="http://schemas.openxmlformats.org/officeDocument/2006/relationships/ctrlProp" Target="../ctrlProps/ctrlProp202.xml"/><Relationship Id="rId31" Type="http://schemas.openxmlformats.org/officeDocument/2006/relationships/ctrlProp" Target="../ctrlProps/ctrlProp214.xml"/><Relationship Id="rId4" Type="http://schemas.openxmlformats.org/officeDocument/2006/relationships/vmlDrawing" Target="../drawings/vmlDrawing17.vml"/><Relationship Id="rId9" Type="http://schemas.openxmlformats.org/officeDocument/2006/relationships/ctrlProp" Target="../ctrlProps/ctrlProp19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 Id="rId30" Type="http://schemas.openxmlformats.org/officeDocument/2006/relationships/ctrlProp" Target="../ctrlProps/ctrlProp2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pageSetUpPr fitToPage="1"/>
  </sheetPr>
  <dimension ref="A1:M33"/>
  <sheetViews>
    <sheetView workbookViewId="0">
      <selection activeCell="D3" sqref="D3"/>
    </sheetView>
  </sheetViews>
  <sheetFormatPr baseColWidth="10" defaultRowHeight="12.75"/>
  <cols>
    <col min="1" max="1" width="4.85546875" style="147" customWidth="1"/>
    <col min="2" max="2" width="11.42578125" style="147"/>
    <col min="3" max="3" width="25.140625" style="147" customWidth="1"/>
    <col min="4" max="4" width="20.140625" style="147" customWidth="1"/>
    <col min="5" max="5" width="5.85546875" style="147" customWidth="1"/>
    <col min="6" max="6" width="11.42578125" style="147"/>
    <col min="7" max="7" width="19.7109375" style="147" customWidth="1"/>
    <col min="8" max="8" width="16.5703125" style="147" customWidth="1"/>
    <col min="9" max="9" width="24.140625" style="147" customWidth="1"/>
    <col min="10" max="11" width="11.42578125" style="147"/>
    <col min="12" max="13" width="20.42578125" style="147" bestFit="1" customWidth="1"/>
    <col min="14" max="16384" width="11.42578125" style="147"/>
  </cols>
  <sheetData>
    <row r="1" spans="1:13">
      <c r="B1" s="148"/>
      <c r="C1" s="148"/>
      <c r="D1" s="148"/>
      <c r="E1" s="148"/>
      <c r="F1" s="148"/>
      <c r="G1" s="148"/>
      <c r="H1" s="148"/>
      <c r="I1" s="148"/>
      <c r="J1" s="148"/>
    </row>
    <row r="2" spans="1:13" ht="13.5" thickBot="1">
      <c r="B2" s="149"/>
      <c r="C2" s="150"/>
      <c r="D2" s="151" t="s">
        <v>119</v>
      </c>
      <c r="E2" s="152" t="s">
        <v>120</v>
      </c>
      <c r="F2" s="152" t="s">
        <v>121</v>
      </c>
      <c r="G2" s="153" t="s">
        <v>122</v>
      </c>
      <c r="H2" s="154" t="s">
        <v>352</v>
      </c>
      <c r="I2" s="154" t="s">
        <v>353</v>
      </c>
      <c r="J2" s="155" t="s">
        <v>354</v>
      </c>
    </row>
    <row r="3" spans="1:13" ht="19.5" customHeight="1">
      <c r="B3" s="156" t="s">
        <v>355</v>
      </c>
      <c r="C3" s="157"/>
      <c r="D3" s="158">
        <f>'E.1 Anmeldung Netzanschluss MS'!Z5</f>
        <v>0</v>
      </c>
      <c r="E3" s="159" t="s">
        <v>21</v>
      </c>
      <c r="F3" s="159">
        <v>99310</v>
      </c>
      <c r="G3" s="160" t="s">
        <v>0</v>
      </c>
      <c r="H3" s="161">
        <f>'E.1 Anmeldung Netzanschluss MS'!Z7</f>
        <v>0</v>
      </c>
      <c r="I3" s="162">
        <f>'E.1 Anmeldung Netzanschluss MS'!AM7</f>
        <v>0</v>
      </c>
      <c r="J3" s="192">
        <f>'E.1 Anmeldung Netzanschluss MS'!AP7</f>
        <v>0</v>
      </c>
      <c r="L3" s="194" t="s">
        <v>371</v>
      </c>
      <c r="M3" s="195" t="s">
        <v>0</v>
      </c>
    </row>
    <row r="4" spans="1:13" ht="19.5" customHeight="1">
      <c r="B4" s="163"/>
      <c r="C4" s="164"/>
      <c r="D4" s="164"/>
      <c r="E4" s="164"/>
      <c r="F4" s="164"/>
      <c r="G4" s="164"/>
      <c r="H4" s="164"/>
      <c r="I4" s="164"/>
      <c r="J4" s="165"/>
      <c r="L4" s="196"/>
      <c r="M4" s="69" t="s">
        <v>1</v>
      </c>
    </row>
    <row r="5" spans="1:13" ht="12.75" customHeight="1" thickBot="1">
      <c r="B5" s="166"/>
      <c r="C5" s="152" t="s">
        <v>89</v>
      </c>
      <c r="D5" s="1026" t="s">
        <v>356</v>
      </c>
      <c r="E5" s="1027" t="s">
        <v>358</v>
      </c>
      <c r="G5" s="164"/>
      <c r="H5" s="164"/>
      <c r="I5" s="164"/>
      <c r="J5" s="165"/>
      <c r="L5" s="197"/>
      <c r="M5" s="198" t="s">
        <v>2</v>
      </c>
    </row>
    <row r="6" spans="1:13" ht="19.5" customHeight="1">
      <c r="A6" s="148"/>
      <c r="B6" s="167" t="s">
        <v>359</v>
      </c>
      <c r="C6" s="168">
        <f>'E.1 Anmeldung Netzanschluss MS'!AS41</f>
        <v>0</v>
      </c>
      <c r="D6" s="1028">
        <f>'E.1 Anmeldung Netzanschluss MS'!R41</f>
        <v>0</v>
      </c>
      <c r="E6" s="1029">
        <f>'E.1 Anmeldung Netzanschluss MS'!W41</f>
        <v>0</v>
      </c>
      <c r="G6" s="164"/>
      <c r="H6" s="163" t="s">
        <v>360</v>
      </c>
      <c r="I6" s="169"/>
      <c r="J6" s="165"/>
      <c r="K6" s="148"/>
    </row>
    <row r="7" spans="1:13" ht="13.5" thickBot="1">
      <c r="B7" s="148"/>
      <c r="C7" s="148"/>
      <c r="D7" s="148"/>
      <c r="E7" s="170"/>
      <c r="F7" s="148"/>
      <c r="G7" s="148"/>
      <c r="H7" s="148"/>
      <c r="I7" s="148"/>
      <c r="J7" s="148"/>
    </row>
    <row r="8" spans="1:13">
      <c r="B8" s="149"/>
      <c r="C8" s="153" t="s">
        <v>118</v>
      </c>
      <c r="D8" s="153" t="s">
        <v>119</v>
      </c>
      <c r="E8" s="152" t="s">
        <v>120</v>
      </c>
      <c r="F8" s="152" t="s">
        <v>121</v>
      </c>
      <c r="G8" s="153" t="s">
        <v>122</v>
      </c>
      <c r="H8" s="153" t="s">
        <v>123</v>
      </c>
      <c r="I8" s="155" t="s">
        <v>124</v>
      </c>
      <c r="J8" s="148"/>
      <c r="L8" s="199" t="s">
        <v>369</v>
      </c>
      <c r="M8" s="200">
        <f>'E.3 Netzanschlussplanung MS'!Y11</f>
        <v>0</v>
      </c>
    </row>
    <row r="9" spans="1:13" ht="19.5" customHeight="1" thickBot="1">
      <c r="B9" s="171" t="s">
        <v>249</v>
      </c>
      <c r="C9" s="172">
        <f>'E.1 Anmeldung Netzanschluss MS'!Z8</f>
        <v>0</v>
      </c>
      <c r="D9" s="172">
        <f>'E.1 Anmeldung Netzanschluss MS'!Z9</f>
        <v>0</v>
      </c>
      <c r="E9" s="173" t="str">
        <f>'E.1 Anmeldung Netzanschluss MS'!Y10</f>
        <v>D</v>
      </c>
      <c r="F9" s="174">
        <f>'E.1 Anmeldung Netzanschluss MS'!AB10</f>
        <v>0</v>
      </c>
      <c r="G9" s="172">
        <f>'E.1 Anmeldung Netzanschluss MS'!AG10</f>
        <v>0</v>
      </c>
      <c r="H9" s="175">
        <f>'E.1 Anmeldung Netzanschluss MS'!Z11</f>
        <v>0</v>
      </c>
      <c r="I9" s="172">
        <f>'E.1 Anmeldung Netzanschluss MS'!AK11</f>
        <v>0</v>
      </c>
      <c r="J9" s="148"/>
      <c r="L9" s="201" t="s">
        <v>370</v>
      </c>
      <c r="M9" s="202">
        <f>'E.3 Netzanschlussplanung MS'!AS11</f>
        <v>0</v>
      </c>
    </row>
    <row r="10" spans="1:13" ht="19.5" customHeight="1">
      <c r="B10" s="176" t="s">
        <v>361</v>
      </c>
      <c r="C10" s="177">
        <f>IF('E.1 Anmeldung Netzanschluss MS'!B14=FALSE,'E.1 Anmeldung Netzanschluss MS'!Z12,'E.1 Anmeldung Netzanschluss MS'!Z8)</f>
        <v>0</v>
      </c>
      <c r="D10" s="177">
        <f>IF('E.1 Anmeldung Netzanschluss MS'!B14=FALSE,'E.1 Anmeldung Netzanschluss MS'!Z13,'E.1 Anmeldung Netzanschluss MS'!Z9)</f>
        <v>0</v>
      </c>
      <c r="E10" s="190" t="str">
        <f>IF('E.1 Anmeldung Netzanschluss MS'!B14=FALSE,'E.1 Anmeldung Netzanschluss MS'!Y14,'E.1 Anmeldung Netzanschluss MS'!Y10)</f>
        <v>D</v>
      </c>
      <c r="F10" s="174">
        <f>IF('E.1 Anmeldung Netzanschluss MS'!B14=FALSE,'E.1 Anmeldung Netzanschluss MS'!AB14,'E.1 Anmeldung Netzanschluss MS'!AB10)</f>
        <v>0</v>
      </c>
      <c r="G10" s="172">
        <f>IF('E.1 Anmeldung Netzanschluss MS'!B14=FALSE,'E.1 Anmeldung Netzanschluss MS'!AG14,'E.1 Anmeldung Netzanschluss MS'!AG10)</f>
        <v>0</v>
      </c>
      <c r="H10" s="172">
        <f>IF('E.1 Anmeldung Netzanschluss MS'!B14=FALSE,'E.1 Anmeldung Netzanschluss MS'!Z15,'E.1 Anmeldung Netzanschluss MS'!Z11)</f>
        <v>0</v>
      </c>
      <c r="I10" s="172">
        <f>IF('E.1 Anmeldung Netzanschluss MS'!B14=FALSE,'E.1 Anmeldung Netzanschluss MS'!AK15,'E.1 Anmeldung Netzanschluss MS'!AK11)</f>
        <v>0</v>
      </c>
      <c r="J10" s="148"/>
    </row>
    <row r="11" spans="1:13" ht="19.5" customHeight="1">
      <c r="B11" s="176" t="s">
        <v>362</v>
      </c>
      <c r="C11" s="180">
        <f>'E.1 Anmeldung Netzanschluss MS'!Z16</f>
        <v>0</v>
      </c>
      <c r="D11" s="180">
        <f>'E.1 Anmeldung Netzanschluss MS'!Z17</f>
        <v>0</v>
      </c>
      <c r="E11" s="178" t="str">
        <f>'E.1 Anmeldung Netzanschluss MS'!Y18</f>
        <v>D</v>
      </c>
      <c r="F11" s="179">
        <f>'E.1 Anmeldung Netzanschluss MS'!AB18</f>
        <v>0</v>
      </c>
      <c r="G11" s="180">
        <f>'E.1 Anmeldung Netzanschluss MS'!AG18</f>
        <v>0</v>
      </c>
      <c r="H11" s="175">
        <f>'E.1 Anmeldung Netzanschluss MS'!Z19</f>
        <v>0</v>
      </c>
      <c r="I11" s="172">
        <f>'E.1 Anmeldung Netzanschluss MS'!AK19</f>
        <v>0</v>
      </c>
      <c r="J11" s="148"/>
      <c r="L11" s="193" t="s">
        <v>373</v>
      </c>
      <c r="M11" s="1031">
        <v>0</v>
      </c>
    </row>
    <row r="12" spans="1:13">
      <c r="B12" s="148"/>
      <c r="C12" s="148"/>
      <c r="D12" s="148"/>
      <c r="E12" s="148"/>
      <c r="F12" s="148"/>
      <c r="G12" s="148"/>
      <c r="H12" s="148"/>
      <c r="I12" s="148"/>
      <c r="J12" s="148"/>
      <c r="L12" s="193" t="s">
        <v>374</v>
      </c>
      <c r="M12" s="1031">
        <v>0</v>
      </c>
    </row>
    <row r="13" spans="1:13">
      <c r="B13" s="148"/>
      <c r="C13" s="148"/>
      <c r="D13" s="148"/>
      <c r="E13" s="148"/>
      <c r="F13" s="148"/>
      <c r="G13" s="148"/>
      <c r="H13" s="148"/>
      <c r="I13" s="148"/>
      <c r="J13" s="148"/>
      <c r="L13" s="193" t="s">
        <v>368</v>
      </c>
      <c r="M13" s="1031">
        <f>'E.1 Anmeldung Netzanschluss MS'!AI44</f>
        <v>0</v>
      </c>
    </row>
    <row r="14" spans="1:13">
      <c r="B14" s="148"/>
      <c r="C14" s="148"/>
      <c r="D14" s="148"/>
      <c r="E14" s="148"/>
      <c r="F14" s="148"/>
      <c r="G14" s="148"/>
      <c r="H14" s="148"/>
      <c r="I14" s="148"/>
      <c r="J14" s="148"/>
    </row>
    <row r="15" spans="1:13">
      <c r="B15" s="181" t="s">
        <v>363</v>
      </c>
      <c r="C15" s="148"/>
      <c r="D15" s="148"/>
      <c r="E15" s="148"/>
      <c r="F15" s="148"/>
      <c r="G15" s="148"/>
      <c r="H15" s="148"/>
      <c r="I15" s="148"/>
      <c r="J15" s="148"/>
    </row>
    <row r="16" spans="1:13">
      <c r="B16" s="148"/>
      <c r="C16" s="148"/>
      <c r="D16" s="148"/>
      <c r="E16" s="148"/>
      <c r="F16" s="148"/>
      <c r="G16" s="148"/>
      <c r="H16" s="148"/>
      <c r="I16" s="148"/>
      <c r="J16" s="148"/>
    </row>
    <row r="28" spans="2:5" ht="15.75">
      <c r="B28" s="182" t="s">
        <v>364</v>
      </c>
      <c r="C28" s="183" t="s">
        <v>365</v>
      </c>
      <c r="D28" s="183" t="s">
        <v>366</v>
      </c>
      <c r="E28" s="183" t="s">
        <v>367</v>
      </c>
    </row>
    <row r="29" spans="2:5">
      <c r="B29" s="184">
        <v>30</v>
      </c>
      <c r="C29" s="185">
        <v>1.6</v>
      </c>
      <c r="D29" s="186">
        <v>1.1100000000000001</v>
      </c>
      <c r="E29" s="187">
        <v>1.24</v>
      </c>
    </row>
    <row r="30" spans="2:5">
      <c r="B30" s="184">
        <v>50</v>
      </c>
      <c r="C30" s="188">
        <v>1.29</v>
      </c>
      <c r="D30" s="186">
        <v>0.87</v>
      </c>
      <c r="E30" s="187">
        <v>0.98</v>
      </c>
    </row>
    <row r="31" spans="2:5">
      <c r="B31" s="184">
        <v>70</v>
      </c>
      <c r="C31" s="188">
        <v>0.87</v>
      </c>
      <c r="D31" s="186">
        <v>0.55000000000000004</v>
      </c>
      <c r="E31" s="187">
        <v>0.57999999999999996</v>
      </c>
    </row>
    <row r="32" spans="2:5">
      <c r="B32" s="184">
        <v>85</v>
      </c>
      <c r="C32" s="188">
        <v>0.63</v>
      </c>
      <c r="D32" s="186">
        <v>0.3</v>
      </c>
      <c r="E32" s="187">
        <v>0.3</v>
      </c>
    </row>
    <row r="33" spans="2:5">
      <c r="B33" s="188">
        <v>73.5</v>
      </c>
      <c r="C33" s="189">
        <f>C31-(C31-C32)/(B32-B31)*(B33-B31)</f>
        <v>0.81399999999999995</v>
      </c>
      <c r="D33" s="189">
        <f>D31-(D31-D32)/(C32-C31)*(C33-C31)</f>
        <v>0.49166666666666664</v>
      </c>
      <c r="E33" s="189">
        <f>E31-(E31-E32)/(D32-D31)*(D33-D31)</f>
        <v>0.51466666666666661</v>
      </c>
    </row>
  </sheetData>
  <sheetProtection password="CAAF" sheet="1" objects="1" scenarios="1" selectLockedCells="1"/>
  <pageMargins left="0.78740157480314965" right="0.78740157480314965" top="0.98425196850393704" bottom="0.98425196850393704" header="0.51181102362204722" footer="0.51181102362204722"/>
  <pageSetup paperSize="9" scale="87"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sheetPr>
  <dimension ref="A1:BB49"/>
  <sheetViews>
    <sheetView showGridLines="0" showRowColHeaders="0" zoomScaleNormal="100" workbookViewId="0">
      <selection activeCell="F4" sqref="F4:L4"/>
    </sheetView>
  </sheetViews>
  <sheetFormatPr baseColWidth="10" defaultRowHeight="12.75"/>
  <cols>
    <col min="1" max="1" width="35.7109375" style="147" customWidth="1"/>
    <col min="2" max="2" width="1.7109375" style="147" customWidth="1"/>
    <col min="3" max="3" width="2.28515625" style="147" customWidth="1"/>
    <col min="4" max="4" width="2.42578125" style="147" customWidth="1"/>
    <col min="5" max="45" width="1.7109375" style="147" customWidth="1"/>
    <col min="46" max="46" width="1.85546875" style="147" customWidth="1"/>
    <col min="47" max="51" width="1.7109375" style="147" customWidth="1"/>
    <col min="52" max="52" width="2.42578125" style="147" customWidth="1"/>
    <col min="53" max="53" width="1.140625" style="147" customWidth="1"/>
    <col min="54" max="16384" width="11.42578125" style="147"/>
  </cols>
  <sheetData>
    <row r="1" spans="2:53" ht="18.75" customHeight="1">
      <c r="B1" s="2556" t="s">
        <v>398</v>
      </c>
      <c r="C1" s="2557"/>
      <c r="D1" s="2557"/>
      <c r="E1" s="2557"/>
      <c r="F1" s="2557"/>
      <c r="G1" s="2557"/>
      <c r="H1" s="2557"/>
      <c r="I1" s="2557"/>
      <c r="J1" s="2557"/>
      <c r="K1" s="2557"/>
      <c r="L1" s="2557"/>
      <c r="M1" s="2557"/>
      <c r="N1" s="2557"/>
      <c r="O1" s="2557"/>
      <c r="P1" s="2557"/>
      <c r="Q1" s="2557"/>
      <c r="R1" s="2557"/>
      <c r="S1" s="2557"/>
      <c r="T1" s="2557"/>
      <c r="U1" s="2557"/>
      <c r="V1" s="2557"/>
      <c r="W1" s="2557"/>
      <c r="X1" s="2557"/>
      <c r="Y1" s="2557"/>
      <c r="Z1" s="2557"/>
      <c r="AA1" s="2557"/>
      <c r="AB1" s="2557"/>
      <c r="AC1" s="2557"/>
      <c r="AD1" s="2557"/>
      <c r="AE1" s="2557"/>
      <c r="AF1" s="2557"/>
      <c r="AG1" s="2557"/>
      <c r="AH1" s="2557"/>
      <c r="AI1" s="2557"/>
      <c r="AJ1" s="2557"/>
      <c r="AK1" s="2557"/>
      <c r="AL1" s="2557"/>
      <c r="AM1" s="2557"/>
      <c r="AN1" s="2557"/>
      <c r="AO1" s="2557"/>
      <c r="AP1" s="2557"/>
      <c r="AQ1" s="2557"/>
      <c r="AR1" s="2557"/>
      <c r="AS1" s="2557"/>
      <c r="AT1" s="2557"/>
      <c r="AU1" s="2557"/>
      <c r="AV1" s="2557"/>
      <c r="AW1" s="2557"/>
      <c r="AX1" s="2557"/>
      <c r="AY1" s="2557"/>
      <c r="AZ1" s="2557"/>
      <c r="BA1" s="2558"/>
    </row>
    <row r="2" spans="2:53" ht="18.75" customHeight="1" thickBot="1">
      <c r="B2" s="2559" t="s">
        <v>399</v>
      </c>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c r="AO2" s="2560"/>
      <c r="AP2" s="2560"/>
      <c r="AQ2" s="2560"/>
      <c r="AR2" s="2560"/>
      <c r="AS2" s="2560"/>
      <c r="AT2" s="2560"/>
      <c r="AU2" s="2560"/>
      <c r="AV2" s="2560"/>
      <c r="AW2" s="2560"/>
      <c r="AX2" s="2560"/>
      <c r="AY2" s="2560"/>
      <c r="AZ2" s="2560"/>
      <c r="BA2" s="2561"/>
    </row>
    <row r="3" spans="2:53" ht="3.95" customHeight="1">
      <c r="B3" s="2513"/>
      <c r="C3" s="2512"/>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2512"/>
      <c r="AZ3" s="2512"/>
      <c r="BA3" s="2562"/>
    </row>
    <row r="4" spans="2:53" ht="15.75" customHeight="1">
      <c r="B4" s="220"/>
      <c r="C4" s="2514" t="s">
        <v>400</v>
      </c>
      <c r="D4" s="2514"/>
      <c r="E4" s="2514"/>
      <c r="F4" s="2563"/>
      <c r="G4" s="2563"/>
      <c r="H4" s="2563"/>
      <c r="I4" s="2563"/>
      <c r="J4" s="2563"/>
      <c r="K4" s="2563"/>
      <c r="L4" s="2563"/>
      <c r="M4" s="2514" t="s">
        <v>401</v>
      </c>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2548"/>
    </row>
    <row r="5" spans="2:53" ht="18" customHeight="1">
      <c r="B5" s="2513"/>
      <c r="C5" s="2512"/>
      <c r="D5" s="2512"/>
      <c r="E5" s="2512"/>
      <c r="F5" s="2514" t="s">
        <v>402</v>
      </c>
      <c r="G5" s="2514"/>
      <c r="H5" s="2514"/>
      <c r="I5" s="2514"/>
      <c r="J5" s="2514"/>
      <c r="K5" s="2512"/>
      <c r="L5" s="2512"/>
      <c r="M5" s="2549" t="s">
        <v>403</v>
      </c>
      <c r="N5" s="2549"/>
      <c r="O5" s="2549"/>
      <c r="P5" s="2549"/>
      <c r="Q5" s="2549"/>
      <c r="R5" s="2512"/>
      <c r="S5" s="2512"/>
      <c r="T5" s="2549" t="s">
        <v>124</v>
      </c>
      <c r="U5" s="2549"/>
      <c r="V5" s="2549"/>
      <c r="W5" s="2549"/>
      <c r="X5" s="2549"/>
      <c r="Y5" s="2512"/>
      <c r="Z5" s="2512"/>
      <c r="AA5" s="2514" t="s">
        <v>404</v>
      </c>
      <c r="AB5" s="2514"/>
      <c r="AC5" s="2514"/>
      <c r="AD5" s="2514"/>
      <c r="AE5" s="2514"/>
      <c r="AF5" s="2514"/>
      <c r="AG5" s="2514"/>
      <c r="AH5" s="2514"/>
      <c r="AI5" s="2514"/>
      <c r="AJ5" s="2512"/>
      <c r="AK5" s="2512"/>
      <c r="AL5" s="2550"/>
      <c r="AM5" s="2550"/>
      <c r="AN5" s="2550"/>
      <c r="AO5" s="2550"/>
      <c r="AP5" s="2550"/>
      <c r="AQ5" s="2550"/>
      <c r="AR5" s="2550"/>
      <c r="AS5" s="2550"/>
      <c r="AT5" s="2550"/>
      <c r="AU5" s="2550"/>
      <c r="AV5" s="2550"/>
      <c r="AW5" s="2550"/>
      <c r="AX5" s="2550"/>
      <c r="AY5" s="2550"/>
      <c r="AZ5" s="2550"/>
      <c r="BA5" s="2518"/>
    </row>
    <row r="6" spans="2:53" ht="4.5" customHeight="1">
      <c r="B6" s="2513"/>
      <c r="C6" s="2512"/>
      <c r="D6" s="2512"/>
      <c r="E6" s="2512"/>
      <c r="F6" s="2514"/>
      <c r="G6" s="2514"/>
      <c r="H6" s="2514"/>
      <c r="I6" s="2514"/>
      <c r="J6" s="2514"/>
      <c r="K6" s="2512"/>
      <c r="L6" s="2512"/>
      <c r="M6" s="2549"/>
      <c r="N6" s="2549"/>
      <c r="O6" s="2549"/>
      <c r="P6" s="2549"/>
      <c r="Q6" s="2549"/>
      <c r="R6" s="2512"/>
      <c r="S6" s="2512"/>
      <c r="T6" s="2549"/>
      <c r="U6" s="2549"/>
      <c r="V6" s="2549"/>
      <c r="W6" s="2549"/>
      <c r="X6" s="2549"/>
      <c r="Y6" s="2512"/>
      <c r="Z6" s="2512"/>
      <c r="AA6" s="2514"/>
      <c r="AB6" s="2514"/>
      <c r="AC6" s="2514"/>
      <c r="AD6" s="2514"/>
      <c r="AE6" s="2514"/>
      <c r="AF6" s="2514"/>
      <c r="AG6" s="2514"/>
      <c r="AH6" s="2514"/>
      <c r="AI6" s="2514"/>
      <c r="AJ6" s="2512"/>
      <c r="AK6" s="2512"/>
      <c r="AL6" s="2512"/>
      <c r="AM6" s="2512"/>
      <c r="AN6" s="2512"/>
      <c r="AO6" s="2512"/>
      <c r="AP6" s="2512"/>
      <c r="AQ6" s="2512"/>
      <c r="AR6" s="2512"/>
      <c r="AS6" s="2512"/>
      <c r="AT6" s="2512"/>
      <c r="AU6" s="2512"/>
      <c r="AV6" s="2512"/>
      <c r="AW6" s="2512"/>
      <c r="AX6" s="2512"/>
      <c r="AY6" s="2512"/>
      <c r="AZ6" s="2512"/>
      <c r="BA6" s="2518"/>
    </row>
    <row r="7" spans="2:53" s="148" customFormat="1" ht="18" customHeight="1">
      <c r="B7" s="221"/>
      <c r="C7" s="2514" t="s">
        <v>405</v>
      </c>
      <c r="D7" s="2514"/>
      <c r="E7" s="2514"/>
      <c r="F7" s="2514"/>
      <c r="G7" s="2514"/>
      <c r="H7" s="2514"/>
      <c r="I7" s="2514"/>
      <c r="J7" s="2514"/>
      <c r="K7" s="2514"/>
      <c r="L7" s="2514"/>
      <c r="M7" s="2514"/>
      <c r="N7" s="2514"/>
      <c r="O7" s="2514"/>
      <c r="P7" s="2514"/>
      <c r="Q7" s="2514"/>
      <c r="R7" s="2514"/>
      <c r="S7" s="2514"/>
      <c r="T7" s="2514"/>
      <c r="U7" s="2514"/>
      <c r="V7" s="2514"/>
      <c r="W7" s="2514"/>
      <c r="X7" s="2514"/>
      <c r="Y7" s="2514"/>
      <c r="Z7" s="2514"/>
      <c r="AA7" s="2514"/>
      <c r="AB7" s="2514"/>
      <c r="AC7" s="2514"/>
      <c r="AD7" s="2514"/>
      <c r="AE7" s="2514"/>
      <c r="AF7" s="2514"/>
      <c r="AG7" s="2514"/>
      <c r="AH7" s="2514"/>
      <c r="AI7" s="2514"/>
      <c r="AJ7" s="2514"/>
      <c r="AK7" s="2514"/>
      <c r="AL7" s="2514"/>
      <c r="AM7" s="2514"/>
      <c r="AN7" s="2514"/>
      <c r="AO7" s="2514"/>
      <c r="AP7" s="2514"/>
      <c r="AQ7" s="2514"/>
      <c r="AR7" s="2514"/>
      <c r="AS7" s="2514"/>
      <c r="AT7" s="2514"/>
      <c r="AU7" s="2514"/>
      <c r="AV7" s="2514"/>
      <c r="AW7" s="2514"/>
      <c r="AX7" s="2514"/>
      <c r="AY7" s="2514"/>
      <c r="AZ7" s="2514"/>
      <c r="BA7" s="2548"/>
    </row>
    <row r="8" spans="2:53" ht="18" customHeight="1">
      <c r="B8" s="220"/>
      <c r="C8" s="2555"/>
      <c r="D8" s="2555"/>
      <c r="E8" s="2555"/>
      <c r="F8" s="2555"/>
      <c r="G8" s="2555"/>
      <c r="H8" s="2555"/>
      <c r="I8" s="2555"/>
      <c r="J8" s="2555"/>
      <c r="K8" s="2555"/>
      <c r="L8" s="2555"/>
      <c r="M8" s="2555"/>
      <c r="N8" s="2555"/>
      <c r="O8" s="2555"/>
      <c r="P8" s="2555"/>
      <c r="Q8" s="2555"/>
      <c r="R8" s="2555"/>
      <c r="S8" s="2555"/>
      <c r="T8" s="2555"/>
      <c r="U8" s="2555"/>
      <c r="V8" s="2555"/>
      <c r="W8" s="2555"/>
      <c r="X8" s="2555"/>
      <c r="Y8" s="2555"/>
      <c r="Z8" s="2555"/>
      <c r="AA8" s="2555"/>
      <c r="AB8" s="2555"/>
      <c r="AC8" s="2555"/>
      <c r="AD8" s="2555"/>
      <c r="AE8" s="2555"/>
      <c r="AF8" s="2555"/>
      <c r="AG8" s="2555"/>
      <c r="AH8" s="2555"/>
      <c r="AI8" s="2555"/>
      <c r="AJ8" s="2555"/>
      <c r="AK8" s="2555"/>
      <c r="AL8" s="2555"/>
      <c r="AM8" s="2555"/>
      <c r="AN8" s="2555"/>
      <c r="AO8" s="2555"/>
      <c r="AP8" s="2555"/>
      <c r="AQ8" s="2555"/>
      <c r="AR8" s="2555"/>
      <c r="AS8" s="2555"/>
      <c r="AT8" s="2555"/>
      <c r="AU8" s="2555"/>
      <c r="AV8" s="2555"/>
      <c r="AW8" s="2555"/>
      <c r="AX8" s="2555"/>
      <c r="AY8" s="2555"/>
      <c r="AZ8" s="2555"/>
      <c r="BA8" s="222" t="s">
        <v>406</v>
      </c>
    </row>
    <row r="9" spans="2:53" ht="4.5" customHeight="1">
      <c r="B9" s="2534"/>
      <c r="C9" s="2517"/>
      <c r="D9" s="2517"/>
      <c r="E9" s="2517"/>
      <c r="F9" s="2517"/>
      <c r="G9" s="2517"/>
      <c r="H9" s="2517"/>
      <c r="I9" s="2517"/>
      <c r="J9" s="2517"/>
      <c r="K9" s="2517"/>
      <c r="L9" s="2517"/>
      <c r="M9" s="2517"/>
      <c r="N9" s="2517"/>
      <c r="O9" s="2517"/>
      <c r="P9" s="2517"/>
      <c r="Q9" s="2517"/>
      <c r="R9" s="2517"/>
      <c r="S9" s="2517"/>
      <c r="T9" s="2517"/>
      <c r="U9" s="2517"/>
      <c r="V9" s="2517"/>
      <c r="W9" s="2517"/>
      <c r="X9" s="2517"/>
      <c r="Y9" s="2517"/>
      <c r="Z9" s="2517"/>
      <c r="AA9" s="2517"/>
      <c r="AB9" s="2517"/>
      <c r="AC9" s="2517"/>
      <c r="AD9" s="2517"/>
      <c r="AE9" s="2517"/>
      <c r="AF9" s="2517"/>
      <c r="AG9" s="2517"/>
      <c r="AH9" s="2517"/>
      <c r="AI9" s="2517"/>
      <c r="AJ9" s="2517"/>
      <c r="AK9" s="2517"/>
      <c r="AL9" s="2517"/>
      <c r="AM9" s="2517"/>
      <c r="AN9" s="2517"/>
      <c r="AO9" s="2517"/>
      <c r="AP9" s="2517"/>
      <c r="AQ9" s="2517"/>
      <c r="AR9" s="2517"/>
      <c r="AS9" s="2517"/>
      <c r="AT9" s="2517"/>
      <c r="AU9" s="2517"/>
      <c r="AV9" s="2517"/>
      <c r="AW9" s="2517"/>
      <c r="AX9" s="2517"/>
      <c r="AY9" s="2517"/>
      <c r="AZ9" s="2517"/>
      <c r="BA9" s="2544"/>
    </row>
    <row r="10" spans="2:53" ht="18" customHeight="1">
      <c r="B10" s="220"/>
      <c r="C10" s="2514" t="s">
        <v>407</v>
      </c>
      <c r="D10" s="2514"/>
      <c r="E10" s="2514"/>
      <c r="F10" s="2514"/>
      <c r="G10" s="2514"/>
      <c r="H10" s="2514"/>
      <c r="I10" s="2514"/>
      <c r="J10" s="2514"/>
      <c r="K10" s="2514"/>
      <c r="L10" s="2514"/>
      <c r="M10" s="2514"/>
      <c r="N10" s="2514"/>
      <c r="O10" s="2514"/>
      <c r="P10" s="2514"/>
      <c r="Q10" s="2514"/>
      <c r="R10" s="2514"/>
      <c r="S10" s="2514"/>
      <c r="T10" s="2514"/>
      <c r="U10" s="2514"/>
      <c r="V10" s="2514"/>
      <c r="W10" s="2514"/>
      <c r="X10" s="2514"/>
      <c r="Y10" s="2514"/>
      <c r="Z10" s="2514"/>
      <c r="AA10" s="2514"/>
      <c r="AB10" s="2514"/>
      <c r="AC10" s="2514"/>
      <c r="AD10" s="2514"/>
      <c r="AE10" s="2514"/>
      <c r="AF10" s="2514"/>
      <c r="AG10" s="2514"/>
      <c r="AH10" s="2514"/>
      <c r="AI10" s="2514"/>
      <c r="AJ10" s="2514"/>
      <c r="AK10" s="2514"/>
      <c r="AL10" s="2514"/>
      <c r="AM10" s="2514"/>
      <c r="AN10" s="2514"/>
      <c r="AO10" s="2514"/>
      <c r="AP10" s="2514"/>
      <c r="AQ10" s="2514"/>
      <c r="AR10" s="2514"/>
      <c r="AS10" s="2514"/>
      <c r="AT10" s="2514"/>
      <c r="AU10" s="2514"/>
      <c r="AV10" s="2514"/>
      <c r="AW10" s="2514"/>
      <c r="AX10" s="2514"/>
      <c r="AY10" s="2514"/>
      <c r="AZ10" s="2514"/>
      <c r="BA10" s="2548"/>
    </row>
    <row r="11" spans="2:53" ht="18" customHeight="1">
      <c r="B11" s="220"/>
      <c r="C11" s="2555"/>
      <c r="D11" s="2555"/>
      <c r="E11" s="2555"/>
      <c r="F11" s="2555"/>
      <c r="G11" s="2555"/>
      <c r="H11" s="2555"/>
      <c r="I11" s="2555"/>
      <c r="J11" s="2555"/>
      <c r="K11" s="2555"/>
      <c r="L11" s="2555"/>
      <c r="M11" s="2555"/>
      <c r="N11" s="2555"/>
      <c r="O11" s="2555"/>
      <c r="P11" s="2555"/>
      <c r="Q11" s="2555"/>
      <c r="R11" s="2555"/>
      <c r="S11" s="2555"/>
      <c r="T11" s="2555"/>
      <c r="U11" s="2555"/>
      <c r="V11" s="2555"/>
      <c r="W11" s="2555"/>
      <c r="X11" s="2555"/>
      <c r="Y11" s="2555"/>
      <c r="Z11" s="2555"/>
      <c r="AA11" s="2555"/>
      <c r="AB11" s="2555"/>
      <c r="AC11" s="2555"/>
      <c r="AD11" s="2555"/>
      <c r="AE11" s="2555"/>
      <c r="AF11" s="2555"/>
      <c r="AG11" s="2555"/>
      <c r="AH11" s="2555"/>
      <c r="AI11" s="2555"/>
      <c r="AJ11" s="2555"/>
      <c r="AK11" s="2555"/>
      <c r="AL11" s="2555"/>
      <c r="AM11" s="2555"/>
      <c r="AN11" s="2555"/>
      <c r="AO11" s="2555"/>
      <c r="AP11" s="2555"/>
      <c r="AQ11" s="2555"/>
      <c r="AR11" s="2555"/>
      <c r="AS11" s="2555"/>
      <c r="AT11" s="2555"/>
      <c r="AU11" s="2555"/>
      <c r="AV11" s="2555"/>
      <c r="AW11" s="2555"/>
      <c r="AX11" s="2555"/>
      <c r="AY11" s="2555"/>
      <c r="AZ11" s="2555"/>
      <c r="BA11" s="222" t="s">
        <v>406</v>
      </c>
    </row>
    <row r="12" spans="2:53" ht="4.5" customHeight="1">
      <c r="B12" s="2534"/>
      <c r="C12" s="2517"/>
      <c r="D12" s="2517"/>
      <c r="E12" s="2517"/>
      <c r="F12" s="2517"/>
      <c r="G12" s="2517"/>
      <c r="H12" s="2517"/>
      <c r="I12" s="2517"/>
      <c r="J12" s="2517"/>
      <c r="K12" s="2517"/>
      <c r="L12" s="2517"/>
      <c r="M12" s="2517"/>
      <c r="N12" s="2517"/>
      <c r="O12" s="2517"/>
      <c r="P12" s="2517"/>
      <c r="Q12" s="2517"/>
      <c r="R12" s="2517"/>
      <c r="S12" s="2517"/>
      <c r="T12" s="2517"/>
      <c r="U12" s="2517"/>
      <c r="V12" s="2517"/>
      <c r="W12" s="2517"/>
      <c r="X12" s="2517"/>
      <c r="Y12" s="2517"/>
      <c r="Z12" s="2517"/>
      <c r="AA12" s="2517"/>
      <c r="AB12" s="2517"/>
      <c r="AC12" s="2517"/>
      <c r="AD12" s="2517"/>
      <c r="AE12" s="2517"/>
      <c r="AF12" s="2517"/>
      <c r="AG12" s="2517"/>
      <c r="AH12" s="2517"/>
      <c r="AI12" s="2517"/>
      <c r="AJ12" s="2517"/>
      <c r="AK12" s="2517"/>
      <c r="AL12" s="2517"/>
      <c r="AM12" s="2517"/>
      <c r="AN12" s="2517"/>
      <c r="AO12" s="2517"/>
      <c r="AP12" s="2517"/>
      <c r="AQ12" s="2517"/>
      <c r="AR12" s="2517"/>
      <c r="AS12" s="2517"/>
      <c r="AT12" s="2517"/>
      <c r="AU12" s="2517"/>
      <c r="AV12" s="2517"/>
      <c r="AW12" s="2517"/>
      <c r="AX12" s="2517"/>
      <c r="AY12" s="2517"/>
      <c r="AZ12" s="2517"/>
      <c r="BA12" s="2544"/>
    </row>
    <row r="13" spans="2:53" ht="15.75" customHeight="1">
      <c r="B13" s="220"/>
      <c r="C13" s="2514" t="s">
        <v>408</v>
      </c>
      <c r="D13" s="2514"/>
      <c r="E13" s="2514"/>
      <c r="F13" s="2514"/>
      <c r="G13" s="2514"/>
      <c r="H13" s="2514"/>
      <c r="I13" s="2514"/>
      <c r="J13" s="2514"/>
      <c r="K13" s="2514"/>
      <c r="L13" s="2514"/>
      <c r="M13" s="2514"/>
      <c r="N13" s="2514"/>
      <c r="O13" s="2514"/>
      <c r="P13" s="2514"/>
      <c r="Q13" s="2514"/>
      <c r="R13" s="2514"/>
      <c r="S13" s="2514"/>
      <c r="T13" s="2514"/>
      <c r="U13" s="2514"/>
      <c r="V13" s="2514"/>
      <c r="W13" s="2514"/>
      <c r="X13" s="2514"/>
      <c r="Y13" s="2514"/>
      <c r="Z13" s="2514"/>
      <c r="AA13" s="2514"/>
      <c r="AB13" s="2514"/>
      <c r="AC13" s="2514"/>
      <c r="AD13" s="2514"/>
      <c r="AE13" s="2514"/>
      <c r="AF13" s="2514"/>
      <c r="AG13" s="2514"/>
      <c r="AH13" s="2514"/>
      <c r="AI13" s="2514"/>
      <c r="AJ13" s="2514"/>
      <c r="AK13" s="2514"/>
      <c r="AL13" s="2514"/>
      <c r="AM13" s="2514"/>
      <c r="AN13" s="2514"/>
      <c r="AO13" s="2514"/>
      <c r="AP13" s="2514"/>
      <c r="AQ13" s="2514"/>
      <c r="AR13" s="2514"/>
      <c r="AS13" s="2514"/>
      <c r="AT13" s="2514"/>
      <c r="AU13" s="2514"/>
      <c r="AV13" s="2514"/>
      <c r="AW13" s="2514"/>
      <c r="AX13" s="2514"/>
      <c r="AY13" s="2514"/>
      <c r="AZ13" s="2514"/>
      <c r="BA13" s="2548"/>
    </row>
    <row r="14" spans="2:53" s="148" customFormat="1" ht="15.75" customHeight="1">
      <c r="B14" s="221"/>
      <c r="C14" s="2549" t="s">
        <v>409</v>
      </c>
      <c r="D14" s="2549"/>
      <c r="E14" s="2549"/>
      <c r="F14" s="2549"/>
      <c r="G14" s="2549"/>
      <c r="H14" s="2549"/>
      <c r="I14" s="2549"/>
      <c r="J14" s="2549"/>
      <c r="K14" s="2549"/>
      <c r="L14" s="2549"/>
      <c r="M14" s="2549"/>
      <c r="N14" s="2549"/>
      <c r="O14" s="2549"/>
      <c r="P14" s="2549"/>
      <c r="Q14" s="2549"/>
      <c r="R14" s="2549"/>
      <c r="S14" s="2549"/>
      <c r="T14" s="2550"/>
      <c r="U14" s="2550"/>
      <c r="V14" s="2550"/>
      <c r="W14" s="2550"/>
      <c r="X14" s="2550"/>
      <c r="Y14" s="2550"/>
      <c r="Z14" s="2550"/>
      <c r="AA14" s="2550"/>
      <c r="AB14" s="2550"/>
      <c r="AC14" s="2550"/>
      <c r="AD14" s="2550"/>
      <c r="AE14" s="2550"/>
      <c r="AF14" s="223" t="s">
        <v>347</v>
      </c>
      <c r="AG14" s="2553"/>
      <c r="AH14" s="2553"/>
      <c r="AI14" s="2553"/>
      <c r="AJ14" s="2553"/>
      <c r="AK14" s="2553"/>
      <c r="AL14" s="2553"/>
      <c r="AM14" s="2553"/>
      <c r="AN14" s="2553"/>
      <c r="AO14" s="2553"/>
      <c r="AP14" s="2553"/>
      <c r="AQ14" s="2553"/>
      <c r="AR14" s="2553"/>
      <c r="AS14" s="2553"/>
      <c r="AT14" s="2553"/>
      <c r="AU14" s="2553"/>
      <c r="AV14" s="2553"/>
      <c r="AW14" s="2553"/>
      <c r="AX14" s="2553"/>
      <c r="AY14" s="2553"/>
      <c r="AZ14" s="2553"/>
      <c r="BA14" s="2554"/>
    </row>
    <row r="15" spans="2:53" ht="18" customHeight="1">
      <c r="B15" s="220"/>
      <c r="C15" s="2514" t="s">
        <v>410</v>
      </c>
      <c r="D15" s="2514"/>
      <c r="E15" s="2514"/>
      <c r="F15" s="2514"/>
      <c r="G15" s="2514"/>
      <c r="H15" s="2514"/>
      <c r="I15" s="2514"/>
      <c r="J15" s="2514"/>
      <c r="K15" s="2514"/>
      <c r="L15" s="2514"/>
      <c r="M15" s="2514"/>
      <c r="N15" s="2514"/>
      <c r="O15" s="2514"/>
      <c r="P15" s="2514"/>
      <c r="Q15" s="2514"/>
      <c r="R15" s="2514"/>
      <c r="S15" s="2514"/>
      <c r="T15" s="2514"/>
      <c r="U15" s="2514"/>
      <c r="V15" s="2514"/>
      <c r="W15" s="2514"/>
      <c r="X15" s="2514"/>
      <c r="Y15" s="2514"/>
      <c r="Z15" s="2514"/>
      <c r="AA15" s="2514"/>
      <c r="AB15" s="2514"/>
      <c r="AC15" s="2514"/>
      <c r="AD15" s="2514"/>
      <c r="AE15" s="2551"/>
      <c r="AF15" s="2551"/>
      <c r="AG15" s="2551"/>
      <c r="AH15" s="2551"/>
      <c r="AI15" s="2551"/>
      <c r="AJ15" s="2549" t="s">
        <v>411</v>
      </c>
      <c r="AK15" s="2549"/>
      <c r="AL15" s="2549"/>
      <c r="AM15" s="2549"/>
      <c r="AN15" s="2549"/>
      <c r="AO15" s="2549"/>
      <c r="AP15" s="2549"/>
      <c r="AQ15" s="2552"/>
      <c r="AR15" s="2552"/>
      <c r="AS15" s="2552"/>
      <c r="AT15" s="2552"/>
      <c r="AU15" s="2552"/>
      <c r="AV15" s="2514" t="s">
        <v>412</v>
      </c>
      <c r="AW15" s="2514"/>
      <c r="AX15" s="2514"/>
      <c r="AY15" s="2514"/>
      <c r="AZ15" s="2514"/>
      <c r="BA15" s="2548"/>
    </row>
    <row r="16" spans="2:53" ht="4.5" customHeight="1">
      <c r="B16" s="2534"/>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2517"/>
      <c r="AL16" s="2517"/>
      <c r="AM16" s="2517"/>
      <c r="AN16" s="2517"/>
      <c r="AO16" s="2517"/>
      <c r="AP16" s="2517"/>
      <c r="AQ16" s="2517"/>
      <c r="AR16" s="2517"/>
      <c r="AS16" s="2517"/>
      <c r="AT16" s="2517"/>
      <c r="AU16" s="2517"/>
      <c r="AV16" s="2517"/>
      <c r="AW16" s="2517"/>
      <c r="AX16" s="2517"/>
      <c r="AY16" s="2517"/>
      <c r="AZ16" s="2517"/>
      <c r="BA16" s="2544"/>
    </row>
    <row r="17" spans="1:53" ht="6" customHeight="1">
      <c r="B17" s="2545"/>
      <c r="C17" s="2546"/>
      <c r="D17" s="2546"/>
      <c r="E17" s="2546"/>
      <c r="F17" s="2546"/>
      <c r="G17" s="2546"/>
      <c r="H17" s="2546"/>
      <c r="I17" s="2546"/>
      <c r="J17" s="2546"/>
      <c r="K17" s="2546"/>
      <c r="L17" s="2546"/>
      <c r="M17" s="2546"/>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6"/>
      <c r="AK17" s="2546"/>
      <c r="AL17" s="2546"/>
      <c r="AM17" s="2546"/>
      <c r="AN17" s="2546"/>
      <c r="AO17" s="2546"/>
      <c r="AP17" s="2546"/>
      <c r="AQ17" s="2546"/>
      <c r="AR17" s="2546"/>
      <c r="AS17" s="2546"/>
      <c r="AT17" s="2546"/>
      <c r="AU17" s="2546"/>
      <c r="AV17" s="2546"/>
      <c r="AW17" s="2546"/>
      <c r="AX17" s="2546"/>
      <c r="AY17" s="2546"/>
      <c r="AZ17" s="2546"/>
      <c r="BA17" s="2547"/>
    </row>
    <row r="18" spans="1:53" ht="89.25" customHeight="1">
      <c r="A18" s="224"/>
      <c r="B18" s="220"/>
      <c r="C18" s="2526" t="s">
        <v>413</v>
      </c>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6"/>
      <c r="AV18" s="2526"/>
      <c r="AW18" s="2526"/>
      <c r="AX18" s="2526"/>
      <c r="AY18" s="2526"/>
      <c r="AZ18" s="2526"/>
      <c r="BA18" s="222"/>
    </row>
    <row r="19" spans="1:53" ht="21" customHeight="1">
      <c r="B19" s="2513"/>
      <c r="C19" s="2512"/>
      <c r="D19" s="2512"/>
      <c r="E19" s="2512"/>
      <c r="F19" s="2514" t="s">
        <v>414</v>
      </c>
      <c r="G19" s="2514"/>
      <c r="H19" s="2514"/>
      <c r="I19" s="2514"/>
      <c r="J19" s="2514"/>
      <c r="K19" s="2514"/>
      <c r="L19" s="2514"/>
      <c r="M19" s="2514"/>
      <c r="N19" s="2514"/>
      <c r="O19" s="2514"/>
      <c r="P19" s="2514"/>
      <c r="Q19" s="2514"/>
      <c r="R19" s="2514"/>
      <c r="S19" s="2514"/>
      <c r="T19" s="2514"/>
      <c r="U19" s="2514"/>
      <c r="V19" s="2514"/>
      <c r="W19" s="2514"/>
      <c r="X19" s="2514"/>
      <c r="Y19" s="2514"/>
      <c r="Z19" s="2514"/>
      <c r="AA19" s="2514"/>
      <c r="AB19" s="2514"/>
      <c r="AC19" s="2514"/>
      <c r="AD19" s="2514"/>
      <c r="AE19" s="2514"/>
      <c r="AF19" s="2514"/>
      <c r="AG19" s="2514"/>
      <c r="AH19" s="2514"/>
      <c r="AI19" s="238"/>
      <c r="AJ19" s="2510"/>
      <c r="AK19" s="2510"/>
      <c r="AL19" s="2543" t="s">
        <v>415</v>
      </c>
      <c r="AM19" s="2543"/>
      <c r="AN19" s="2543"/>
      <c r="AO19" s="2543"/>
      <c r="AP19" s="2543"/>
      <c r="AQ19" s="2543"/>
      <c r="AR19" s="2543"/>
      <c r="AS19" s="241"/>
      <c r="AT19" s="2512"/>
      <c r="AU19" s="2512"/>
      <c r="AV19" s="2543" t="s">
        <v>416</v>
      </c>
      <c r="AW19" s="2543"/>
      <c r="AX19" s="2543"/>
      <c r="AY19" s="2543"/>
      <c r="AZ19" s="2543"/>
      <c r="BA19" s="222"/>
    </row>
    <row r="20" spans="1:53" ht="21" customHeight="1">
      <c r="B20" s="2513"/>
      <c r="C20" s="2512"/>
      <c r="D20" s="2512"/>
      <c r="E20" s="2512"/>
      <c r="F20" s="2514" t="s">
        <v>1135</v>
      </c>
      <c r="G20" s="2514"/>
      <c r="H20" s="2514"/>
      <c r="I20" s="2514"/>
      <c r="J20" s="2514"/>
      <c r="K20" s="2514"/>
      <c r="L20" s="2514"/>
      <c r="M20" s="2514"/>
      <c r="N20" s="2514"/>
      <c r="O20" s="2514"/>
      <c r="P20" s="2514"/>
      <c r="Q20" s="2514"/>
      <c r="R20" s="2514"/>
      <c r="S20" s="2514"/>
      <c r="T20" s="2514"/>
      <c r="U20" s="2514"/>
      <c r="V20" s="2514"/>
      <c r="W20" s="2514"/>
      <c r="X20" s="2514"/>
      <c r="Y20" s="2514"/>
      <c r="Z20" s="2514"/>
      <c r="AA20" s="2514"/>
      <c r="AB20" s="2514"/>
      <c r="AC20" s="2514"/>
      <c r="AD20" s="2514"/>
      <c r="AE20" s="2514"/>
      <c r="AF20" s="2514"/>
      <c r="AG20" s="2514"/>
      <c r="AH20" s="2514"/>
      <c r="AI20" s="239"/>
      <c r="AJ20" s="2510"/>
      <c r="AK20" s="2510"/>
      <c r="AL20" s="2543" t="s">
        <v>415</v>
      </c>
      <c r="AM20" s="2543"/>
      <c r="AN20" s="2543"/>
      <c r="AO20" s="2543"/>
      <c r="AP20" s="2543"/>
      <c r="AQ20" s="2543"/>
      <c r="AR20" s="2543"/>
      <c r="AS20" s="237"/>
      <c r="AT20" s="2512"/>
      <c r="AU20" s="2512"/>
      <c r="AV20" s="2543" t="s">
        <v>416</v>
      </c>
      <c r="AW20" s="2543"/>
      <c r="AX20" s="2543"/>
      <c r="AY20" s="2543"/>
      <c r="AZ20" s="2543"/>
      <c r="BA20" s="222"/>
    </row>
    <row r="21" spans="1:53" ht="21" customHeight="1">
      <c r="B21" s="2513"/>
      <c r="C21" s="2512"/>
      <c r="D21" s="2512"/>
      <c r="E21" s="2512"/>
      <c r="F21" s="2514" t="s">
        <v>1136</v>
      </c>
      <c r="G21" s="2514"/>
      <c r="H21" s="2514"/>
      <c r="I21" s="2514"/>
      <c r="J21" s="2514"/>
      <c r="K21" s="2514"/>
      <c r="L21" s="2514"/>
      <c r="M21" s="2514"/>
      <c r="N21" s="2514"/>
      <c r="O21" s="2514"/>
      <c r="P21" s="2514"/>
      <c r="Q21" s="2514"/>
      <c r="R21" s="2514"/>
      <c r="S21" s="2514"/>
      <c r="T21" s="2514"/>
      <c r="U21" s="2514"/>
      <c r="V21" s="2514"/>
      <c r="W21" s="2514"/>
      <c r="X21" s="2514"/>
      <c r="Y21" s="2514"/>
      <c r="Z21" s="2514"/>
      <c r="AA21" s="2514"/>
      <c r="AB21" s="2514"/>
      <c r="AC21" s="2514"/>
      <c r="AD21" s="2514"/>
      <c r="AE21" s="2514"/>
      <c r="AF21" s="2514"/>
      <c r="AG21" s="2514"/>
      <c r="AH21" s="2514"/>
      <c r="AI21" s="239"/>
      <c r="AJ21" s="2510"/>
      <c r="AK21" s="2510"/>
      <c r="AL21" s="2543" t="s">
        <v>415</v>
      </c>
      <c r="AM21" s="2543"/>
      <c r="AN21" s="2543"/>
      <c r="AO21" s="2543"/>
      <c r="AP21" s="2543"/>
      <c r="AQ21" s="2543"/>
      <c r="AR21" s="2543"/>
      <c r="AS21" s="237"/>
      <c r="AT21" s="2512"/>
      <c r="AU21" s="2512"/>
      <c r="AV21" s="2543" t="s">
        <v>416</v>
      </c>
      <c r="AW21" s="2543"/>
      <c r="AX21" s="2543"/>
      <c r="AY21" s="2543"/>
      <c r="AZ21" s="2543"/>
      <c r="BA21" s="222"/>
    </row>
    <row r="22" spans="1:53" ht="21" customHeight="1">
      <c r="B22" s="2513"/>
      <c r="C22" s="2512"/>
      <c r="D22" s="2512"/>
      <c r="E22" s="2512"/>
      <c r="F22" s="2514" t="s">
        <v>1137</v>
      </c>
      <c r="G22" s="2514"/>
      <c r="H22" s="2514"/>
      <c r="I22" s="2514"/>
      <c r="J22" s="2514"/>
      <c r="K22" s="2514"/>
      <c r="L22" s="2514"/>
      <c r="M22" s="2514"/>
      <c r="N22" s="2514"/>
      <c r="O22" s="2514"/>
      <c r="P22" s="2514"/>
      <c r="Q22" s="2514"/>
      <c r="R22" s="2514"/>
      <c r="S22" s="2514"/>
      <c r="T22" s="2514"/>
      <c r="U22" s="2514"/>
      <c r="V22" s="2514"/>
      <c r="W22" s="2514"/>
      <c r="X22" s="2514"/>
      <c r="Y22" s="2514"/>
      <c r="Z22" s="2514"/>
      <c r="AA22" s="2514"/>
      <c r="AB22" s="2514"/>
      <c r="AC22" s="2514"/>
      <c r="AD22" s="2514"/>
      <c r="AE22" s="2514"/>
      <c r="AF22" s="2514"/>
      <c r="AG22" s="2514"/>
      <c r="AH22" s="2514"/>
      <c r="AI22" s="239"/>
      <c r="AJ22" s="2510"/>
      <c r="AK22" s="2510"/>
      <c r="AL22" s="2543" t="s">
        <v>415</v>
      </c>
      <c r="AM22" s="2543"/>
      <c r="AN22" s="2543"/>
      <c r="AO22" s="2543"/>
      <c r="AP22" s="2543"/>
      <c r="AQ22" s="2543"/>
      <c r="AR22" s="2543"/>
      <c r="AS22" s="237"/>
      <c r="AT22" s="2512"/>
      <c r="AU22" s="2512"/>
      <c r="AV22" s="2543" t="s">
        <v>416</v>
      </c>
      <c r="AW22" s="2543"/>
      <c r="AX22" s="2543"/>
      <c r="AY22" s="2543"/>
      <c r="AZ22" s="2543"/>
      <c r="BA22" s="222"/>
    </row>
    <row r="23" spans="1:53" ht="21" customHeight="1">
      <c r="B23" s="2513"/>
      <c r="C23" s="2512"/>
      <c r="D23" s="2512"/>
      <c r="E23" s="2512"/>
      <c r="F23" s="2514" t="s">
        <v>1138</v>
      </c>
      <c r="G23" s="2514"/>
      <c r="H23" s="2514"/>
      <c r="I23" s="2514"/>
      <c r="J23" s="2514"/>
      <c r="K23" s="2514"/>
      <c r="L23" s="2514"/>
      <c r="M23" s="2514"/>
      <c r="N23" s="2514"/>
      <c r="O23" s="2514"/>
      <c r="P23" s="2514"/>
      <c r="Q23" s="2514"/>
      <c r="R23" s="2514"/>
      <c r="S23" s="2514"/>
      <c r="T23" s="2514"/>
      <c r="U23" s="2514"/>
      <c r="V23" s="2514"/>
      <c r="W23" s="2514"/>
      <c r="X23" s="2514"/>
      <c r="Y23" s="2514"/>
      <c r="Z23" s="2514"/>
      <c r="AA23" s="2514"/>
      <c r="AB23" s="2514"/>
      <c r="AC23" s="2514"/>
      <c r="AD23" s="2514"/>
      <c r="AE23" s="2514"/>
      <c r="AF23" s="2514"/>
      <c r="AG23" s="2514"/>
      <c r="AH23" s="2514"/>
      <c r="AI23" s="239"/>
      <c r="AJ23" s="2510"/>
      <c r="AK23" s="2510"/>
      <c r="AL23" s="2543" t="s">
        <v>415</v>
      </c>
      <c r="AM23" s="2543"/>
      <c r="AN23" s="2543"/>
      <c r="AO23" s="2543"/>
      <c r="AP23" s="2543"/>
      <c r="AQ23" s="2543"/>
      <c r="AR23" s="2543"/>
      <c r="AS23" s="237"/>
      <c r="AT23" s="2512"/>
      <c r="AU23" s="2512"/>
      <c r="AV23" s="2543" t="s">
        <v>416</v>
      </c>
      <c r="AW23" s="2543"/>
      <c r="AX23" s="2543"/>
      <c r="AY23" s="2543"/>
      <c r="AZ23" s="2543"/>
      <c r="BA23" s="222"/>
    </row>
    <row r="24" spans="1:53" ht="21" customHeight="1">
      <c r="B24" s="2513"/>
      <c r="C24" s="2512"/>
      <c r="D24" s="2512"/>
      <c r="E24" s="2512"/>
      <c r="F24" s="2514"/>
      <c r="G24" s="2514"/>
      <c r="H24" s="2514"/>
      <c r="I24" s="2514"/>
      <c r="J24" s="2514"/>
      <c r="K24" s="2514"/>
      <c r="L24" s="2514"/>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40"/>
      <c r="AJ24" s="2510"/>
      <c r="AK24" s="2510"/>
      <c r="AL24" s="2543"/>
      <c r="AM24" s="2543"/>
      <c r="AN24" s="2543"/>
      <c r="AO24" s="2543"/>
      <c r="AP24" s="2543"/>
      <c r="AQ24" s="2543"/>
      <c r="AR24" s="2543"/>
      <c r="AS24" s="225"/>
      <c r="AT24" s="2512"/>
      <c r="AU24" s="2512"/>
      <c r="AV24" s="2543"/>
      <c r="AW24" s="2543"/>
      <c r="AX24" s="2543"/>
      <c r="AY24" s="2543"/>
      <c r="AZ24" s="2543"/>
      <c r="BA24" s="222"/>
    </row>
    <row r="25" spans="1:53" ht="6" customHeight="1">
      <c r="B25" s="2537"/>
      <c r="C25" s="2538"/>
      <c r="D25" s="2538"/>
      <c r="E25" s="2538"/>
      <c r="F25" s="2538"/>
      <c r="G25" s="2538"/>
      <c r="H25" s="2538"/>
      <c r="I25" s="2538"/>
      <c r="J25" s="2538"/>
      <c r="K25" s="2538"/>
      <c r="L25" s="2538"/>
      <c r="M25" s="2538"/>
      <c r="N25" s="2538"/>
      <c r="O25" s="2538"/>
      <c r="P25" s="2538"/>
      <c r="Q25" s="2538"/>
      <c r="R25" s="2538"/>
      <c r="S25" s="2538"/>
      <c r="T25" s="2538"/>
      <c r="U25" s="2538"/>
      <c r="V25" s="2538"/>
      <c r="W25" s="2538"/>
      <c r="X25" s="2538"/>
      <c r="Y25" s="2538"/>
      <c r="Z25" s="2538"/>
      <c r="AA25" s="2538"/>
      <c r="AB25" s="2538"/>
      <c r="AC25" s="2538"/>
      <c r="AD25" s="2538"/>
      <c r="AE25" s="2538"/>
      <c r="AF25" s="2538"/>
      <c r="AG25" s="2538"/>
      <c r="AH25" s="2538"/>
      <c r="AI25" s="2538"/>
      <c r="AJ25" s="2538"/>
      <c r="AK25" s="2538"/>
      <c r="AL25" s="2538"/>
      <c r="AM25" s="2538"/>
      <c r="AN25" s="2538"/>
      <c r="AO25" s="2538"/>
      <c r="AP25" s="2538"/>
      <c r="AQ25" s="2538"/>
      <c r="AR25" s="2538"/>
      <c r="AS25" s="2538"/>
      <c r="AT25" s="2538"/>
      <c r="AU25" s="2538"/>
      <c r="AV25" s="2538"/>
      <c r="AW25" s="2538"/>
      <c r="AX25" s="2538"/>
      <c r="AY25" s="2538"/>
      <c r="AZ25" s="2538"/>
      <c r="BA25" s="2539"/>
    </row>
    <row r="26" spans="1:53" ht="24" customHeight="1">
      <c r="B26" s="226"/>
      <c r="C26" s="2514" t="s">
        <v>417</v>
      </c>
      <c r="D26" s="2514"/>
      <c r="E26" s="2514"/>
      <c r="F26" s="2514"/>
      <c r="G26" s="2514"/>
      <c r="H26" s="2514"/>
      <c r="I26" s="2514"/>
      <c r="J26" s="2514"/>
      <c r="K26" s="2514"/>
      <c r="L26" s="2514"/>
      <c r="M26" s="2514"/>
      <c r="N26" s="2514"/>
      <c r="O26" s="2514"/>
      <c r="P26" s="2514"/>
      <c r="Q26" s="2514"/>
      <c r="R26" s="2514"/>
      <c r="S26" s="2514"/>
      <c r="T26" s="2514"/>
      <c r="U26" s="2514"/>
      <c r="V26" s="2514"/>
      <c r="W26" s="2514"/>
      <c r="X26" s="2514"/>
      <c r="Y26" s="2514"/>
      <c r="Z26" s="2514"/>
      <c r="AA26" s="2514"/>
      <c r="AB26" s="2514"/>
      <c r="AC26" s="2514"/>
      <c r="AD26" s="2514"/>
      <c r="AE26" s="2514"/>
      <c r="AF26" s="2514"/>
      <c r="AG26" s="2514"/>
      <c r="AH26" s="2514"/>
      <c r="AI26" s="2514"/>
      <c r="AJ26" s="2514"/>
      <c r="AK26" s="2514"/>
      <c r="AL26" s="2514"/>
      <c r="AM26" s="2514"/>
      <c r="AN26" s="2514"/>
      <c r="AO26" s="2514"/>
      <c r="AP26" s="2514"/>
      <c r="AQ26" s="2514"/>
      <c r="AR26" s="2514"/>
      <c r="AS26" s="2514"/>
      <c r="AT26" s="2514"/>
      <c r="AU26" s="2514"/>
      <c r="AV26" s="2514"/>
      <c r="AW26" s="2514"/>
      <c r="AX26" s="2514"/>
      <c r="AY26" s="2514"/>
      <c r="AZ26" s="2514"/>
      <c r="BA26" s="227"/>
    </row>
    <row r="27" spans="1:53" ht="18" customHeight="1">
      <c r="B27" s="226"/>
      <c r="C27" s="2536">
        <v>0</v>
      </c>
      <c r="D27" s="2536">
        <v>14</v>
      </c>
      <c r="E27" s="2536"/>
      <c r="F27" s="2514" t="s">
        <v>432</v>
      </c>
      <c r="G27" s="2514"/>
      <c r="H27" s="2514"/>
      <c r="I27" s="2514"/>
      <c r="J27" s="2514"/>
      <c r="K27" s="2514"/>
      <c r="L27" s="2514"/>
      <c r="M27" s="2514"/>
      <c r="N27" s="2514"/>
      <c r="O27" s="2514"/>
      <c r="P27" s="2514"/>
      <c r="Q27" s="2514"/>
      <c r="R27" s="2514"/>
      <c r="S27" s="2514"/>
      <c r="T27" s="2514"/>
      <c r="U27" s="2514"/>
      <c r="V27" s="2514"/>
      <c r="W27" s="2514"/>
      <c r="X27" s="2514"/>
      <c r="Y27" s="2514"/>
      <c r="Z27" s="2514"/>
      <c r="AA27" s="2514"/>
      <c r="AB27" s="2514"/>
      <c r="AC27" s="2514"/>
      <c r="AD27" s="2514"/>
      <c r="AE27" s="2541" t="str">
        <f>IF(AND(F4&lt;&gt;"",C27=1),F4+1,"")</f>
        <v/>
      </c>
      <c r="AF27" s="2541"/>
      <c r="AG27" s="2541"/>
      <c r="AH27" s="2541"/>
      <c r="AI27" s="2541"/>
      <c r="AJ27" s="2541"/>
      <c r="AK27" s="2541"/>
      <c r="AL27" s="2542" t="s">
        <v>347</v>
      </c>
      <c r="AM27" s="2542"/>
      <c r="AN27" s="2542"/>
      <c r="AO27" s="2542"/>
      <c r="AP27" s="2542"/>
      <c r="AQ27" s="2542"/>
      <c r="AR27" s="2542"/>
      <c r="AS27" s="2542"/>
      <c r="AT27" s="2542"/>
      <c r="AU27" s="2542"/>
      <c r="AV27" s="2542"/>
      <c r="AW27" s="2542"/>
      <c r="AX27" s="2542"/>
      <c r="AY27" s="2542"/>
      <c r="AZ27" s="2542"/>
      <c r="BA27" s="227"/>
    </row>
    <row r="28" spans="1:53" ht="4.5" customHeight="1">
      <c r="B28" s="2516"/>
      <c r="C28" s="2517"/>
      <c r="D28" s="2517"/>
      <c r="E28" s="2517"/>
      <c r="F28" s="2517"/>
      <c r="G28" s="2517"/>
      <c r="H28" s="2517"/>
      <c r="I28" s="2517"/>
      <c r="J28" s="2517"/>
      <c r="K28" s="2517"/>
      <c r="L28" s="2517"/>
      <c r="M28" s="2517"/>
      <c r="N28" s="2517"/>
      <c r="O28" s="2517"/>
      <c r="P28" s="2517"/>
      <c r="Q28" s="2517"/>
      <c r="R28" s="2517"/>
      <c r="S28" s="2517"/>
      <c r="T28" s="2517"/>
      <c r="U28" s="2517"/>
      <c r="V28" s="2517"/>
      <c r="W28" s="2517"/>
      <c r="X28" s="2517"/>
      <c r="Y28" s="2517"/>
      <c r="Z28" s="2517"/>
      <c r="AA28" s="2517"/>
      <c r="AB28" s="2517"/>
      <c r="AC28" s="2517"/>
      <c r="AD28" s="2517"/>
      <c r="AE28" s="2517"/>
      <c r="AF28" s="2517"/>
      <c r="AG28" s="2517"/>
      <c r="AH28" s="2517"/>
      <c r="AI28" s="2517"/>
      <c r="AJ28" s="2517"/>
      <c r="AK28" s="2517"/>
      <c r="AL28" s="2517"/>
      <c r="AM28" s="2517"/>
      <c r="AN28" s="2517"/>
      <c r="AO28" s="2517"/>
      <c r="AP28" s="2517"/>
      <c r="AQ28" s="2517"/>
      <c r="AR28" s="2517"/>
      <c r="AS28" s="2517"/>
      <c r="AT28" s="2517"/>
      <c r="AU28" s="2517"/>
      <c r="AV28" s="2517"/>
      <c r="AW28" s="2517"/>
      <c r="AX28" s="2517"/>
      <c r="AY28" s="2517"/>
      <c r="AZ28" s="2517"/>
      <c r="BA28" s="2518"/>
    </row>
    <row r="29" spans="1:53" ht="18" customHeight="1">
      <c r="B29" s="226"/>
      <c r="C29" s="2536"/>
      <c r="D29" s="2536"/>
      <c r="E29" s="2536"/>
      <c r="F29" s="2514" t="s">
        <v>418</v>
      </c>
      <c r="G29" s="2514"/>
      <c r="H29" s="2514"/>
      <c r="I29" s="2514"/>
      <c r="J29" s="2514"/>
      <c r="K29" s="2514"/>
      <c r="L29" s="2514"/>
      <c r="M29" s="2514"/>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14"/>
      <c r="AT29" s="2514"/>
      <c r="AU29" s="2514"/>
      <c r="AV29" s="2514"/>
      <c r="AW29" s="2514"/>
      <c r="AX29" s="2514"/>
      <c r="AY29" s="2514"/>
      <c r="AZ29" s="2514"/>
      <c r="BA29" s="227"/>
    </row>
    <row r="30" spans="1:53" ht="4.5" customHeight="1">
      <c r="B30" s="2537"/>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c r="AN30" s="2538"/>
      <c r="AO30" s="2538"/>
      <c r="AP30" s="2538"/>
      <c r="AQ30" s="2538"/>
      <c r="AR30" s="2538"/>
      <c r="AS30" s="2538"/>
      <c r="AT30" s="2538"/>
      <c r="AU30" s="2538"/>
      <c r="AV30" s="2538"/>
      <c r="AW30" s="2538"/>
      <c r="AX30" s="2538"/>
      <c r="AY30" s="2538"/>
      <c r="AZ30" s="2538"/>
      <c r="BA30" s="2539"/>
    </row>
    <row r="31" spans="1:53" ht="24" customHeight="1">
      <c r="B31" s="226"/>
      <c r="C31" s="2540" t="s">
        <v>419</v>
      </c>
      <c r="D31" s="2540"/>
      <c r="E31" s="2540"/>
      <c r="F31" s="2540"/>
      <c r="G31" s="2540"/>
      <c r="H31" s="2540"/>
      <c r="I31" s="2540"/>
      <c r="J31" s="2540"/>
      <c r="K31" s="2540"/>
      <c r="L31" s="2540"/>
      <c r="M31" s="2540"/>
      <c r="N31" s="2540"/>
      <c r="O31" s="2540"/>
      <c r="P31" s="2540"/>
      <c r="Q31" s="2540"/>
      <c r="R31" s="2540"/>
      <c r="S31" s="2540"/>
      <c r="T31" s="2540"/>
      <c r="U31" s="2540"/>
      <c r="V31" s="2540"/>
      <c r="W31" s="2540"/>
      <c r="X31" s="2540"/>
      <c r="Y31" s="2540"/>
      <c r="Z31" s="2540"/>
      <c r="AA31" s="2540"/>
      <c r="AB31" s="2540"/>
      <c r="AC31" s="2540"/>
      <c r="AD31" s="2540"/>
      <c r="AE31" s="2540"/>
      <c r="AF31" s="2540"/>
      <c r="AG31" s="2540"/>
      <c r="AH31" s="2540"/>
      <c r="AI31" s="2540"/>
      <c r="AJ31" s="2540"/>
      <c r="AK31" s="2540"/>
      <c r="AL31" s="2540"/>
      <c r="AM31" s="2540"/>
      <c r="AN31" s="2540"/>
      <c r="AO31" s="2540"/>
      <c r="AP31" s="2540"/>
      <c r="AQ31" s="2540"/>
      <c r="AR31" s="2540"/>
      <c r="AS31" s="2540"/>
      <c r="AT31" s="2540"/>
      <c r="AU31" s="2540"/>
      <c r="AV31" s="2540"/>
      <c r="AW31" s="2540"/>
      <c r="AX31" s="2540"/>
      <c r="AY31" s="2540"/>
      <c r="AZ31" s="2540"/>
      <c r="BA31" s="227"/>
    </row>
    <row r="32" spans="1:53" ht="21" customHeight="1">
      <c r="B32" s="226"/>
      <c r="C32" s="228" t="s">
        <v>420</v>
      </c>
      <c r="D32" s="2514" t="s">
        <v>421</v>
      </c>
      <c r="E32" s="2514"/>
      <c r="F32" s="2514"/>
      <c r="G32" s="2514"/>
      <c r="H32" s="2514"/>
      <c r="I32" s="2514"/>
      <c r="J32" s="2514"/>
      <c r="K32" s="2514"/>
      <c r="L32" s="2514"/>
      <c r="M32" s="2514"/>
      <c r="N32" s="2514"/>
      <c r="O32" s="2514"/>
      <c r="P32" s="2514"/>
      <c r="Q32" s="2514"/>
      <c r="R32" s="2514"/>
      <c r="S32" s="2514"/>
      <c r="T32" s="2514"/>
      <c r="U32" s="2514"/>
      <c r="V32" s="2514"/>
      <c r="W32" s="2514"/>
      <c r="X32" s="2514"/>
      <c r="Y32" s="2514"/>
      <c r="Z32" s="2514"/>
      <c r="AA32" s="2514"/>
      <c r="AB32" s="2514"/>
      <c r="AC32" s="2514"/>
      <c r="AD32" s="2514"/>
      <c r="AE32" s="2514"/>
      <c r="AF32" s="2514"/>
      <c r="AG32" s="2514"/>
      <c r="AH32" s="2514"/>
      <c r="AI32" s="2514"/>
      <c r="AJ32" s="2514"/>
      <c r="AK32" s="2515"/>
      <c r="AL32" s="2515"/>
      <c r="AM32" s="2515"/>
      <c r="AN32" s="2515"/>
      <c r="AO32" s="2515"/>
      <c r="AP32" s="2515"/>
      <c r="AQ32" s="2514" t="s">
        <v>422</v>
      </c>
      <c r="AR32" s="2514"/>
      <c r="AS32" s="2514"/>
      <c r="AT32" s="2514"/>
      <c r="AU32" s="2514"/>
      <c r="AV32" s="2510"/>
      <c r="AW32" s="2510"/>
      <c r="AX32" s="2510" t="s">
        <v>433</v>
      </c>
      <c r="AY32" s="2510"/>
      <c r="AZ32" s="2510"/>
      <c r="BA32" s="2511"/>
    </row>
    <row r="33" spans="1:54" ht="6" customHeight="1">
      <c r="B33" s="2516"/>
      <c r="C33" s="2517"/>
      <c r="D33" s="2517"/>
      <c r="E33" s="2517"/>
      <c r="F33" s="2517"/>
      <c r="G33" s="2517"/>
      <c r="H33" s="2517"/>
      <c r="I33" s="2517"/>
      <c r="J33" s="2517"/>
      <c r="K33" s="2517"/>
      <c r="L33" s="2517"/>
      <c r="M33" s="2517"/>
      <c r="N33" s="2517"/>
      <c r="O33" s="2517"/>
      <c r="P33" s="2517"/>
      <c r="Q33" s="2517"/>
      <c r="R33" s="2517"/>
      <c r="S33" s="2517"/>
      <c r="T33" s="2517"/>
      <c r="U33" s="2517"/>
      <c r="V33" s="2517"/>
      <c r="W33" s="2517"/>
      <c r="X33" s="2517"/>
      <c r="Y33" s="2517"/>
      <c r="Z33" s="2517"/>
      <c r="AA33" s="2517"/>
      <c r="AB33" s="2517"/>
      <c r="AC33" s="2517"/>
      <c r="AD33" s="2517"/>
      <c r="AE33" s="2517"/>
      <c r="AF33" s="2517"/>
      <c r="AG33" s="2517"/>
      <c r="AH33" s="2517"/>
      <c r="AI33" s="2517"/>
      <c r="AJ33" s="2517"/>
      <c r="AK33" s="2517"/>
      <c r="AL33" s="2517"/>
      <c r="AM33" s="2517"/>
      <c r="AN33" s="2517"/>
      <c r="AO33" s="2517"/>
      <c r="AP33" s="2517"/>
      <c r="AQ33" s="2517"/>
      <c r="AR33" s="2517"/>
      <c r="AS33" s="2517"/>
      <c r="AT33" s="2517"/>
      <c r="AU33" s="2517"/>
      <c r="AV33" s="2517"/>
      <c r="AW33" s="2517"/>
      <c r="AX33" s="2517"/>
      <c r="AY33" s="2517"/>
      <c r="AZ33" s="2517"/>
      <c r="BA33" s="2518"/>
    </row>
    <row r="34" spans="1:54" ht="21" customHeight="1">
      <c r="B34" s="226"/>
      <c r="C34" s="228" t="s">
        <v>423</v>
      </c>
      <c r="D34" s="2514" t="s">
        <v>424</v>
      </c>
      <c r="E34" s="2514"/>
      <c r="F34" s="2514"/>
      <c r="G34" s="2514"/>
      <c r="H34" s="2514"/>
      <c r="I34" s="2514"/>
      <c r="J34" s="2514"/>
      <c r="K34" s="2514"/>
      <c r="L34" s="2514"/>
      <c r="M34" s="2514"/>
      <c r="N34" s="2514"/>
      <c r="O34" s="2514"/>
      <c r="P34" s="2514"/>
      <c r="Q34" s="2514"/>
      <c r="R34" s="2514"/>
      <c r="S34" s="2514"/>
      <c r="T34" s="2514"/>
      <c r="U34" s="2514"/>
      <c r="V34" s="2514"/>
      <c r="W34" s="2514"/>
      <c r="X34" s="2514"/>
      <c r="Y34" s="2514"/>
      <c r="Z34" s="2514"/>
      <c r="AA34" s="2514"/>
      <c r="AB34" s="2514"/>
      <c r="AC34" s="2514"/>
      <c r="AD34" s="2514"/>
      <c r="AE34" s="2514"/>
      <c r="AF34" s="2514"/>
      <c r="AG34" s="2514"/>
      <c r="AH34" s="2514"/>
      <c r="AI34" s="2514"/>
      <c r="AJ34" s="2514"/>
      <c r="AK34" s="2515"/>
      <c r="AL34" s="2515"/>
      <c r="AM34" s="2515"/>
      <c r="AN34" s="2515"/>
      <c r="AO34" s="2515"/>
      <c r="AP34" s="2515"/>
      <c r="AQ34" s="2514" t="s">
        <v>422</v>
      </c>
      <c r="AR34" s="2514"/>
      <c r="AS34" s="2514"/>
      <c r="AT34" s="2514"/>
      <c r="AU34" s="2514"/>
      <c r="AV34" s="2510"/>
      <c r="AW34" s="2510"/>
      <c r="AX34" s="2510" t="s">
        <v>433</v>
      </c>
      <c r="AY34" s="2510"/>
      <c r="AZ34" s="2510"/>
      <c r="BA34" s="2511"/>
    </row>
    <row r="35" spans="1:54" ht="6" customHeight="1">
      <c r="B35" s="2516"/>
      <c r="C35" s="2517"/>
      <c r="D35" s="2517"/>
      <c r="E35" s="2517"/>
      <c r="F35" s="2517"/>
      <c r="G35" s="2517"/>
      <c r="H35" s="2517"/>
      <c r="I35" s="2517"/>
      <c r="J35" s="2517"/>
      <c r="K35" s="2517"/>
      <c r="L35" s="2517"/>
      <c r="M35" s="2517"/>
      <c r="N35" s="2517"/>
      <c r="O35" s="2517"/>
      <c r="P35" s="2517"/>
      <c r="Q35" s="2517"/>
      <c r="R35" s="2517"/>
      <c r="S35" s="2517"/>
      <c r="T35" s="2517"/>
      <c r="U35" s="2517"/>
      <c r="V35" s="2517"/>
      <c r="W35" s="2517"/>
      <c r="X35" s="2517"/>
      <c r="Y35" s="2517"/>
      <c r="Z35" s="2517"/>
      <c r="AA35" s="2517"/>
      <c r="AB35" s="2517"/>
      <c r="AC35" s="2517"/>
      <c r="AD35" s="2517"/>
      <c r="AE35" s="2517"/>
      <c r="AF35" s="2517"/>
      <c r="AG35" s="2517"/>
      <c r="AH35" s="2517"/>
      <c r="AI35" s="2517"/>
      <c r="AJ35" s="2517"/>
      <c r="AK35" s="2517"/>
      <c r="AL35" s="2517"/>
      <c r="AM35" s="2517"/>
      <c r="AN35" s="2517"/>
      <c r="AO35" s="2517"/>
      <c r="AP35" s="2517"/>
      <c r="AQ35" s="2517"/>
      <c r="AR35" s="2517"/>
      <c r="AS35" s="2517"/>
      <c r="AT35" s="2517"/>
      <c r="AU35" s="2517"/>
      <c r="AV35" s="2517"/>
      <c r="AW35" s="2517"/>
      <c r="AX35" s="2517"/>
      <c r="AY35" s="2517"/>
      <c r="AZ35" s="2517"/>
      <c r="BA35" s="2518"/>
    </row>
    <row r="36" spans="1:54" ht="21" customHeight="1">
      <c r="B36" s="226"/>
      <c r="C36" s="228" t="s">
        <v>425</v>
      </c>
      <c r="D36" s="2514" t="s">
        <v>426</v>
      </c>
      <c r="E36" s="2514"/>
      <c r="F36" s="2514"/>
      <c r="G36" s="2514"/>
      <c r="H36" s="2514"/>
      <c r="I36" s="2514"/>
      <c r="J36" s="2514"/>
      <c r="K36" s="2514"/>
      <c r="L36" s="2514"/>
      <c r="M36" s="2514"/>
      <c r="N36" s="2514"/>
      <c r="O36" s="2514"/>
      <c r="P36" s="2514"/>
      <c r="Q36" s="2514"/>
      <c r="R36" s="2514"/>
      <c r="S36" s="2514"/>
      <c r="T36" s="2514"/>
      <c r="U36" s="2514"/>
      <c r="V36" s="2514"/>
      <c r="W36" s="2514"/>
      <c r="X36" s="2514"/>
      <c r="Y36" s="2514"/>
      <c r="Z36" s="2514"/>
      <c r="AA36" s="2514"/>
      <c r="AB36" s="2514"/>
      <c r="AC36" s="2514"/>
      <c r="AD36" s="2514"/>
      <c r="AE36" s="2514"/>
      <c r="AF36" s="2514"/>
      <c r="AG36" s="2514"/>
      <c r="AH36" s="2514"/>
      <c r="AI36" s="2514"/>
      <c r="AJ36" s="2514"/>
      <c r="AK36" s="2515"/>
      <c r="AL36" s="2515"/>
      <c r="AM36" s="2515"/>
      <c r="AN36" s="2515"/>
      <c r="AO36" s="2515"/>
      <c r="AP36" s="2515"/>
      <c r="AQ36" s="2514" t="s">
        <v>422</v>
      </c>
      <c r="AR36" s="2514"/>
      <c r="AS36" s="2514"/>
      <c r="AT36" s="2514"/>
      <c r="AU36" s="2514"/>
      <c r="AV36" s="2510"/>
      <c r="AW36" s="2510"/>
      <c r="AX36" s="2510" t="s">
        <v>433</v>
      </c>
      <c r="AY36" s="2510"/>
      <c r="AZ36" s="2510"/>
      <c r="BA36" s="2511"/>
    </row>
    <row r="37" spans="1:54" ht="6" customHeight="1">
      <c r="B37" s="2516"/>
      <c r="C37" s="2517"/>
      <c r="D37" s="2517"/>
      <c r="E37" s="2517"/>
      <c r="F37" s="2517"/>
      <c r="G37" s="2517"/>
      <c r="H37" s="2517"/>
      <c r="I37" s="2517"/>
      <c r="J37" s="2517"/>
      <c r="K37" s="2517"/>
      <c r="L37" s="2517"/>
      <c r="M37" s="2517"/>
      <c r="N37" s="2517"/>
      <c r="O37" s="2517"/>
      <c r="P37" s="2517"/>
      <c r="Q37" s="2517"/>
      <c r="R37" s="2517"/>
      <c r="S37" s="2517"/>
      <c r="T37" s="2517"/>
      <c r="U37" s="2517"/>
      <c r="V37" s="2517"/>
      <c r="W37" s="2517"/>
      <c r="X37" s="2517"/>
      <c r="Y37" s="2517"/>
      <c r="Z37" s="2517"/>
      <c r="AA37" s="2517"/>
      <c r="AB37" s="2517"/>
      <c r="AC37" s="2517"/>
      <c r="AD37" s="2517"/>
      <c r="AE37" s="2517"/>
      <c r="AF37" s="2517"/>
      <c r="AG37" s="2517"/>
      <c r="AH37" s="2517"/>
      <c r="AI37" s="2517"/>
      <c r="AJ37" s="2517"/>
      <c r="AK37" s="2517"/>
      <c r="AL37" s="2517"/>
      <c r="AM37" s="2517"/>
      <c r="AN37" s="2517"/>
      <c r="AO37" s="2517"/>
      <c r="AP37" s="2517"/>
      <c r="AQ37" s="2517"/>
      <c r="AR37" s="2517"/>
      <c r="AS37" s="2517"/>
      <c r="AT37" s="2517"/>
      <c r="AU37" s="2517"/>
      <c r="AV37" s="2517"/>
      <c r="AW37" s="2517"/>
      <c r="AX37" s="2517"/>
      <c r="AY37" s="2517"/>
      <c r="AZ37" s="2517"/>
      <c r="BA37" s="2518"/>
    </row>
    <row r="38" spans="1:54" ht="21" customHeight="1">
      <c r="B38" s="226"/>
      <c r="C38" s="228" t="s">
        <v>427</v>
      </c>
      <c r="D38" s="2514" t="s">
        <v>428</v>
      </c>
      <c r="E38" s="2514"/>
      <c r="F38" s="2514"/>
      <c r="G38" s="2514"/>
      <c r="H38" s="2514"/>
      <c r="I38" s="2514"/>
      <c r="J38" s="2514"/>
      <c r="K38" s="2514"/>
      <c r="L38" s="2514"/>
      <c r="M38" s="2514"/>
      <c r="N38" s="2514"/>
      <c r="O38" s="2514"/>
      <c r="P38" s="2514"/>
      <c r="Q38" s="2514"/>
      <c r="R38" s="2514"/>
      <c r="S38" s="2514"/>
      <c r="T38" s="2514"/>
      <c r="U38" s="2514"/>
      <c r="V38" s="2514"/>
      <c r="W38" s="2514"/>
      <c r="X38" s="2514"/>
      <c r="Y38" s="2514"/>
      <c r="Z38" s="2514"/>
      <c r="AA38" s="2514"/>
      <c r="AB38" s="2514"/>
      <c r="AC38" s="2514"/>
      <c r="AD38" s="2514"/>
      <c r="AE38" s="2514"/>
      <c r="AF38" s="2514"/>
      <c r="AG38" s="2514"/>
      <c r="AH38" s="2514"/>
      <c r="AI38" s="2514"/>
      <c r="AJ38" s="2514"/>
      <c r="AK38" s="2515"/>
      <c r="AL38" s="2515"/>
      <c r="AM38" s="2515"/>
      <c r="AN38" s="2515"/>
      <c r="AO38" s="2515"/>
      <c r="AP38" s="2515"/>
      <c r="AQ38" s="2514" t="s">
        <v>422</v>
      </c>
      <c r="AR38" s="2514"/>
      <c r="AS38" s="2514"/>
      <c r="AT38" s="2514"/>
      <c r="AU38" s="2514"/>
      <c r="AV38" s="2510"/>
      <c r="AW38" s="2510"/>
      <c r="AX38" s="2510" t="s">
        <v>433</v>
      </c>
      <c r="AY38" s="2510"/>
      <c r="AZ38" s="2510"/>
      <c r="BA38" s="2511"/>
    </row>
    <row r="39" spans="1:54" ht="6" customHeight="1" thickBot="1">
      <c r="B39" s="2527"/>
      <c r="C39" s="2528"/>
      <c r="D39" s="2528"/>
      <c r="E39" s="2528"/>
      <c r="F39" s="2528"/>
      <c r="G39" s="2528"/>
      <c r="H39" s="2528"/>
      <c r="I39" s="2528"/>
      <c r="J39" s="2528"/>
      <c r="K39" s="2528"/>
      <c r="L39" s="2528"/>
      <c r="M39" s="2528"/>
      <c r="N39" s="2528"/>
      <c r="O39" s="2528"/>
      <c r="P39" s="2528"/>
      <c r="Q39" s="2528"/>
      <c r="R39" s="2528"/>
      <c r="S39" s="2528"/>
      <c r="T39" s="2528"/>
      <c r="U39" s="2528"/>
      <c r="V39" s="2528"/>
      <c r="W39" s="2528"/>
      <c r="X39" s="2528"/>
      <c r="Y39" s="2528"/>
      <c r="Z39" s="2528"/>
      <c r="AA39" s="2528"/>
      <c r="AB39" s="2528"/>
      <c r="AC39" s="2528"/>
      <c r="AD39" s="2528"/>
      <c r="AE39" s="2528"/>
      <c r="AF39" s="2528"/>
      <c r="AG39" s="2528"/>
      <c r="AH39" s="2528"/>
      <c r="AI39" s="2528"/>
      <c r="AJ39" s="2528"/>
      <c r="AK39" s="2528"/>
      <c r="AL39" s="2528"/>
      <c r="AM39" s="2528"/>
      <c r="AN39" s="2528"/>
      <c r="AO39" s="2528"/>
      <c r="AP39" s="2528"/>
      <c r="AQ39" s="2528"/>
      <c r="AR39" s="2528"/>
      <c r="AS39" s="2528"/>
      <c r="AT39" s="2528"/>
      <c r="AU39" s="2528"/>
      <c r="AV39" s="2528"/>
      <c r="AW39" s="2528"/>
      <c r="AX39" s="2528"/>
      <c r="AY39" s="2528"/>
      <c r="AZ39" s="2528"/>
      <c r="BA39" s="2529"/>
    </row>
    <row r="40" spans="1:54" ht="6" customHeight="1">
      <c r="B40" s="2530"/>
      <c r="C40" s="2531"/>
      <c r="D40" s="2531"/>
      <c r="E40" s="2531"/>
      <c r="F40" s="2531"/>
      <c r="G40" s="2531"/>
      <c r="H40" s="2531"/>
      <c r="I40" s="2531"/>
      <c r="J40" s="2531"/>
      <c r="K40" s="2531"/>
      <c r="L40" s="2531"/>
      <c r="M40" s="2531"/>
      <c r="N40" s="2531"/>
      <c r="O40" s="2531"/>
      <c r="P40" s="2531"/>
      <c r="Q40" s="2531"/>
      <c r="R40" s="2531"/>
      <c r="S40" s="2531"/>
      <c r="T40" s="2531"/>
      <c r="U40" s="2531"/>
      <c r="V40" s="2531"/>
      <c r="W40" s="2531"/>
      <c r="X40" s="2531"/>
      <c r="Y40" s="2531"/>
      <c r="Z40" s="2531"/>
      <c r="AA40" s="2531"/>
      <c r="AB40" s="2531"/>
      <c r="AC40" s="2531"/>
      <c r="AD40" s="2531"/>
      <c r="AE40" s="2531"/>
      <c r="AF40" s="2531"/>
      <c r="AG40" s="2531"/>
      <c r="AH40" s="2531"/>
      <c r="AI40" s="2531"/>
      <c r="AJ40" s="2531"/>
      <c r="AK40" s="2531"/>
      <c r="AL40" s="2531"/>
      <c r="AM40" s="2531"/>
      <c r="AN40" s="2531"/>
      <c r="AO40" s="2531"/>
      <c r="AP40" s="2531"/>
      <c r="AQ40" s="2531"/>
      <c r="AR40" s="2531"/>
      <c r="AS40" s="2531"/>
      <c r="AT40" s="2531"/>
      <c r="AU40" s="2531"/>
      <c r="AV40" s="2531"/>
      <c r="AW40" s="2531"/>
      <c r="AX40" s="2531"/>
      <c r="AY40" s="2531"/>
      <c r="AZ40" s="2531"/>
      <c r="BA40" s="2532"/>
    </row>
    <row r="41" spans="1:54" s="229" customFormat="1" ht="31.5" customHeight="1">
      <c r="B41" s="230"/>
      <c r="C41" s="2533" t="s">
        <v>429</v>
      </c>
      <c r="D41" s="2533"/>
      <c r="E41" s="2533"/>
      <c r="F41" s="2533"/>
      <c r="G41" s="2533"/>
      <c r="H41" s="2533"/>
      <c r="I41" s="2533"/>
      <c r="J41" s="2533"/>
      <c r="K41" s="2533"/>
      <c r="L41" s="2533"/>
      <c r="M41" s="2533"/>
      <c r="N41" s="2533"/>
      <c r="O41" s="2533"/>
      <c r="P41" s="2533"/>
      <c r="Q41" s="2533"/>
      <c r="R41" s="2533"/>
      <c r="S41" s="2533"/>
      <c r="T41" s="2533"/>
      <c r="U41" s="2533"/>
      <c r="V41" s="2533"/>
      <c r="W41" s="2533"/>
      <c r="X41" s="2533"/>
      <c r="Y41" s="2533"/>
      <c r="Z41" s="2533"/>
      <c r="AA41" s="2533"/>
      <c r="AB41" s="2533"/>
      <c r="AC41" s="2533"/>
      <c r="AD41" s="2533"/>
      <c r="AE41" s="2533"/>
      <c r="AF41" s="2533"/>
      <c r="AG41" s="2533"/>
      <c r="AH41" s="2533"/>
      <c r="AI41" s="2533"/>
      <c r="AJ41" s="2533"/>
      <c r="AK41" s="2533"/>
      <c r="AL41" s="2533"/>
      <c r="AM41" s="2533"/>
      <c r="AN41" s="2533"/>
      <c r="AO41" s="2533"/>
      <c r="AP41" s="2533"/>
      <c r="AQ41" s="2533"/>
      <c r="AR41" s="2533"/>
      <c r="AS41" s="2533"/>
      <c r="AT41" s="2533"/>
      <c r="AU41" s="2533"/>
      <c r="AV41" s="2533"/>
      <c r="AW41" s="2533"/>
      <c r="AX41" s="2533"/>
      <c r="AY41" s="2533"/>
      <c r="AZ41" s="2533"/>
      <c r="BA41" s="231"/>
    </row>
    <row r="42" spans="1:54" s="229" customFormat="1" ht="28.5" customHeight="1">
      <c r="A42" s="224"/>
      <c r="B42" s="2534"/>
      <c r="C42" s="2517"/>
      <c r="D42" s="2517"/>
      <c r="E42" s="2535" t="s">
        <v>430</v>
      </c>
      <c r="F42" s="2535"/>
      <c r="G42" s="2535"/>
      <c r="H42" s="2535"/>
      <c r="I42" s="2535"/>
      <c r="J42" s="2535"/>
      <c r="K42" s="2535"/>
      <c r="L42" s="2535"/>
      <c r="M42" s="2535"/>
      <c r="N42" s="2535"/>
      <c r="O42" s="2535"/>
      <c r="P42" s="2535"/>
      <c r="Q42" s="2535"/>
      <c r="R42" s="2535"/>
      <c r="S42" s="2535"/>
      <c r="T42" s="2535"/>
      <c r="U42" s="2535"/>
      <c r="V42" s="2535"/>
      <c r="W42" s="2535"/>
      <c r="X42" s="2535"/>
      <c r="Y42" s="2535"/>
      <c r="Z42" s="2535"/>
      <c r="AA42" s="2535"/>
      <c r="AB42" s="2535"/>
      <c r="AC42" s="2535"/>
      <c r="AD42" s="2535"/>
      <c r="AE42" s="2535"/>
      <c r="AF42" s="2535"/>
      <c r="AG42" s="2535"/>
      <c r="AH42" s="2535"/>
      <c r="AI42" s="2535"/>
      <c r="AJ42" s="2535"/>
      <c r="AK42" s="2535"/>
      <c r="AL42" s="2535"/>
      <c r="AM42" s="2535"/>
      <c r="AN42" s="2535"/>
      <c r="AO42" s="2535"/>
      <c r="AP42" s="2535"/>
      <c r="AQ42" s="2535"/>
      <c r="AR42" s="2535"/>
      <c r="AS42" s="2535"/>
      <c r="AT42" s="2535"/>
      <c r="AU42" s="2535"/>
      <c r="AV42" s="2535"/>
      <c r="AW42" s="2535"/>
      <c r="AX42" s="2535"/>
      <c r="AY42" s="2535"/>
      <c r="AZ42" s="2535"/>
      <c r="BA42" s="231"/>
    </row>
    <row r="43" spans="1:54" ht="24.75" customHeight="1">
      <c r="B43" s="232"/>
      <c r="C43" s="2519"/>
      <c r="D43" s="2519"/>
      <c r="E43" s="2519"/>
      <c r="F43" s="2519"/>
      <c r="G43" s="2519"/>
      <c r="H43" s="2519"/>
      <c r="I43" s="2519"/>
      <c r="J43" s="2519"/>
      <c r="K43" s="2519"/>
      <c r="L43" s="2519"/>
      <c r="M43" s="2519"/>
      <c r="N43" s="2519"/>
      <c r="O43" s="2519"/>
      <c r="P43" s="2519"/>
      <c r="Q43" s="2519"/>
      <c r="R43" s="2519"/>
      <c r="S43" s="2519"/>
      <c r="T43" s="2519"/>
      <c r="U43" s="2519"/>
      <c r="V43" s="2519"/>
      <c r="W43" s="2519"/>
      <c r="X43" s="2519"/>
      <c r="Y43" s="2519"/>
      <c r="Z43" s="2519"/>
      <c r="AA43" s="233"/>
      <c r="AB43" s="234"/>
      <c r="AC43" s="2520"/>
      <c r="AD43" s="2520"/>
      <c r="AE43" s="2520"/>
      <c r="AF43" s="2520"/>
      <c r="AG43" s="2520"/>
      <c r="AH43" s="2520"/>
      <c r="AI43" s="2520"/>
      <c r="AJ43" s="2520"/>
      <c r="AK43" s="2520"/>
      <c r="AL43" s="2520"/>
      <c r="AM43" s="2520"/>
      <c r="AN43" s="2520"/>
      <c r="AO43" s="2520"/>
      <c r="AP43" s="2520"/>
      <c r="AQ43" s="2520"/>
      <c r="AR43" s="2520"/>
      <c r="AS43" s="2520"/>
      <c r="AT43" s="2520"/>
      <c r="AU43" s="2520"/>
      <c r="AV43" s="2520"/>
      <c r="AW43" s="2520"/>
      <c r="AX43" s="2520"/>
      <c r="AY43" s="2520"/>
      <c r="AZ43" s="2520"/>
      <c r="BA43" s="227"/>
    </row>
    <row r="44" spans="1:54" ht="18" customHeight="1" thickBot="1">
      <c r="B44" s="2521" t="s">
        <v>17</v>
      </c>
      <c r="C44" s="2522"/>
      <c r="D44" s="2522"/>
      <c r="E44" s="2522"/>
      <c r="F44" s="2522"/>
      <c r="G44" s="2522"/>
      <c r="H44" s="2522"/>
      <c r="I44" s="2522"/>
      <c r="J44" s="2522"/>
      <c r="K44" s="2522"/>
      <c r="L44" s="2522"/>
      <c r="M44" s="2522"/>
      <c r="N44" s="2522"/>
      <c r="O44" s="2522"/>
      <c r="P44" s="2522"/>
      <c r="Q44" s="2522"/>
      <c r="R44" s="2522"/>
      <c r="S44" s="2522"/>
      <c r="T44" s="2522"/>
      <c r="U44" s="2522"/>
      <c r="V44" s="2522"/>
      <c r="W44" s="2522"/>
      <c r="X44" s="2522"/>
      <c r="Y44" s="2522"/>
      <c r="Z44" s="2522"/>
      <c r="AA44" s="2523"/>
      <c r="AB44" s="2524" t="s">
        <v>431</v>
      </c>
      <c r="AC44" s="2522"/>
      <c r="AD44" s="2522"/>
      <c r="AE44" s="2522"/>
      <c r="AF44" s="2522"/>
      <c r="AG44" s="2522"/>
      <c r="AH44" s="2522"/>
      <c r="AI44" s="2522"/>
      <c r="AJ44" s="2522"/>
      <c r="AK44" s="2522"/>
      <c r="AL44" s="2522"/>
      <c r="AM44" s="2522"/>
      <c r="AN44" s="2522"/>
      <c r="AO44" s="2522"/>
      <c r="AP44" s="2522"/>
      <c r="AQ44" s="2522"/>
      <c r="AR44" s="2522"/>
      <c r="AS44" s="2522"/>
      <c r="AT44" s="2522"/>
      <c r="AU44" s="2522"/>
      <c r="AV44" s="2522"/>
      <c r="AW44" s="2522"/>
      <c r="AX44" s="2522"/>
      <c r="AY44" s="2522"/>
      <c r="AZ44" s="2522"/>
      <c r="BA44" s="2525"/>
    </row>
    <row r="47" spans="1:54" ht="89.25" customHeight="1">
      <c r="A47" s="235"/>
      <c r="B47" s="236"/>
      <c r="C47" s="2526"/>
      <c r="D47" s="2526"/>
      <c r="E47" s="2526"/>
      <c r="F47" s="2526"/>
      <c r="G47" s="2526"/>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36"/>
      <c r="BB47" s="236"/>
    </row>
    <row r="49" spans="3:50" ht="14.25">
      <c r="C49" s="2514"/>
      <c r="D49" s="2514"/>
      <c r="E49" s="2514"/>
      <c r="F49" s="2514"/>
      <c r="G49" s="2514"/>
      <c r="H49" s="2514"/>
      <c r="I49" s="2514"/>
      <c r="J49" s="2514"/>
      <c r="K49" s="2514"/>
      <c r="L49" s="2514"/>
      <c r="M49" s="2514"/>
      <c r="N49" s="2514"/>
      <c r="O49" s="2514"/>
      <c r="P49" s="2514"/>
      <c r="Q49" s="2514"/>
      <c r="R49" s="2514"/>
      <c r="S49" s="2514"/>
      <c r="T49" s="2514"/>
      <c r="U49" s="2514"/>
      <c r="V49" s="2514"/>
      <c r="W49" s="2514"/>
      <c r="X49" s="2514"/>
      <c r="Y49" s="2514"/>
      <c r="Z49" s="2514"/>
      <c r="AA49" s="2514"/>
      <c r="AB49" s="2514"/>
      <c r="AC49" s="2514"/>
      <c r="AD49" s="2514"/>
      <c r="AE49" s="2514"/>
      <c r="AF49" s="2514"/>
      <c r="AG49" s="2514"/>
      <c r="AH49" s="2514"/>
      <c r="AI49" s="2514"/>
      <c r="AJ49" s="2514"/>
      <c r="AK49" s="2514"/>
      <c r="AL49" s="2514"/>
      <c r="AM49" s="2514"/>
      <c r="AN49" s="2514"/>
      <c r="AO49" s="2514"/>
      <c r="AP49" s="2514"/>
      <c r="AQ49" s="2514"/>
      <c r="AR49" s="2514"/>
      <c r="AS49" s="2514"/>
      <c r="AT49" s="2514"/>
      <c r="AU49" s="2514"/>
      <c r="AV49" s="2514"/>
      <c r="AW49" s="2514"/>
      <c r="AX49" s="2514"/>
    </row>
  </sheetData>
  <sheetProtection password="CAAF" sheet="1" objects="1" scenarios="1" selectLockedCells="1"/>
  <mergeCells count="123">
    <mergeCell ref="B1:BA1"/>
    <mergeCell ref="B2:BA2"/>
    <mergeCell ref="B3:BA3"/>
    <mergeCell ref="C4:E4"/>
    <mergeCell ref="F4:L4"/>
    <mergeCell ref="M4:BA4"/>
    <mergeCell ref="C7:BA7"/>
    <mergeCell ref="C8:AZ8"/>
    <mergeCell ref="B9:BA9"/>
    <mergeCell ref="C10:BA10"/>
    <mergeCell ref="C11:AZ11"/>
    <mergeCell ref="B12:BA12"/>
    <mergeCell ref="Y5:Z6"/>
    <mergeCell ref="AA5:AI6"/>
    <mergeCell ref="AJ5:AK6"/>
    <mergeCell ref="AL5:AZ5"/>
    <mergeCell ref="BA5:BA6"/>
    <mergeCell ref="AL6:AZ6"/>
    <mergeCell ref="B5:E6"/>
    <mergeCell ref="F5:J6"/>
    <mergeCell ref="K5:L6"/>
    <mergeCell ref="M5:Q6"/>
    <mergeCell ref="R5:S6"/>
    <mergeCell ref="T5:X6"/>
    <mergeCell ref="C13:BA13"/>
    <mergeCell ref="C14:S14"/>
    <mergeCell ref="T14:AE14"/>
    <mergeCell ref="C15:AD15"/>
    <mergeCell ref="AE15:AI15"/>
    <mergeCell ref="AJ15:AP15"/>
    <mergeCell ref="AQ15:AU15"/>
    <mergeCell ref="AV15:BA15"/>
    <mergeCell ref="AG14:BA14"/>
    <mergeCell ref="B16:BA16"/>
    <mergeCell ref="B17:BA17"/>
    <mergeCell ref="C18:AZ18"/>
    <mergeCell ref="F19:AH19"/>
    <mergeCell ref="AJ19:AK19"/>
    <mergeCell ref="AL19:AR19"/>
    <mergeCell ref="AT19:AU19"/>
    <mergeCell ref="AV19:AZ19"/>
    <mergeCell ref="B19:C19"/>
    <mergeCell ref="F21:AH21"/>
    <mergeCell ref="AJ21:AK21"/>
    <mergeCell ref="AL21:AR21"/>
    <mergeCell ref="AT21:AU21"/>
    <mergeCell ref="AV21:AZ21"/>
    <mergeCell ref="F20:AH20"/>
    <mergeCell ref="AJ20:AK20"/>
    <mergeCell ref="AL20:AR20"/>
    <mergeCell ref="AT20:AU20"/>
    <mergeCell ref="AV20:AZ20"/>
    <mergeCell ref="F23:AH23"/>
    <mergeCell ref="AJ23:AK23"/>
    <mergeCell ref="AL23:AR23"/>
    <mergeCell ref="AT23:AU23"/>
    <mergeCell ref="AV23:AZ23"/>
    <mergeCell ref="B23:C23"/>
    <mergeCell ref="D23:E23"/>
    <mergeCell ref="F22:AH22"/>
    <mergeCell ref="AJ22:AK22"/>
    <mergeCell ref="AL22:AR22"/>
    <mergeCell ref="AT22:AU22"/>
    <mergeCell ref="AV22:AZ22"/>
    <mergeCell ref="B25:BA25"/>
    <mergeCell ref="C26:AZ26"/>
    <mergeCell ref="C27:E27"/>
    <mergeCell ref="F27:AD27"/>
    <mergeCell ref="AE27:AK27"/>
    <mergeCell ref="AL27:AZ27"/>
    <mergeCell ref="F24:AH24"/>
    <mergeCell ref="AJ24:AK24"/>
    <mergeCell ref="AL24:AR24"/>
    <mergeCell ref="AT24:AU24"/>
    <mergeCell ref="AV24:AZ24"/>
    <mergeCell ref="B24:C24"/>
    <mergeCell ref="D24:E24"/>
    <mergeCell ref="AQ34:AU34"/>
    <mergeCell ref="B35:BA35"/>
    <mergeCell ref="B28:BA28"/>
    <mergeCell ref="C29:E29"/>
    <mergeCell ref="F29:AZ29"/>
    <mergeCell ref="B30:BA30"/>
    <mergeCell ref="C31:AZ31"/>
    <mergeCell ref="D32:AJ32"/>
    <mergeCell ref="AK32:AP32"/>
    <mergeCell ref="AQ32:AU32"/>
    <mergeCell ref="AV32:AW32"/>
    <mergeCell ref="C43:Z43"/>
    <mergeCell ref="AC43:AZ43"/>
    <mergeCell ref="B44:AA44"/>
    <mergeCell ref="AB44:BA44"/>
    <mergeCell ref="C47:AZ47"/>
    <mergeCell ref="C49:AX49"/>
    <mergeCell ref="B39:BA39"/>
    <mergeCell ref="B40:BA40"/>
    <mergeCell ref="C41:AZ41"/>
    <mergeCell ref="B42:D42"/>
    <mergeCell ref="E42:AZ42"/>
    <mergeCell ref="AX38:BA38"/>
    <mergeCell ref="AX32:BA32"/>
    <mergeCell ref="AV34:AW34"/>
    <mergeCell ref="AX34:BA34"/>
    <mergeCell ref="AV36:AW36"/>
    <mergeCell ref="AX36:BA36"/>
    <mergeCell ref="D19:E19"/>
    <mergeCell ref="B20:C20"/>
    <mergeCell ref="D20:E20"/>
    <mergeCell ref="B21:C21"/>
    <mergeCell ref="D21:E21"/>
    <mergeCell ref="B22:C22"/>
    <mergeCell ref="D22:E22"/>
    <mergeCell ref="D36:AJ36"/>
    <mergeCell ref="AK36:AP36"/>
    <mergeCell ref="AQ36:AU36"/>
    <mergeCell ref="B37:BA37"/>
    <mergeCell ref="D38:AJ38"/>
    <mergeCell ref="AK38:AP38"/>
    <mergeCell ref="AQ38:AU38"/>
    <mergeCell ref="AV38:AW38"/>
    <mergeCell ref="B33:BA33"/>
    <mergeCell ref="D34:AJ34"/>
    <mergeCell ref="AK34:AP34"/>
  </mergeCells>
  <dataValidations count="7">
    <dataValidation type="decimal" operator="lessThanOrEqual" allowBlank="1" showInputMessage="1" showErrorMessage="1" errorTitle="Angabe Scheinleistung der EEA" error="Bitte einen Wert bis max. 20.000 kVA eingeben!" promptTitle="Angabe Scheinleistung der EEA" prompt="Hier bitte Eintragung der im NAB angegebenen maximalen Scheinleistung!" sqref="AE15:AI15">
      <formula1>20000</formula1>
    </dataValidation>
    <dataValidation type="decimal" operator="lessThanOrEqual" allowBlank="1" showInputMessage="1" showErrorMessage="1" errorTitle="Angabe Wirkleistung der EEA" error="Bitte einen Wert bis max. 20.000 kW(p) eingeben!" promptTitle="Angabe Wirkleistung der EEA" prompt="Hier bitte Eintragung der im NAB angegebenen maximalen Wirkleistung (entspricht in diesem Schritt der bei Fotovoltaikanlagen der Modulleistung)!" sqref="AQ15:AU15">
      <formula1>20000</formula1>
    </dataValidation>
    <dataValidation type="list" allowBlank="1" showInputMessage="1" showErrorMessage="1" promptTitle="Angabe der Anlagenart" prompt="Hier bitte die Anlagen-Erzeugungsart angeben!" sqref="T14:AE14">
      <formula1>"Fotovoltaikanlage,BHKW-Anlage,Wasserkraftanlage,Windenergieanlage,Geothermieanlage,Biomasseanlage"</formula1>
    </dataValidation>
    <dataValidation type="textLength" allowBlank="1" showInputMessage="1" showErrorMessage="1" promptTitle="NAB - Informationsaustausch" prompt="Hier bitte den Wohnort/Firmensitz des Einreichenden des Netzanschlussbegehrens und das Unterschriftsdatum eingeben!" sqref="C43">
      <formula1>0</formula1>
      <formula2>45</formula2>
    </dataValidation>
    <dataValidation type="textLength" operator="lessThan" allowBlank="1" showInputMessage="1" showErrorMessage="1" errorTitle="Einreichender des NAB" error="Maximal 100 Zeichen eingebbar!" promptTitle="Einreichender des NAB" prompt="Hier bitte Eintragung des (Firmen-)Namens und der Adresse des Einreichenden des NAB!" sqref="C11:AZ11">
      <formula1>100</formula1>
    </dataValidation>
    <dataValidation type="textLength" operator="lessThan" allowBlank="1" showInputMessage="1" showErrorMessage="1" errorTitle="Standort der EEG-Anlage" error="Maximal 100 Zeichen eingebbar!" promptTitle="Standort der EEG-Anlage" prompt="Hier bitte Eintragung der Standortbezeichnung_x000a_- Straße, Hausnummer oder_x000a_- Gemarkung, Flur, Flurstück(e)!" sqref="C8:AZ8">
      <formula1>100</formula1>
    </dataValidation>
    <dataValidation type="date" operator="greaterThan" allowBlank="1" showInputMessage="1" showErrorMessage="1" errorTitle="Eingangsdatum Anschlussbegehren" error="Bitte Datum im Format TT.MM.JJJJ eingeben!" promptTitle="Eingangsdatum Anschlussbegehren" prompt="Hier bitte den Posteinganges des Netzanschlusses bei der SWANKG eingeben!" sqref="F4:L4">
      <formula1>40909</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04/2019&amp;R&amp;"Arial,Kursiv"&amp;9VS: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6" r:id="rId5" name="Option Button 46">
              <controlPr defaultSize="0" autoFill="0" autoLine="0" autoPict="0">
                <anchor moveWithCells="1" sizeWithCells="1">
                  <from>
                    <xdr:col>2</xdr:col>
                    <xdr:colOff>142875</xdr:colOff>
                    <xdr:row>26</xdr:row>
                    <xdr:rowOff>9525</xdr:rowOff>
                  </from>
                  <to>
                    <xdr:col>4</xdr:col>
                    <xdr:colOff>47625</xdr:colOff>
                    <xdr:row>27</xdr:row>
                    <xdr:rowOff>9525</xdr:rowOff>
                  </to>
                </anchor>
              </controlPr>
            </control>
          </mc:Choice>
        </mc:AlternateContent>
        <mc:AlternateContent xmlns:mc="http://schemas.openxmlformats.org/markup-compatibility/2006">
          <mc:Choice Requires="x14">
            <control shapeId="30767" r:id="rId6" name="Option Button 47">
              <controlPr defaultSize="0" autoFill="0" autoLine="0" autoPict="0">
                <anchor moveWithCells="1" sizeWithCells="1">
                  <from>
                    <xdr:col>2</xdr:col>
                    <xdr:colOff>142875</xdr:colOff>
                    <xdr:row>28</xdr:row>
                    <xdr:rowOff>9525</xdr:rowOff>
                  </from>
                  <to>
                    <xdr:col>4</xdr:col>
                    <xdr:colOff>47625</xdr:colOff>
                    <xdr:row>29</xdr:row>
                    <xdr:rowOff>9525</xdr:rowOff>
                  </to>
                </anchor>
              </controlPr>
            </control>
          </mc:Choice>
        </mc:AlternateContent>
        <mc:AlternateContent xmlns:mc="http://schemas.openxmlformats.org/markup-compatibility/2006">
          <mc:Choice Requires="x14">
            <control shapeId="30768" r:id="rId7" name="Check Box 48">
              <controlPr defaultSize="0" autoFill="0" autoLine="0" autoPict="0">
                <anchor moveWithCells="1" sizeWithCells="1">
                  <from>
                    <xdr:col>17</xdr:col>
                    <xdr:colOff>0</xdr:colOff>
                    <xdr:row>4</xdr:row>
                    <xdr:rowOff>9525</xdr:rowOff>
                  </from>
                  <to>
                    <xdr:col>19</xdr:col>
                    <xdr:colOff>0</xdr:colOff>
                    <xdr:row>6</xdr:row>
                    <xdr:rowOff>0</xdr:rowOff>
                  </to>
                </anchor>
              </controlPr>
            </control>
          </mc:Choice>
        </mc:AlternateContent>
        <mc:AlternateContent xmlns:mc="http://schemas.openxmlformats.org/markup-compatibility/2006">
          <mc:Choice Requires="x14">
            <control shapeId="30769" r:id="rId8" name="Check Box 49">
              <controlPr defaultSize="0" autoFill="0" autoLine="0" autoPict="0">
                <anchor moveWithCells="1" sizeWithCells="1">
                  <from>
                    <xdr:col>24</xdr:col>
                    <xdr:colOff>0</xdr:colOff>
                    <xdr:row>4</xdr:row>
                    <xdr:rowOff>9525</xdr:rowOff>
                  </from>
                  <to>
                    <xdr:col>26</xdr:col>
                    <xdr:colOff>0</xdr:colOff>
                    <xdr:row>6</xdr:row>
                    <xdr:rowOff>0</xdr:rowOff>
                  </to>
                </anchor>
              </controlPr>
            </control>
          </mc:Choice>
        </mc:AlternateContent>
        <mc:AlternateContent xmlns:mc="http://schemas.openxmlformats.org/markup-compatibility/2006">
          <mc:Choice Requires="x14">
            <control shapeId="30770" r:id="rId9" name="Check Box 50">
              <controlPr defaultSize="0" autoFill="0" autoLine="0" autoPict="0">
                <anchor moveWithCells="1" sizeWithCells="1">
                  <from>
                    <xdr:col>35</xdr:col>
                    <xdr:colOff>0</xdr:colOff>
                    <xdr:row>4</xdr:row>
                    <xdr:rowOff>9525</xdr:rowOff>
                  </from>
                  <to>
                    <xdr:col>37</xdr:col>
                    <xdr:colOff>0</xdr:colOff>
                    <xdr:row>6</xdr:row>
                    <xdr:rowOff>0</xdr:rowOff>
                  </to>
                </anchor>
              </controlPr>
            </control>
          </mc:Choice>
        </mc:AlternateContent>
        <mc:AlternateContent xmlns:mc="http://schemas.openxmlformats.org/markup-compatibility/2006">
          <mc:Choice Requires="x14">
            <control shapeId="30771" r:id="rId10" name="Check Box 51">
              <controlPr defaultSize="0" autoFill="0" autoLine="0" autoPict="0">
                <anchor moveWithCells="1" sizeWithCells="1">
                  <from>
                    <xdr:col>10</xdr:col>
                    <xdr:colOff>0</xdr:colOff>
                    <xdr:row>4</xdr:row>
                    <xdr:rowOff>9525</xdr:rowOff>
                  </from>
                  <to>
                    <xdr:col>12</xdr:col>
                    <xdr:colOff>0</xdr:colOff>
                    <xdr:row>6</xdr:row>
                    <xdr:rowOff>0</xdr:rowOff>
                  </to>
                </anchor>
              </controlPr>
            </control>
          </mc:Choice>
        </mc:AlternateContent>
        <mc:AlternateContent xmlns:mc="http://schemas.openxmlformats.org/markup-compatibility/2006">
          <mc:Choice Requires="x14">
            <control shapeId="30772" r:id="rId11" name="Check Box 52">
              <controlPr defaultSize="0" autoFill="0" autoLine="0" autoPict="0">
                <anchor moveWithCells="1" sizeWithCells="1">
                  <from>
                    <xdr:col>3</xdr:col>
                    <xdr:colOff>57150</xdr:colOff>
                    <xdr:row>4</xdr:row>
                    <xdr:rowOff>9525</xdr:rowOff>
                  </from>
                  <to>
                    <xdr:col>5</xdr:col>
                    <xdr:colOff>0</xdr:colOff>
                    <xdr:row>6</xdr:row>
                    <xdr:rowOff>0</xdr:rowOff>
                  </to>
                </anchor>
              </controlPr>
            </control>
          </mc:Choice>
        </mc:AlternateContent>
        <mc:AlternateContent xmlns:mc="http://schemas.openxmlformats.org/markup-compatibility/2006">
          <mc:Choice Requires="x14">
            <control shapeId="30773" r:id="rId12" name="Check Box 53">
              <controlPr defaultSize="0" autoFill="0" autoLine="0" autoPict="0">
                <anchor moveWithCells="1" sizeWithCells="1">
                  <from>
                    <xdr:col>35</xdr:col>
                    <xdr:colOff>0</xdr:colOff>
                    <xdr:row>18</xdr:row>
                    <xdr:rowOff>9525</xdr:rowOff>
                  </from>
                  <to>
                    <xdr:col>37</xdr:col>
                    <xdr:colOff>0</xdr:colOff>
                    <xdr:row>19</xdr:row>
                    <xdr:rowOff>9525</xdr:rowOff>
                  </to>
                </anchor>
              </controlPr>
            </control>
          </mc:Choice>
        </mc:AlternateContent>
        <mc:AlternateContent xmlns:mc="http://schemas.openxmlformats.org/markup-compatibility/2006">
          <mc:Choice Requires="x14">
            <control shapeId="30785" r:id="rId13" name="Check Box 65">
              <controlPr defaultSize="0" autoFill="0" autoLine="0" autoPict="0">
                <anchor moveWithCells="1" sizeWithCells="1">
                  <from>
                    <xdr:col>35</xdr:col>
                    <xdr:colOff>0</xdr:colOff>
                    <xdr:row>19</xdr:row>
                    <xdr:rowOff>9525</xdr:rowOff>
                  </from>
                  <to>
                    <xdr:col>37</xdr:col>
                    <xdr:colOff>0</xdr:colOff>
                    <xdr:row>20</xdr:row>
                    <xdr:rowOff>9525</xdr:rowOff>
                  </to>
                </anchor>
              </controlPr>
            </control>
          </mc:Choice>
        </mc:AlternateContent>
        <mc:AlternateContent xmlns:mc="http://schemas.openxmlformats.org/markup-compatibility/2006">
          <mc:Choice Requires="x14">
            <control shapeId="30786" r:id="rId14" name="Check Box 66">
              <controlPr defaultSize="0" autoFill="0" autoLine="0" autoPict="0">
                <anchor moveWithCells="1" sizeWithCells="1">
                  <from>
                    <xdr:col>35</xdr:col>
                    <xdr:colOff>0</xdr:colOff>
                    <xdr:row>20</xdr:row>
                    <xdr:rowOff>9525</xdr:rowOff>
                  </from>
                  <to>
                    <xdr:col>37</xdr:col>
                    <xdr:colOff>0</xdr:colOff>
                    <xdr:row>21</xdr:row>
                    <xdr:rowOff>9525</xdr:rowOff>
                  </to>
                </anchor>
              </controlPr>
            </control>
          </mc:Choice>
        </mc:AlternateContent>
        <mc:AlternateContent xmlns:mc="http://schemas.openxmlformats.org/markup-compatibility/2006">
          <mc:Choice Requires="x14">
            <control shapeId="30787" r:id="rId15" name="Check Box 67">
              <controlPr defaultSize="0" autoFill="0" autoLine="0" autoPict="0">
                <anchor moveWithCells="1" sizeWithCells="1">
                  <from>
                    <xdr:col>35</xdr:col>
                    <xdr:colOff>0</xdr:colOff>
                    <xdr:row>21</xdr:row>
                    <xdr:rowOff>9525</xdr:rowOff>
                  </from>
                  <to>
                    <xdr:col>37</xdr:col>
                    <xdr:colOff>0</xdr:colOff>
                    <xdr:row>22</xdr:row>
                    <xdr:rowOff>9525</xdr:rowOff>
                  </to>
                </anchor>
              </controlPr>
            </control>
          </mc:Choice>
        </mc:AlternateContent>
        <mc:AlternateContent xmlns:mc="http://schemas.openxmlformats.org/markup-compatibility/2006">
          <mc:Choice Requires="x14">
            <control shapeId="30789" r:id="rId16" name="Check Box 69">
              <controlPr defaultSize="0" autoFill="0" autoLine="0" autoPict="0">
                <anchor moveWithCells="1" sizeWithCells="1">
                  <from>
                    <xdr:col>35</xdr:col>
                    <xdr:colOff>0</xdr:colOff>
                    <xdr:row>22</xdr:row>
                    <xdr:rowOff>9525</xdr:rowOff>
                  </from>
                  <to>
                    <xdr:col>37</xdr:col>
                    <xdr:colOff>0</xdr:colOff>
                    <xdr:row>23</xdr:row>
                    <xdr:rowOff>9525</xdr:rowOff>
                  </to>
                </anchor>
              </controlPr>
            </control>
          </mc:Choice>
        </mc:AlternateContent>
        <mc:AlternateContent xmlns:mc="http://schemas.openxmlformats.org/markup-compatibility/2006">
          <mc:Choice Requires="x14">
            <control shapeId="30791" r:id="rId17" name="Check Box 71">
              <controlPr defaultSize="0" autoFill="0" autoLine="0" autoPict="0">
                <anchor moveWithCells="1" sizeWithCells="1">
                  <from>
                    <xdr:col>45</xdr:col>
                    <xdr:colOff>0</xdr:colOff>
                    <xdr:row>18</xdr:row>
                    <xdr:rowOff>9525</xdr:rowOff>
                  </from>
                  <to>
                    <xdr:col>46</xdr:col>
                    <xdr:colOff>104775</xdr:colOff>
                    <xdr:row>19</xdr:row>
                    <xdr:rowOff>9525</xdr:rowOff>
                  </to>
                </anchor>
              </controlPr>
            </control>
          </mc:Choice>
        </mc:AlternateContent>
        <mc:AlternateContent xmlns:mc="http://schemas.openxmlformats.org/markup-compatibility/2006">
          <mc:Choice Requires="x14">
            <control shapeId="30792" r:id="rId18" name="Check Box 72">
              <controlPr defaultSize="0" autoFill="0" autoLine="0" autoPict="0">
                <anchor moveWithCells="1" sizeWithCells="1">
                  <from>
                    <xdr:col>45</xdr:col>
                    <xdr:colOff>0</xdr:colOff>
                    <xdr:row>19</xdr:row>
                    <xdr:rowOff>9525</xdr:rowOff>
                  </from>
                  <to>
                    <xdr:col>46</xdr:col>
                    <xdr:colOff>104775</xdr:colOff>
                    <xdr:row>20</xdr:row>
                    <xdr:rowOff>9525</xdr:rowOff>
                  </to>
                </anchor>
              </controlPr>
            </control>
          </mc:Choice>
        </mc:AlternateContent>
        <mc:AlternateContent xmlns:mc="http://schemas.openxmlformats.org/markup-compatibility/2006">
          <mc:Choice Requires="x14">
            <control shapeId="30793" r:id="rId19" name="Check Box 73">
              <controlPr defaultSize="0" autoFill="0" autoLine="0" autoPict="0">
                <anchor moveWithCells="1" sizeWithCells="1">
                  <from>
                    <xdr:col>45</xdr:col>
                    <xdr:colOff>0</xdr:colOff>
                    <xdr:row>20</xdr:row>
                    <xdr:rowOff>9525</xdr:rowOff>
                  </from>
                  <to>
                    <xdr:col>46</xdr:col>
                    <xdr:colOff>104775</xdr:colOff>
                    <xdr:row>21</xdr:row>
                    <xdr:rowOff>9525</xdr:rowOff>
                  </to>
                </anchor>
              </controlPr>
            </control>
          </mc:Choice>
        </mc:AlternateContent>
        <mc:AlternateContent xmlns:mc="http://schemas.openxmlformats.org/markup-compatibility/2006">
          <mc:Choice Requires="x14">
            <control shapeId="30794" r:id="rId20" name="Check Box 74">
              <controlPr defaultSize="0" autoFill="0" autoLine="0" autoPict="0">
                <anchor moveWithCells="1" sizeWithCells="1">
                  <from>
                    <xdr:col>45</xdr:col>
                    <xdr:colOff>0</xdr:colOff>
                    <xdr:row>21</xdr:row>
                    <xdr:rowOff>9525</xdr:rowOff>
                  </from>
                  <to>
                    <xdr:col>46</xdr:col>
                    <xdr:colOff>104775</xdr:colOff>
                    <xdr:row>22</xdr:row>
                    <xdr:rowOff>9525</xdr:rowOff>
                  </to>
                </anchor>
              </controlPr>
            </control>
          </mc:Choice>
        </mc:AlternateContent>
        <mc:AlternateContent xmlns:mc="http://schemas.openxmlformats.org/markup-compatibility/2006">
          <mc:Choice Requires="x14">
            <control shapeId="30795" r:id="rId21" name="Check Box 75">
              <controlPr defaultSize="0" autoFill="0" autoLine="0" autoPict="0">
                <anchor moveWithCells="1" sizeWithCells="1">
                  <from>
                    <xdr:col>45</xdr:col>
                    <xdr:colOff>0</xdr:colOff>
                    <xdr:row>22</xdr:row>
                    <xdr:rowOff>9525</xdr:rowOff>
                  </from>
                  <to>
                    <xdr:col>46</xdr:col>
                    <xdr:colOff>104775</xdr:colOff>
                    <xdr:row>23</xdr:row>
                    <xdr:rowOff>9525</xdr:rowOff>
                  </to>
                </anchor>
              </controlPr>
            </control>
          </mc:Choice>
        </mc:AlternateContent>
        <mc:AlternateContent xmlns:mc="http://schemas.openxmlformats.org/markup-compatibility/2006">
          <mc:Choice Requires="x14">
            <control shapeId="30798" r:id="rId22" name="Check Box 78">
              <controlPr defaultSize="0" autoFill="0" autoLine="0" autoPict="0">
                <anchor moveWithCells="1" sizeWithCells="1">
                  <from>
                    <xdr:col>3</xdr:col>
                    <xdr:colOff>0</xdr:colOff>
                    <xdr:row>18</xdr:row>
                    <xdr:rowOff>9525</xdr:rowOff>
                  </from>
                  <to>
                    <xdr:col>4</xdr:col>
                    <xdr:colOff>66675</xdr:colOff>
                    <xdr:row>19</xdr:row>
                    <xdr:rowOff>9525</xdr:rowOff>
                  </to>
                </anchor>
              </controlPr>
            </control>
          </mc:Choice>
        </mc:AlternateContent>
        <mc:AlternateContent xmlns:mc="http://schemas.openxmlformats.org/markup-compatibility/2006">
          <mc:Choice Requires="x14">
            <control shapeId="30799" r:id="rId23" name="Check Box 79">
              <controlPr defaultSize="0" autoFill="0" autoLine="0" autoPict="0">
                <anchor moveWithCells="1" sizeWithCells="1">
                  <from>
                    <xdr:col>3</xdr:col>
                    <xdr:colOff>0</xdr:colOff>
                    <xdr:row>19</xdr:row>
                    <xdr:rowOff>9525</xdr:rowOff>
                  </from>
                  <to>
                    <xdr:col>4</xdr:col>
                    <xdr:colOff>66675</xdr:colOff>
                    <xdr:row>20</xdr:row>
                    <xdr:rowOff>9525</xdr:rowOff>
                  </to>
                </anchor>
              </controlPr>
            </control>
          </mc:Choice>
        </mc:AlternateContent>
        <mc:AlternateContent xmlns:mc="http://schemas.openxmlformats.org/markup-compatibility/2006">
          <mc:Choice Requires="x14">
            <control shapeId="30800" r:id="rId24" name="Check Box 80">
              <controlPr defaultSize="0" autoFill="0" autoLine="0" autoPict="0">
                <anchor moveWithCells="1" sizeWithCells="1">
                  <from>
                    <xdr:col>3</xdr:col>
                    <xdr:colOff>0</xdr:colOff>
                    <xdr:row>19</xdr:row>
                    <xdr:rowOff>9525</xdr:rowOff>
                  </from>
                  <to>
                    <xdr:col>4</xdr:col>
                    <xdr:colOff>66675</xdr:colOff>
                    <xdr:row>20</xdr:row>
                    <xdr:rowOff>9525</xdr:rowOff>
                  </to>
                </anchor>
              </controlPr>
            </control>
          </mc:Choice>
        </mc:AlternateContent>
        <mc:AlternateContent xmlns:mc="http://schemas.openxmlformats.org/markup-compatibility/2006">
          <mc:Choice Requires="x14">
            <control shapeId="30801" r:id="rId25" name="Check Box 81">
              <controlPr defaultSize="0" autoFill="0" autoLine="0" autoPict="0">
                <anchor moveWithCells="1" sizeWithCells="1">
                  <from>
                    <xdr:col>3</xdr:col>
                    <xdr:colOff>0</xdr:colOff>
                    <xdr:row>20</xdr:row>
                    <xdr:rowOff>9525</xdr:rowOff>
                  </from>
                  <to>
                    <xdr:col>4</xdr:col>
                    <xdr:colOff>66675</xdr:colOff>
                    <xdr:row>21</xdr:row>
                    <xdr:rowOff>9525</xdr:rowOff>
                  </to>
                </anchor>
              </controlPr>
            </control>
          </mc:Choice>
        </mc:AlternateContent>
        <mc:AlternateContent xmlns:mc="http://schemas.openxmlformats.org/markup-compatibility/2006">
          <mc:Choice Requires="x14">
            <control shapeId="30802" r:id="rId26" name="Check Box 82">
              <controlPr defaultSize="0" autoFill="0" autoLine="0" autoPict="0">
                <anchor moveWithCells="1" sizeWithCells="1">
                  <from>
                    <xdr:col>3</xdr:col>
                    <xdr:colOff>0</xdr:colOff>
                    <xdr:row>20</xdr:row>
                    <xdr:rowOff>9525</xdr:rowOff>
                  </from>
                  <to>
                    <xdr:col>4</xdr:col>
                    <xdr:colOff>66675</xdr:colOff>
                    <xdr:row>21</xdr:row>
                    <xdr:rowOff>9525</xdr:rowOff>
                  </to>
                </anchor>
              </controlPr>
            </control>
          </mc:Choice>
        </mc:AlternateContent>
        <mc:AlternateContent xmlns:mc="http://schemas.openxmlformats.org/markup-compatibility/2006">
          <mc:Choice Requires="x14">
            <control shapeId="30803" r:id="rId27" name="Check Box 83">
              <controlPr defaultSize="0" autoFill="0" autoLine="0" autoPict="0">
                <anchor moveWithCells="1" sizeWithCells="1">
                  <from>
                    <xdr:col>3</xdr:col>
                    <xdr:colOff>0</xdr:colOff>
                    <xdr:row>20</xdr:row>
                    <xdr:rowOff>9525</xdr:rowOff>
                  </from>
                  <to>
                    <xdr:col>4</xdr:col>
                    <xdr:colOff>66675</xdr:colOff>
                    <xdr:row>21</xdr:row>
                    <xdr:rowOff>9525</xdr:rowOff>
                  </to>
                </anchor>
              </controlPr>
            </control>
          </mc:Choice>
        </mc:AlternateContent>
        <mc:AlternateContent xmlns:mc="http://schemas.openxmlformats.org/markup-compatibility/2006">
          <mc:Choice Requires="x14">
            <control shapeId="30804" r:id="rId28" name="Check Box 84">
              <controlPr defaultSize="0" autoFill="0" autoLine="0" autoPict="0">
                <anchor moveWithCells="1" sizeWithCells="1">
                  <from>
                    <xdr:col>3</xdr:col>
                    <xdr:colOff>0</xdr:colOff>
                    <xdr:row>21</xdr:row>
                    <xdr:rowOff>9525</xdr:rowOff>
                  </from>
                  <to>
                    <xdr:col>4</xdr:col>
                    <xdr:colOff>66675</xdr:colOff>
                    <xdr:row>22</xdr:row>
                    <xdr:rowOff>9525</xdr:rowOff>
                  </to>
                </anchor>
              </controlPr>
            </control>
          </mc:Choice>
        </mc:AlternateContent>
        <mc:AlternateContent xmlns:mc="http://schemas.openxmlformats.org/markup-compatibility/2006">
          <mc:Choice Requires="x14">
            <control shapeId="30805" r:id="rId29" name="Check Box 85">
              <controlPr defaultSize="0" autoFill="0" autoLine="0" autoPict="0">
                <anchor moveWithCells="1" sizeWithCells="1">
                  <from>
                    <xdr:col>3</xdr:col>
                    <xdr:colOff>0</xdr:colOff>
                    <xdr:row>21</xdr:row>
                    <xdr:rowOff>9525</xdr:rowOff>
                  </from>
                  <to>
                    <xdr:col>4</xdr:col>
                    <xdr:colOff>66675</xdr:colOff>
                    <xdr:row>22</xdr:row>
                    <xdr:rowOff>9525</xdr:rowOff>
                  </to>
                </anchor>
              </controlPr>
            </control>
          </mc:Choice>
        </mc:AlternateContent>
        <mc:AlternateContent xmlns:mc="http://schemas.openxmlformats.org/markup-compatibility/2006">
          <mc:Choice Requires="x14">
            <control shapeId="30806" r:id="rId30" name="Check Box 86">
              <controlPr defaultSize="0" autoFill="0" autoLine="0" autoPict="0">
                <anchor moveWithCells="1" sizeWithCells="1">
                  <from>
                    <xdr:col>3</xdr:col>
                    <xdr:colOff>0</xdr:colOff>
                    <xdr:row>21</xdr:row>
                    <xdr:rowOff>9525</xdr:rowOff>
                  </from>
                  <to>
                    <xdr:col>4</xdr:col>
                    <xdr:colOff>66675</xdr:colOff>
                    <xdr:row>22</xdr:row>
                    <xdr:rowOff>9525</xdr:rowOff>
                  </to>
                </anchor>
              </controlPr>
            </control>
          </mc:Choice>
        </mc:AlternateContent>
        <mc:AlternateContent xmlns:mc="http://schemas.openxmlformats.org/markup-compatibility/2006">
          <mc:Choice Requires="x14">
            <control shapeId="30807" r:id="rId31" name="Check Box 87">
              <controlPr defaultSize="0" autoFill="0" autoLine="0" autoPict="0">
                <anchor moveWithCells="1" sizeWithCells="1">
                  <from>
                    <xdr:col>3</xdr:col>
                    <xdr:colOff>0</xdr:colOff>
                    <xdr:row>21</xdr:row>
                    <xdr:rowOff>9525</xdr:rowOff>
                  </from>
                  <to>
                    <xdr:col>4</xdr:col>
                    <xdr:colOff>66675</xdr:colOff>
                    <xdr:row>22</xdr:row>
                    <xdr:rowOff>9525</xdr:rowOff>
                  </to>
                </anchor>
              </controlPr>
            </control>
          </mc:Choice>
        </mc:AlternateContent>
        <mc:AlternateContent xmlns:mc="http://schemas.openxmlformats.org/markup-compatibility/2006">
          <mc:Choice Requires="x14">
            <control shapeId="30808" r:id="rId32" name="Check Box 88">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09" r:id="rId33" name="Check Box 89">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10" r:id="rId34" name="Check Box 90">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11" r:id="rId35" name="Check Box 91">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12" r:id="rId36" name="Check Box 92">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16" r:id="rId37" name="Check Box 96">
              <controlPr defaultSize="0" autoFill="0" autoLine="0" autoPict="0">
                <anchor moveWithCells="1" sizeWithCells="1">
                  <from>
                    <xdr:col>47</xdr:col>
                    <xdr:colOff>0</xdr:colOff>
                    <xdr:row>33</xdr:row>
                    <xdr:rowOff>9525</xdr:rowOff>
                  </from>
                  <to>
                    <xdr:col>49</xdr:col>
                    <xdr:colOff>0</xdr:colOff>
                    <xdr:row>34</xdr:row>
                    <xdr:rowOff>9525</xdr:rowOff>
                  </to>
                </anchor>
              </controlPr>
            </control>
          </mc:Choice>
        </mc:AlternateContent>
        <mc:AlternateContent xmlns:mc="http://schemas.openxmlformats.org/markup-compatibility/2006">
          <mc:Choice Requires="x14">
            <control shapeId="30817" r:id="rId38" name="Check Box 97">
              <controlPr defaultSize="0" autoFill="0" autoLine="0" autoPict="0">
                <anchor moveWithCells="1" sizeWithCells="1">
                  <from>
                    <xdr:col>47</xdr:col>
                    <xdr:colOff>0</xdr:colOff>
                    <xdr:row>35</xdr:row>
                    <xdr:rowOff>9525</xdr:rowOff>
                  </from>
                  <to>
                    <xdr:col>49</xdr:col>
                    <xdr:colOff>0</xdr:colOff>
                    <xdr:row>36</xdr:row>
                    <xdr:rowOff>9525</xdr:rowOff>
                  </to>
                </anchor>
              </controlPr>
            </control>
          </mc:Choice>
        </mc:AlternateContent>
        <mc:AlternateContent xmlns:mc="http://schemas.openxmlformats.org/markup-compatibility/2006">
          <mc:Choice Requires="x14">
            <control shapeId="30818" r:id="rId39" name="Check Box 98">
              <controlPr defaultSize="0" autoFill="0" autoLine="0" autoPict="0">
                <anchor moveWithCells="1" sizeWithCells="1">
                  <from>
                    <xdr:col>47</xdr:col>
                    <xdr:colOff>0</xdr:colOff>
                    <xdr:row>37</xdr:row>
                    <xdr:rowOff>9525</xdr:rowOff>
                  </from>
                  <to>
                    <xdr:col>49</xdr:col>
                    <xdr:colOff>0</xdr:colOff>
                    <xdr:row>38</xdr:row>
                    <xdr:rowOff>9525</xdr:rowOff>
                  </to>
                </anchor>
              </controlPr>
            </control>
          </mc:Choice>
        </mc:AlternateContent>
        <mc:AlternateContent xmlns:mc="http://schemas.openxmlformats.org/markup-compatibility/2006">
          <mc:Choice Requires="x14">
            <control shapeId="30819" r:id="rId40" name="Check Box 99">
              <controlPr defaultSize="0" autoFill="0" autoLine="0" autoPict="0">
                <anchor moveWithCells="1" sizeWithCells="1">
                  <from>
                    <xdr:col>47</xdr:col>
                    <xdr:colOff>0</xdr:colOff>
                    <xdr:row>31</xdr:row>
                    <xdr:rowOff>9525</xdr:rowOff>
                  </from>
                  <to>
                    <xdr:col>49</xdr:col>
                    <xdr:colOff>0</xdr:colOff>
                    <xdr:row>32</xdr:row>
                    <xdr:rowOff>9525</xdr:rowOff>
                  </to>
                </anchor>
              </controlPr>
            </control>
          </mc:Choice>
        </mc:AlternateContent>
        <mc:AlternateContent xmlns:mc="http://schemas.openxmlformats.org/markup-compatibility/2006">
          <mc:Choice Requires="x14">
            <control shapeId="30820" r:id="rId41" name="Check Box 100">
              <controlPr defaultSize="0" autoFill="0" autoLine="0" autoPict="0">
                <anchor moveWithCells="1" sizeWithCells="1">
                  <from>
                    <xdr:col>2</xdr:col>
                    <xdr:colOff>85725</xdr:colOff>
                    <xdr:row>41</xdr:row>
                    <xdr:rowOff>9525</xdr:rowOff>
                  </from>
                  <to>
                    <xdr:col>3</xdr:col>
                    <xdr:colOff>161925</xdr:colOff>
                    <xdr:row>41</xdr:row>
                    <xdr:rowOff>276225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M62"/>
  <sheetViews>
    <sheetView showGridLines="0" showRowColHeaders="0" showZeros="0" showOutlineSymbols="0" zoomScaleNormal="100" zoomScaleSheetLayoutView="100" workbookViewId="0">
      <selection activeCell="B13" sqref="B13:L13"/>
    </sheetView>
  </sheetViews>
  <sheetFormatPr baseColWidth="10" defaultRowHeight="12.75"/>
  <cols>
    <col min="1" max="1" width="35.7109375" style="147" customWidth="1"/>
    <col min="2" max="44" width="1.7109375" style="147" customWidth="1"/>
    <col min="45" max="46" width="1.85546875" style="147" customWidth="1"/>
    <col min="47" max="49" width="1.7109375" style="147" customWidth="1"/>
    <col min="50" max="51" width="1.85546875" style="147" customWidth="1"/>
    <col min="52" max="52" width="1" style="147" customWidth="1"/>
    <col min="53" max="53" width="17.28515625" style="147" customWidth="1"/>
    <col min="54" max="56" width="11.42578125" style="147"/>
    <col min="57" max="57" width="4.42578125" style="147" customWidth="1"/>
    <col min="58" max="16384" width="11.42578125" style="147"/>
  </cols>
  <sheetData>
    <row r="1" spans="2:58" s="242" customFormat="1" ht="23.25" customHeight="1">
      <c r="B1" s="2949" t="s">
        <v>867</v>
      </c>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70" t="s">
        <v>29</v>
      </c>
      <c r="AX1" s="271" t="s">
        <v>6</v>
      </c>
      <c r="AY1" s="272">
        <v>2</v>
      </c>
      <c r="AZ1" s="273"/>
    </row>
    <row r="2" spans="2:58" s="242" customFormat="1" ht="18.75" customHeight="1" thickBot="1">
      <c r="B2" s="274" t="s">
        <v>33</v>
      </c>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951" t="s">
        <v>436</v>
      </c>
      <c r="AR2" s="2952"/>
      <c r="AS2" s="2952"/>
      <c r="AT2" s="2952"/>
      <c r="AU2" s="2952"/>
      <c r="AV2" s="2952"/>
      <c r="AW2" s="2952"/>
      <c r="AX2" s="2953">
        <v>1</v>
      </c>
      <c r="AY2" s="2954"/>
      <c r="AZ2" s="459"/>
    </row>
    <row r="3" spans="2:58" s="242" customFormat="1" ht="21" customHeight="1">
      <c r="B3" s="2955" t="s">
        <v>437</v>
      </c>
      <c r="C3" s="2956"/>
      <c r="D3" s="2956"/>
      <c r="E3" s="2956"/>
      <c r="F3" s="2956"/>
      <c r="G3" s="2956"/>
      <c r="H3" s="2956"/>
      <c r="I3" s="2956"/>
      <c r="J3" s="2956"/>
      <c r="K3" s="2956"/>
      <c r="L3" s="2956"/>
      <c r="M3" s="2956"/>
      <c r="N3" s="2956"/>
      <c r="O3" s="2956"/>
      <c r="P3" s="2956"/>
      <c r="Q3" s="301"/>
      <c r="R3" s="2957">
        <f>Datenbasis!C6</f>
        <v>0</v>
      </c>
      <c r="S3" s="2957"/>
      <c r="T3" s="2957"/>
      <c r="U3" s="2957"/>
      <c r="V3" s="2957"/>
      <c r="W3" s="2957"/>
      <c r="X3" s="2958"/>
      <c r="Y3" s="2959" t="s">
        <v>127</v>
      </c>
      <c r="Z3" s="2960"/>
      <c r="AA3" s="2960"/>
      <c r="AB3" s="2960"/>
      <c r="AC3" s="2960"/>
      <c r="AD3" s="2960"/>
      <c r="AE3" s="2960"/>
      <c r="AF3" s="2960"/>
      <c r="AG3" s="2960"/>
      <c r="AH3" s="2960"/>
      <c r="AI3" s="2960"/>
      <c r="AJ3" s="2960"/>
      <c r="AK3" s="2960"/>
      <c r="AL3" s="2960"/>
      <c r="AM3" s="2960"/>
      <c r="AN3" s="2960"/>
      <c r="AO3" s="2960"/>
      <c r="AP3" s="2960"/>
      <c r="AQ3" s="2960"/>
      <c r="AR3" s="2960"/>
      <c r="AS3" s="1842">
        <f>Datenbasis!D6</f>
        <v>0</v>
      </c>
      <c r="AT3" s="1842"/>
      <c r="AU3" s="1842"/>
      <c r="AV3" s="1843"/>
      <c r="AW3" s="965" t="s">
        <v>6</v>
      </c>
      <c r="AX3" s="1523">
        <f>Datenbasis!E6</f>
        <v>0</v>
      </c>
      <c r="AY3" s="1523"/>
      <c r="AZ3" s="1524"/>
    </row>
    <row r="4" spans="2:58" ht="21" customHeight="1">
      <c r="B4" s="2916" t="s">
        <v>3</v>
      </c>
      <c r="C4" s="2917"/>
      <c r="D4" s="2917"/>
      <c r="E4" s="2917"/>
      <c r="F4" s="2917"/>
      <c r="G4" s="2917"/>
      <c r="H4" s="2917"/>
      <c r="I4" s="2917"/>
      <c r="J4" s="2917"/>
      <c r="K4" s="2917"/>
      <c r="L4" s="2918"/>
      <c r="M4" s="2939" t="s">
        <v>4</v>
      </c>
      <c r="N4" s="2940"/>
      <c r="O4" s="2940"/>
      <c r="P4" s="2940"/>
      <c r="Q4" s="2940"/>
      <c r="R4" s="2940"/>
      <c r="S4" s="2940"/>
      <c r="T4" s="2940"/>
      <c r="U4" s="2940"/>
      <c r="V4" s="2940"/>
      <c r="W4" s="2940"/>
      <c r="X4" s="2940"/>
      <c r="Y4" s="302"/>
      <c r="Z4" s="2941">
        <f>Datenbasis!D3</f>
        <v>0</v>
      </c>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2"/>
      <c r="BB4" s="242"/>
      <c r="BF4" s="242"/>
    </row>
    <row r="5" spans="2:58" ht="21" customHeight="1">
      <c r="B5" s="2513"/>
      <c r="C5" s="2512"/>
      <c r="D5" s="2512"/>
      <c r="E5" s="2512"/>
      <c r="F5" s="2512"/>
      <c r="G5" s="2512"/>
      <c r="H5" s="2512"/>
      <c r="I5" s="2512"/>
      <c r="J5" s="2512"/>
      <c r="K5" s="2512"/>
      <c r="L5" s="2943"/>
      <c r="M5" s="2627" t="s">
        <v>5</v>
      </c>
      <c r="N5" s="2628"/>
      <c r="O5" s="2628"/>
      <c r="P5" s="2628"/>
      <c r="Q5" s="2628"/>
      <c r="R5" s="2628"/>
      <c r="S5" s="2628"/>
      <c r="T5" s="2628"/>
      <c r="U5" s="2628"/>
      <c r="V5" s="2628"/>
      <c r="W5" s="2628"/>
      <c r="X5" s="2629"/>
      <c r="Y5" s="2944" t="s">
        <v>21</v>
      </c>
      <c r="Z5" s="2945"/>
      <c r="AA5" s="237"/>
      <c r="AB5" s="2946">
        <v>99310</v>
      </c>
      <c r="AC5" s="2946"/>
      <c r="AD5" s="2946"/>
      <c r="AE5" s="2946"/>
      <c r="AF5" s="277"/>
      <c r="AG5" s="2947" t="s">
        <v>0</v>
      </c>
      <c r="AH5" s="2947"/>
      <c r="AI5" s="2947"/>
      <c r="AJ5" s="2947"/>
      <c r="AK5" s="2947"/>
      <c r="AL5" s="2947"/>
      <c r="AM5" s="2947"/>
      <c r="AN5" s="2947"/>
      <c r="AO5" s="2947"/>
      <c r="AP5" s="2947"/>
      <c r="AQ5" s="2947"/>
      <c r="AR5" s="2947"/>
      <c r="AS5" s="2947"/>
      <c r="AT5" s="2947"/>
      <c r="AU5" s="2947"/>
      <c r="AV5" s="2947"/>
      <c r="AW5" s="2947"/>
      <c r="AX5" s="2947"/>
      <c r="AY5" s="2947"/>
      <c r="AZ5" s="2948"/>
      <c r="BB5" s="242"/>
    </row>
    <row r="6" spans="2:58" ht="21" customHeight="1">
      <c r="B6" s="2927"/>
      <c r="C6" s="2928"/>
      <c r="D6" s="2928"/>
      <c r="E6" s="2928"/>
      <c r="F6" s="2928"/>
      <c r="G6" s="2928"/>
      <c r="H6" s="2928"/>
      <c r="I6" s="2928"/>
      <c r="J6" s="2928"/>
      <c r="K6" s="2928"/>
      <c r="L6" s="2929"/>
      <c r="M6" s="2815" t="s">
        <v>9</v>
      </c>
      <c r="N6" s="2816"/>
      <c r="O6" s="2816"/>
      <c r="P6" s="2816"/>
      <c r="Q6" s="2816"/>
      <c r="R6" s="2816"/>
      <c r="S6" s="2816"/>
      <c r="T6" s="2816"/>
      <c r="U6" s="2816"/>
      <c r="V6" s="2816"/>
      <c r="W6" s="2816"/>
      <c r="X6" s="2816"/>
      <c r="Y6" s="278"/>
      <c r="Z6" s="2930">
        <f>Datenbasis!H3</f>
        <v>0</v>
      </c>
      <c r="AA6" s="2930"/>
      <c r="AB6" s="2930"/>
      <c r="AC6" s="2930"/>
      <c r="AD6" s="2930"/>
      <c r="AE6" s="2930"/>
      <c r="AF6" s="2930"/>
      <c r="AG6" s="2930"/>
      <c r="AH6" s="2930"/>
      <c r="AI6" s="2930"/>
      <c r="AJ6" s="2930"/>
      <c r="AK6" s="2930"/>
      <c r="AL6" s="279"/>
      <c r="AM6" s="2931">
        <f>Datenbasis!I3</f>
        <v>0</v>
      </c>
      <c r="AN6" s="2931"/>
      <c r="AO6" s="279"/>
      <c r="AP6" s="2932">
        <f>Datenbasis!J3</f>
        <v>0</v>
      </c>
      <c r="AQ6" s="2932"/>
      <c r="AR6" s="2932"/>
      <c r="AS6" s="2932"/>
      <c r="AT6" s="2932"/>
      <c r="AU6" s="2932"/>
      <c r="AV6" s="2932"/>
      <c r="AW6" s="2932"/>
      <c r="AX6" s="2932"/>
      <c r="AY6" s="2932"/>
      <c r="AZ6" s="2933"/>
    </row>
    <row r="7" spans="2:58" ht="20.25" customHeight="1">
      <c r="B7" s="2916" t="s">
        <v>7</v>
      </c>
      <c r="C7" s="2917"/>
      <c r="D7" s="2917"/>
      <c r="E7" s="2917"/>
      <c r="F7" s="2917"/>
      <c r="G7" s="2917"/>
      <c r="H7" s="2917"/>
      <c r="I7" s="2917"/>
      <c r="J7" s="2917"/>
      <c r="K7" s="2917"/>
      <c r="L7" s="2918"/>
      <c r="M7" s="2934" t="s">
        <v>10</v>
      </c>
      <c r="N7" s="2935"/>
      <c r="O7" s="2935"/>
      <c r="P7" s="2935"/>
      <c r="Q7" s="2935"/>
      <c r="R7" s="2935"/>
      <c r="S7" s="2935"/>
      <c r="T7" s="2935"/>
      <c r="U7" s="2935"/>
      <c r="V7" s="2935"/>
      <c r="W7" s="2935"/>
      <c r="X7" s="2936"/>
      <c r="Y7" s="280"/>
      <c r="Z7" s="2937">
        <f>Datenbasis!C9</f>
        <v>0</v>
      </c>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8"/>
      <c r="BF7" s="242"/>
    </row>
    <row r="8" spans="2:58" ht="20.25" customHeight="1">
      <c r="B8" s="2924" t="s">
        <v>8</v>
      </c>
      <c r="C8" s="2925"/>
      <c r="D8" s="2925"/>
      <c r="E8" s="2925"/>
      <c r="F8" s="2925"/>
      <c r="G8" s="2925"/>
      <c r="H8" s="2925"/>
      <c r="I8" s="2925"/>
      <c r="J8" s="2925"/>
      <c r="K8" s="2925"/>
      <c r="L8" s="2926"/>
      <c r="M8" s="2627" t="s">
        <v>4</v>
      </c>
      <c r="N8" s="2628"/>
      <c r="O8" s="2628"/>
      <c r="P8" s="2628"/>
      <c r="Q8" s="2628"/>
      <c r="R8" s="2628"/>
      <c r="S8" s="2628"/>
      <c r="T8" s="2628"/>
      <c r="U8" s="2628"/>
      <c r="V8" s="2628"/>
      <c r="W8" s="2628"/>
      <c r="X8" s="2629"/>
      <c r="Y8" s="281"/>
      <c r="Z8" s="2583">
        <f>Datenbasis!D9</f>
        <v>0</v>
      </c>
      <c r="AA8" s="2583"/>
      <c r="AB8" s="2583"/>
      <c r="AC8" s="2583"/>
      <c r="AD8" s="2583"/>
      <c r="AE8" s="2583"/>
      <c r="AF8" s="2583"/>
      <c r="AG8" s="2583"/>
      <c r="AH8" s="2583"/>
      <c r="AI8" s="2583"/>
      <c r="AJ8" s="2583"/>
      <c r="AK8" s="2583"/>
      <c r="AL8" s="2583"/>
      <c r="AM8" s="2583"/>
      <c r="AN8" s="2583"/>
      <c r="AO8" s="2583"/>
      <c r="AP8" s="2583"/>
      <c r="AQ8" s="2583"/>
      <c r="AR8" s="2583"/>
      <c r="AS8" s="2583"/>
      <c r="AT8" s="2583"/>
      <c r="AU8" s="2583"/>
      <c r="AV8" s="2583"/>
      <c r="AW8" s="2583"/>
      <c r="AX8" s="2583"/>
      <c r="AY8" s="2583"/>
      <c r="AZ8" s="2584"/>
      <c r="BF8" s="242"/>
    </row>
    <row r="9" spans="2:58" ht="20.25" customHeight="1">
      <c r="B9" s="2624"/>
      <c r="C9" s="2625"/>
      <c r="D9" s="2625"/>
      <c r="E9" s="2625"/>
      <c r="F9" s="2625"/>
      <c r="G9" s="2625"/>
      <c r="H9" s="2625"/>
      <c r="I9" s="2625"/>
      <c r="J9" s="2625"/>
      <c r="K9" s="2625"/>
      <c r="L9" s="2626"/>
      <c r="M9" s="2627" t="s">
        <v>5</v>
      </c>
      <c r="N9" s="2628"/>
      <c r="O9" s="2628"/>
      <c r="P9" s="2628"/>
      <c r="Q9" s="2628"/>
      <c r="R9" s="2628"/>
      <c r="S9" s="2628"/>
      <c r="T9" s="2628"/>
      <c r="U9" s="2628"/>
      <c r="V9" s="2628"/>
      <c r="W9" s="2628"/>
      <c r="X9" s="2629"/>
      <c r="Y9" s="2630" t="str">
        <f>Datenbasis!E9</f>
        <v>D</v>
      </c>
      <c r="Z9" s="2631"/>
      <c r="AA9" s="282"/>
      <c r="AB9" s="2632">
        <f>Datenbasis!F9</f>
        <v>0</v>
      </c>
      <c r="AC9" s="2632"/>
      <c r="AD9" s="2632"/>
      <c r="AE9" s="2632"/>
      <c r="AF9" s="283"/>
      <c r="AG9" s="2583">
        <f>Datenbasis!G9</f>
        <v>0</v>
      </c>
      <c r="AH9" s="2583"/>
      <c r="AI9" s="2583"/>
      <c r="AJ9" s="2583"/>
      <c r="AK9" s="2583"/>
      <c r="AL9" s="2583"/>
      <c r="AM9" s="2583"/>
      <c r="AN9" s="2583"/>
      <c r="AO9" s="2583"/>
      <c r="AP9" s="2583"/>
      <c r="AQ9" s="2583"/>
      <c r="AR9" s="2583"/>
      <c r="AS9" s="2583"/>
      <c r="AT9" s="2583"/>
      <c r="AU9" s="2583"/>
      <c r="AV9" s="2583"/>
      <c r="AW9" s="2583"/>
      <c r="AX9" s="2583"/>
      <c r="AY9" s="2583"/>
      <c r="AZ9" s="2584"/>
    </row>
    <row r="10" spans="2:58" ht="20.25" customHeight="1">
      <c r="B10" s="2633"/>
      <c r="C10" s="2634"/>
      <c r="D10" s="2634"/>
      <c r="E10" s="2634"/>
      <c r="F10" s="2634"/>
      <c r="G10" s="2634"/>
      <c r="H10" s="2634"/>
      <c r="I10" s="2634"/>
      <c r="J10" s="2634"/>
      <c r="K10" s="2634"/>
      <c r="L10" s="2635"/>
      <c r="M10" s="2887" t="s">
        <v>16</v>
      </c>
      <c r="N10" s="2888"/>
      <c r="O10" s="2888"/>
      <c r="P10" s="2888"/>
      <c r="Q10" s="2888"/>
      <c r="R10" s="2888"/>
      <c r="S10" s="2888"/>
      <c r="T10" s="2888"/>
      <c r="U10" s="2888"/>
      <c r="V10" s="2888"/>
      <c r="W10" s="2888"/>
      <c r="X10" s="2889"/>
      <c r="Y10" s="303"/>
      <c r="Z10" s="2890">
        <f>Datenbasis!H9</f>
        <v>0</v>
      </c>
      <c r="AA10" s="2891"/>
      <c r="AB10" s="2891"/>
      <c r="AC10" s="2891"/>
      <c r="AD10" s="2891"/>
      <c r="AE10" s="2891"/>
      <c r="AF10" s="2891"/>
      <c r="AG10" s="2891"/>
      <c r="AH10" s="2891"/>
      <c r="AI10" s="2891"/>
      <c r="AJ10" s="304"/>
      <c r="AK10" s="2892">
        <f>Datenbasis!I9</f>
        <v>0</v>
      </c>
      <c r="AL10" s="2892"/>
      <c r="AM10" s="2892"/>
      <c r="AN10" s="2892"/>
      <c r="AO10" s="2892"/>
      <c r="AP10" s="2892"/>
      <c r="AQ10" s="2892"/>
      <c r="AR10" s="2892"/>
      <c r="AS10" s="2892"/>
      <c r="AT10" s="2892"/>
      <c r="AU10" s="2892"/>
      <c r="AV10" s="2892"/>
      <c r="AW10" s="2892"/>
      <c r="AX10" s="2892"/>
      <c r="AY10" s="2892"/>
      <c r="AZ10" s="2893"/>
    </row>
    <row r="11" spans="2:58" ht="20.25" customHeight="1">
      <c r="B11" s="2916" t="s">
        <v>11</v>
      </c>
      <c r="C11" s="2917"/>
      <c r="D11" s="2917"/>
      <c r="E11" s="2917"/>
      <c r="F11" s="2917"/>
      <c r="G11" s="2917"/>
      <c r="H11" s="2917"/>
      <c r="I11" s="2917"/>
      <c r="J11" s="2917"/>
      <c r="K11" s="2917"/>
      <c r="L11" s="2918"/>
      <c r="M11" s="2919" t="s">
        <v>10</v>
      </c>
      <c r="N11" s="2920"/>
      <c r="O11" s="2920"/>
      <c r="P11" s="2920"/>
      <c r="Q11" s="2920"/>
      <c r="R11" s="2920"/>
      <c r="S11" s="2920"/>
      <c r="T11" s="2920"/>
      <c r="U11" s="2920"/>
      <c r="V11" s="2920"/>
      <c r="W11" s="2920"/>
      <c r="X11" s="2921"/>
      <c r="Y11" s="302"/>
      <c r="Z11" s="2922">
        <f>Datenbasis!C10</f>
        <v>0</v>
      </c>
      <c r="AA11" s="2922"/>
      <c r="AB11" s="2922"/>
      <c r="AC11" s="2922"/>
      <c r="AD11" s="2922"/>
      <c r="AE11" s="2922"/>
      <c r="AF11" s="2922"/>
      <c r="AG11" s="2922"/>
      <c r="AH11" s="2922"/>
      <c r="AI11" s="2922"/>
      <c r="AJ11" s="2922"/>
      <c r="AK11" s="2922"/>
      <c r="AL11" s="2922"/>
      <c r="AM11" s="2922"/>
      <c r="AN11" s="2922"/>
      <c r="AO11" s="2922"/>
      <c r="AP11" s="2922"/>
      <c r="AQ11" s="2922"/>
      <c r="AR11" s="2922"/>
      <c r="AS11" s="2922"/>
      <c r="AT11" s="2922"/>
      <c r="AU11" s="2922"/>
      <c r="AV11" s="2922"/>
      <c r="AW11" s="2922"/>
      <c r="AX11" s="2922"/>
      <c r="AY11" s="2922"/>
      <c r="AZ11" s="2923"/>
      <c r="BF11" s="242"/>
    </row>
    <row r="12" spans="2:58" ht="20.25" customHeight="1">
      <c r="B12" s="2924" t="s">
        <v>12</v>
      </c>
      <c r="C12" s="2925"/>
      <c r="D12" s="2925"/>
      <c r="E12" s="2925"/>
      <c r="F12" s="2925"/>
      <c r="G12" s="2925"/>
      <c r="H12" s="2925"/>
      <c r="I12" s="2925"/>
      <c r="J12" s="2925"/>
      <c r="K12" s="2925"/>
      <c r="L12" s="2926"/>
      <c r="M12" s="2627" t="s">
        <v>4</v>
      </c>
      <c r="N12" s="2628"/>
      <c r="O12" s="2628"/>
      <c r="P12" s="2628"/>
      <c r="Q12" s="2628"/>
      <c r="R12" s="2628"/>
      <c r="S12" s="2628"/>
      <c r="T12" s="2628"/>
      <c r="U12" s="2628"/>
      <c r="V12" s="2628"/>
      <c r="W12" s="2628"/>
      <c r="X12" s="2629"/>
      <c r="Y12" s="281"/>
      <c r="Z12" s="2583">
        <f>Datenbasis!D10</f>
        <v>0</v>
      </c>
      <c r="AA12" s="2583"/>
      <c r="AB12" s="2583"/>
      <c r="AC12" s="2583"/>
      <c r="AD12" s="2583"/>
      <c r="AE12" s="2583"/>
      <c r="AF12" s="2583"/>
      <c r="AG12" s="2583"/>
      <c r="AH12" s="2583"/>
      <c r="AI12" s="2583"/>
      <c r="AJ12" s="2583"/>
      <c r="AK12" s="2583"/>
      <c r="AL12" s="2583"/>
      <c r="AM12" s="2583"/>
      <c r="AN12" s="2583"/>
      <c r="AO12" s="2583"/>
      <c r="AP12" s="2583"/>
      <c r="AQ12" s="2583"/>
      <c r="AR12" s="2583"/>
      <c r="AS12" s="2583"/>
      <c r="AT12" s="2583"/>
      <c r="AU12" s="2583"/>
      <c r="AV12" s="2583"/>
      <c r="AW12" s="2583"/>
      <c r="AX12" s="2583"/>
      <c r="AY12" s="2583"/>
      <c r="AZ12" s="2584"/>
      <c r="BF12" s="242"/>
    </row>
    <row r="13" spans="2:58" ht="20.25" customHeight="1">
      <c r="B13" s="2624"/>
      <c r="C13" s="2625"/>
      <c r="D13" s="2625"/>
      <c r="E13" s="2625"/>
      <c r="F13" s="2625"/>
      <c r="G13" s="2625"/>
      <c r="H13" s="2625"/>
      <c r="I13" s="2625"/>
      <c r="J13" s="2625"/>
      <c r="K13" s="2625"/>
      <c r="L13" s="2626"/>
      <c r="M13" s="2627" t="s">
        <v>5</v>
      </c>
      <c r="N13" s="2628"/>
      <c r="O13" s="2628"/>
      <c r="P13" s="2628"/>
      <c r="Q13" s="2628"/>
      <c r="R13" s="2628"/>
      <c r="S13" s="2628"/>
      <c r="T13" s="2628"/>
      <c r="U13" s="2628"/>
      <c r="V13" s="2628"/>
      <c r="W13" s="2628"/>
      <c r="X13" s="2629"/>
      <c r="Y13" s="2630" t="str">
        <f>Datenbasis!E10</f>
        <v>D</v>
      </c>
      <c r="Z13" s="2631"/>
      <c r="AA13" s="282"/>
      <c r="AB13" s="2632">
        <f>Datenbasis!F10</f>
        <v>0</v>
      </c>
      <c r="AC13" s="2632"/>
      <c r="AD13" s="2632"/>
      <c r="AE13" s="2632"/>
      <c r="AF13" s="283"/>
      <c r="AG13" s="2583">
        <f>Datenbasis!G10</f>
        <v>0</v>
      </c>
      <c r="AH13" s="2583"/>
      <c r="AI13" s="2583"/>
      <c r="AJ13" s="2583"/>
      <c r="AK13" s="2583"/>
      <c r="AL13" s="2583"/>
      <c r="AM13" s="2583"/>
      <c r="AN13" s="2583"/>
      <c r="AO13" s="2583"/>
      <c r="AP13" s="2583"/>
      <c r="AQ13" s="2583"/>
      <c r="AR13" s="2583"/>
      <c r="AS13" s="2583"/>
      <c r="AT13" s="2583"/>
      <c r="AU13" s="2583"/>
      <c r="AV13" s="2583"/>
      <c r="AW13" s="2583"/>
      <c r="AX13" s="2583"/>
      <c r="AY13" s="2583"/>
      <c r="AZ13" s="2584"/>
    </row>
    <row r="14" spans="2:58" ht="20.25" customHeight="1">
      <c r="B14" s="2633"/>
      <c r="C14" s="2634"/>
      <c r="D14" s="2634"/>
      <c r="E14" s="2634"/>
      <c r="F14" s="2634"/>
      <c r="G14" s="2634"/>
      <c r="H14" s="2634"/>
      <c r="I14" s="2634"/>
      <c r="J14" s="2634"/>
      <c r="K14" s="2634"/>
      <c r="L14" s="2635"/>
      <c r="M14" s="2636" t="s">
        <v>16</v>
      </c>
      <c r="N14" s="2637"/>
      <c r="O14" s="2637"/>
      <c r="P14" s="2637"/>
      <c r="Q14" s="2637"/>
      <c r="R14" s="2637"/>
      <c r="S14" s="2637"/>
      <c r="T14" s="2637"/>
      <c r="U14" s="2637"/>
      <c r="V14" s="2637"/>
      <c r="W14" s="2637"/>
      <c r="X14" s="2638"/>
      <c r="Y14" s="313"/>
      <c r="Z14" s="2645">
        <f>Datenbasis!H10</f>
        <v>0</v>
      </c>
      <c r="AA14" s="2645"/>
      <c r="AB14" s="2645"/>
      <c r="AC14" s="2645"/>
      <c r="AD14" s="2645"/>
      <c r="AE14" s="2645"/>
      <c r="AF14" s="2645"/>
      <c r="AG14" s="2645"/>
      <c r="AH14" s="2645"/>
      <c r="AI14" s="2645"/>
      <c r="AJ14" s="314"/>
      <c r="AK14" s="2646">
        <f>Datenbasis!I10</f>
        <v>0</v>
      </c>
      <c r="AL14" s="2646"/>
      <c r="AM14" s="2646"/>
      <c r="AN14" s="2646"/>
      <c r="AO14" s="2646"/>
      <c r="AP14" s="2646"/>
      <c r="AQ14" s="2646"/>
      <c r="AR14" s="2646"/>
      <c r="AS14" s="2646"/>
      <c r="AT14" s="2646"/>
      <c r="AU14" s="2646"/>
      <c r="AV14" s="2646"/>
      <c r="AW14" s="2646"/>
      <c r="AX14" s="2646"/>
      <c r="AY14" s="2646"/>
      <c r="AZ14" s="2647"/>
    </row>
    <row r="15" spans="2:58" ht="18" customHeight="1">
      <c r="B15" s="2847" t="s">
        <v>488</v>
      </c>
      <c r="C15" s="2848"/>
      <c r="D15" s="2848"/>
      <c r="E15" s="2848"/>
      <c r="F15" s="2848"/>
      <c r="G15" s="2848"/>
      <c r="H15" s="2848"/>
      <c r="I15" s="2848"/>
      <c r="J15" s="2848"/>
      <c r="K15" s="2848"/>
      <c r="L15" s="2849"/>
      <c r="M15" s="2850"/>
      <c r="N15" s="2851"/>
      <c r="O15" s="2961" t="s">
        <v>491</v>
      </c>
      <c r="P15" s="2962"/>
      <c r="Q15" s="2962"/>
      <c r="R15" s="2962"/>
      <c r="S15" s="2962"/>
      <c r="T15" s="2962"/>
      <c r="U15" s="2962"/>
      <c r="V15" s="2962"/>
      <c r="W15" s="2962"/>
      <c r="X15" s="2962"/>
      <c r="Y15" s="2962"/>
      <c r="Z15" s="2962"/>
      <c r="AA15" s="2962"/>
      <c r="AB15" s="2962"/>
      <c r="AC15" s="2962"/>
      <c r="AD15" s="2962"/>
      <c r="AE15" s="2963" t="s">
        <v>511</v>
      </c>
      <c r="AF15" s="2964"/>
      <c r="AG15" s="2964"/>
      <c r="AH15" s="2964"/>
      <c r="AI15" s="2964"/>
      <c r="AJ15" s="2964"/>
      <c r="AK15" s="2964"/>
      <c r="AL15" s="2964"/>
      <c r="AM15" s="2964"/>
      <c r="AN15" s="2964"/>
      <c r="AO15" s="2964"/>
      <c r="AP15" s="2964"/>
      <c r="AQ15" s="2964"/>
      <c r="AR15" s="2964"/>
      <c r="AS15" s="2964"/>
      <c r="AT15" s="2964"/>
      <c r="AU15" s="2964"/>
      <c r="AV15" s="2964"/>
      <c r="AW15" s="2964"/>
      <c r="AX15" s="2964"/>
      <c r="AY15" s="2964"/>
      <c r="AZ15" s="2965"/>
    </row>
    <row r="16" spans="2:58" ht="18" customHeight="1">
      <c r="B16" s="2857"/>
      <c r="C16" s="2858"/>
      <c r="D16" s="2858"/>
      <c r="E16" s="2858"/>
      <c r="F16" s="2858"/>
      <c r="G16" s="2858"/>
      <c r="H16" s="2858"/>
      <c r="I16" s="2858"/>
      <c r="J16" s="2858"/>
      <c r="K16" s="2858"/>
      <c r="L16" s="2859"/>
      <c r="M16" s="2913" t="s">
        <v>441</v>
      </c>
      <c r="N16" s="2914"/>
      <c r="O16" s="2914"/>
      <c r="P16" s="2914"/>
      <c r="Q16" s="2914"/>
      <c r="R16" s="2914"/>
      <c r="S16" s="2914"/>
      <c r="T16" s="2914"/>
      <c r="U16" s="2914"/>
      <c r="V16" s="2914"/>
      <c r="W16" s="2914"/>
      <c r="X16" s="2914"/>
      <c r="Y16" s="2914"/>
      <c r="Z16" s="2914"/>
      <c r="AA16" s="2914"/>
      <c r="AB16" s="2914"/>
      <c r="AC16" s="2914"/>
      <c r="AD16" s="2914"/>
      <c r="AE16" s="2914"/>
      <c r="AF16" s="2914"/>
      <c r="AG16" s="2914"/>
      <c r="AH16" s="2914"/>
      <c r="AI16" s="2914"/>
      <c r="AJ16" s="2914"/>
      <c r="AK16" s="2914"/>
      <c r="AL16" s="2914"/>
      <c r="AM16" s="2914"/>
      <c r="AN16" s="2914"/>
      <c r="AO16" s="2914"/>
      <c r="AP16" s="2914"/>
      <c r="AQ16" s="2914"/>
      <c r="AR16" s="2914"/>
      <c r="AS16" s="2914"/>
      <c r="AT16" s="2914"/>
      <c r="AU16" s="2914"/>
      <c r="AV16" s="2914"/>
      <c r="AW16" s="2914"/>
      <c r="AX16" s="2914"/>
      <c r="AY16" s="2914"/>
      <c r="AZ16" s="2915"/>
    </row>
    <row r="17" spans="1:55" ht="18" customHeight="1">
      <c r="B17" s="2857"/>
      <c r="C17" s="2858"/>
      <c r="D17" s="2858"/>
      <c r="E17" s="2858"/>
      <c r="F17" s="2858"/>
      <c r="G17" s="2858"/>
      <c r="H17" s="2858"/>
      <c r="I17" s="2858"/>
      <c r="J17" s="2858"/>
      <c r="K17" s="2858"/>
      <c r="L17" s="2859"/>
      <c r="M17" s="2966"/>
      <c r="N17" s="2967"/>
      <c r="O17" s="2968" t="s">
        <v>492</v>
      </c>
      <c r="P17" s="2969"/>
      <c r="Q17" s="2969"/>
      <c r="R17" s="2969"/>
      <c r="S17" s="2969"/>
      <c r="T17" s="2969"/>
      <c r="U17" s="2969"/>
      <c r="V17" s="2969"/>
      <c r="W17" s="2969"/>
      <c r="X17" s="2969"/>
      <c r="Y17" s="2969"/>
      <c r="Z17" s="2969"/>
      <c r="AA17" s="2969"/>
      <c r="AB17" s="2969"/>
      <c r="AC17" s="2969"/>
      <c r="AD17" s="2969"/>
      <c r="AE17" s="2970" t="s">
        <v>512</v>
      </c>
      <c r="AF17" s="2971"/>
      <c r="AG17" s="2971"/>
      <c r="AH17" s="2971"/>
      <c r="AI17" s="2971"/>
      <c r="AJ17" s="2971"/>
      <c r="AK17" s="2971"/>
      <c r="AL17" s="2971"/>
      <c r="AM17" s="2971"/>
      <c r="AN17" s="2971"/>
      <c r="AO17" s="2971"/>
      <c r="AP17" s="2971"/>
      <c r="AQ17" s="2971"/>
      <c r="AR17" s="2971"/>
      <c r="AS17" s="2971"/>
      <c r="AT17" s="2971"/>
      <c r="AU17" s="2971"/>
      <c r="AV17" s="2971"/>
      <c r="AW17" s="2971"/>
      <c r="AX17" s="2971"/>
      <c r="AY17" s="2971"/>
      <c r="AZ17" s="2972"/>
    </row>
    <row r="18" spans="1:55" ht="18" customHeight="1">
      <c r="A18" s="191"/>
      <c r="B18" s="2857"/>
      <c r="C18" s="2858"/>
      <c r="D18" s="2858"/>
      <c r="E18" s="2858"/>
      <c r="F18" s="2858"/>
      <c r="G18" s="2858"/>
      <c r="H18" s="2858"/>
      <c r="I18" s="2858"/>
      <c r="J18" s="2858"/>
      <c r="K18" s="2858"/>
      <c r="L18" s="2859"/>
      <c r="M18" s="2900"/>
      <c r="N18" s="2901"/>
      <c r="O18" s="2902" t="s">
        <v>439</v>
      </c>
      <c r="P18" s="2903"/>
      <c r="Q18" s="2903"/>
      <c r="R18" s="2903"/>
      <c r="S18" s="2903"/>
      <c r="T18" s="2903"/>
      <c r="U18" s="2903"/>
      <c r="V18" s="2904"/>
      <c r="W18" s="2905"/>
      <c r="X18" s="2906"/>
      <c r="Y18" s="2907" t="s">
        <v>438</v>
      </c>
      <c r="Z18" s="2907"/>
      <c r="AA18" s="2907"/>
      <c r="AB18" s="2907"/>
      <c r="AC18" s="2907"/>
      <c r="AD18" s="2907"/>
      <c r="AE18" s="2907"/>
      <c r="AF18" s="2908"/>
      <c r="AG18" s="2905"/>
      <c r="AH18" s="2906"/>
      <c r="AI18" s="2907" t="s">
        <v>440</v>
      </c>
      <c r="AJ18" s="2907"/>
      <c r="AK18" s="2907"/>
      <c r="AL18" s="2907"/>
      <c r="AM18" s="2907"/>
      <c r="AN18" s="2907"/>
      <c r="AO18" s="2907"/>
      <c r="AP18" s="2908"/>
      <c r="AQ18" s="2909"/>
      <c r="AR18" s="2910"/>
      <c r="AS18" s="2911"/>
      <c r="AT18" s="2911"/>
      <c r="AU18" s="2911"/>
      <c r="AV18" s="2911"/>
      <c r="AW18" s="2911"/>
      <c r="AX18" s="2911"/>
      <c r="AY18" s="2911"/>
      <c r="AZ18" s="2912"/>
    </row>
    <row r="19" spans="1:55" ht="18" customHeight="1">
      <c r="B19" s="2857"/>
      <c r="C19" s="2858"/>
      <c r="D19" s="2858"/>
      <c r="E19" s="2858"/>
      <c r="F19" s="2858"/>
      <c r="G19" s="2858"/>
      <c r="H19" s="2858"/>
      <c r="I19" s="2858"/>
      <c r="J19" s="2858"/>
      <c r="K19" s="2858"/>
      <c r="L19" s="2859"/>
      <c r="M19" s="2894"/>
      <c r="N19" s="2895"/>
      <c r="O19" s="2896" t="s">
        <v>155</v>
      </c>
      <c r="P19" s="2897"/>
      <c r="Q19" s="2897"/>
      <c r="R19" s="2897"/>
      <c r="S19" s="2897"/>
      <c r="T19" s="2897"/>
      <c r="U19" s="2897"/>
      <c r="V19" s="2897"/>
      <c r="W19" s="2898"/>
      <c r="X19" s="2899"/>
      <c r="Y19" s="2896" t="s">
        <v>489</v>
      </c>
      <c r="Z19" s="2897"/>
      <c r="AA19" s="2897"/>
      <c r="AB19" s="2897"/>
      <c r="AC19" s="2897"/>
      <c r="AD19" s="2897"/>
      <c r="AE19" s="2897"/>
      <c r="AF19" s="2897"/>
      <c r="AG19" s="2898"/>
      <c r="AH19" s="2899"/>
      <c r="AI19" s="2882" t="s">
        <v>490</v>
      </c>
      <c r="AJ19" s="2882"/>
      <c r="AK19" s="2882"/>
      <c r="AL19" s="2882"/>
      <c r="AM19" s="2882"/>
      <c r="AN19" s="2882"/>
      <c r="AO19" s="2882"/>
      <c r="AP19" s="2882"/>
      <c r="AQ19" s="2882"/>
      <c r="AR19" s="2882"/>
      <c r="AS19" s="2882"/>
      <c r="AT19" s="2882"/>
      <c r="AU19" s="2882"/>
      <c r="AV19" s="2882"/>
      <c r="AW19" s="2882"/>
      <c r="AX19" s="2882"/>
      <c r="AY19" s="2882"/>
      <c r="AZ19" s="2883"/>
    </row>
    <row r="20" spans="1:55" ht="18" customHeight="1">
      <c r="B20" s="2857"/>
      <c r="C20" s="2858"/>
      <c r="D20" s="2858"/>
      <c r="E20" s="2858"/>
      <c r="F20" s="2858"/>
      <c r="G20" s="2858"/>
      <c r="H20" s="2858"/>
      <c r="I20" s="2858"/>
      <c r="J20" s="2858"/>
      <c r="K20" s="2858"/>
      <c r="L20" s="2859"/>
      <c r="M20" s="2875"/>
      <c r="N20" s="2876"/>
      <c r="O20" s="2877" t="s">
        <v>493</v>
      </c>
      <c r="P20" s="2878"/>
      <c r="Q20" s="2878"/>
      <c r="R20" s="2878"/>
      <c r="S20" s="2878"/>
      <c r="T20" s="2878"/>
      <c r="U20" s="2878"/>
      <c r="V20" s="2878"/>
      <c r="W20" s="2878"/>
      <c r="X20" s="2878"/>
      <c r="Y20" s="2878"/>
      <c r="Z20" s="2878"/>
      <c r="AA20" s="2878"/>
      <c r="AB20" s="2878"/>
      <c r="AC20" s="2878"/>
      <c r="AD20" s="2878"/>
      <c r="AE20" s="2879" t="s">
        <v>495</v>
      </c>
      <c r="AF20" s="2880"/>
      <c r="AG20" s="2880"/>
      <c r="AH20" s="2880"/>
      <c r="AI20" s="2880"/>
      <c r="AJ20" s="2880"/>
      <c r="AK20" s="2880"/>
      <c r="AL20" s="2880"/>
      <c r="AM20" s="2880"/>
      <c r="AN20" s="2880"/>
      <c r="AO20" s="2880"/>
      <c r="AP20" s="2880"/>
      <c r="AQ20" s="2880"/>
      <c r="AR20" s="2880"/>
      <c r="AS20" s="2880"/>
      <c r="AT20" s="2880"/>
      <c r="AU20" s="2880"/>
      <c r="AV20" s="2880"/>
      <c r="AW20" s="2880"/>
      <c r="AX20" s="2880"/>
      <c r="AY20" s="2880"/>
      <c r="AZ20" s="2881"/>
    </row>
    <row r="21" spans="1:55" ht="18" customHeight="1">
      <c r="B21" s="2857"/>
      <c r="C21" s="2858"/>
      <c r="D21" s="2858"/>
      <c r="E21" s="2858"/>
      <c r="F21" s="2858"/>
      <c r="G21" s="2858"/>
      <c r="H21" s="2858"/>
      <c r="I21" s="2858"/>
      <c r="J21" s="2858"/>
      <c r="K21" s="2858"/>
      <c r="L21" s="2859"/>
      <c r="M21" s="2871"/>
      <c r="N21" s="2872"/>
      <c r="O21" s="2873" t="s">
        <v>494</v>
      </c>
      <c r="P21" s="2873"/>
      <c r="Q21" s="2873"/>
      <c r="R21" s="2873"/>
      <c r="S21" s="2873"/>
      <c r="T21" s="2873"/>
      <c r="U21" s="2873"/>
      <c r="V21" s="2873"/>
      <c r="W21" s="2873"/>
      <c r="X21" s="2873"/>
      <c r="Y21" s="2873"/>
      <c r="Z21" s="2873"/>
      <c r="AA21" s="2873"/>
      <c r="AB21" s="2873"/>
      <c r="AC21" s="2873"/>
      <c r="AD21" s="2874"/>
      <c r="AE21" s="2884"/>
      <c r="AF21" s="2871"/>
      <c r="AG21" s="2885" t="s">
        <v>497</v>
      </c>
      <c r="AH21" s="2885"/>
      <c r="AI21" s="2885"/>
      <c r="AJ21" s="2885"/>
      <c r="AK21" s="2885"/>
      <c r="AL21" s="2885"/>
      <c r="AM21" s="2885"/>
      <c r="AN21" s="2885"/>
      <c r="AO21" s="2885"/>
      <c r="AP21" s="2885"/>
      <c r="AQ21" s="2885"/>
      <c r="AR21" s="2885"/>
      <c r="AS21" s="2885"/>
      <c r="AT21" s="2885"/>
      <c r="AU21" s="2885"/>
      <c r="AV21" s="2885"/>
      <c r="AW21" s="2885"/>
      <c r="AX21" s="2885"/>
      <c r="AY21" s="2885"/>
      <c r="AZ21" s="2886"/>
    </row>
    <row r="22" spans="1:55" ht="11.25" customHeight="1">
      <c r="B22" s="2857"/>
      <c r="C22" s="2858"/>
      <c r="D22" s="2858"/>
      <c r="E22" s="2858"/>
      <c r="F22" s="2858"/>
      <c r="G22" s="2858"/>
      <c r="H22" s="2858"/>
      <c r="I22" s="2858"/>
      <c r="J22" s="2858"/>
      <c r="K22" s="2858"/>
      <c r="L22" s="2859"/>
      <c r="M22" s="2973"/>
      <c r="N22" s="2885"/>
      <c r="O22" s="2885"/>
      <c r="P22" s="2885"/>
      <c r="Q22" s="2885"/>
      <c r="R22" s="2885"/>
      <c r="S22" s="2885"/>
      <c r="T22" s="2885"/>
      <c r="U22" s="2885"/>
      <c r="V22" s="2885"/>
      <c r="W22" s="2885"/>
      <c r="X22" s="2885"/>
      <c r="Y22" s="2885"/>
      <c r="Z22" s="2885"/>
      <c r="AA22" s="2885"/>
      <c r="AB22" s="2885"/>
      <c r="AC22" s="2885"/>
      <c r="AD22" s="2974"/>
      <c r="AE22" s="2975"/>
      <c r="AF22" s="2973"/>
      <c r="AG22" s="2976" t="s">
        <v>496</v>
      </c>
      <c r="AH22" s="2976"/>
      <c r="AI22" s="2976"/>
      <c r="AJ22" s="2976"/>
      <c r="AK22" s="2976"/>
      <c r="AL22" s="2976"/>
      <c r="AM22" s="2976"/>
      <c r="AN22" s="2976"/>
      <c r="AO22" s="2976"/>
      <c r="AP22" s="2976"/>
      <c r="AQ22" s="2976"/>
      <c r="AR22" s="2976"/>
      <c r="AS22" s="2976"/>
      <c r="AT22" s="2976"/>
      <c r="AU22" s="2976"/>
      <c r="AV22" s="2976"/>
      <c r="AW22" s="2976"/>
      <c r="AX22" s="2976"/>
      <c r="AY22" s="2976"/>
      <c r="AZ22" s="2977"/>
    </row>
    <row r="23" spans="1:55" ht="18" customHeight="1">
      <c r="B23" s="2857"/>
      <c r="C23" s="2858"/>
      <c r="D23" s="2858"/>
      <c r="E23" s="2858"/>
      <c r="F23" s="2858"/>
      <c r="G23" s="2858"/>
      <c r="H23" s="2858"/>
      <c r="I23" s="2858"/>
      <c r="J23" s="2858"/>
      <c r="K23" s="2858"/>
      <c r="L23" s="2859"/>
      <c r="M23" s="2871"/>
      <c r="N23" s="2872"/>
      <c r="O23" s="2873"/>
      <c r="P23" s="2873"/>
      <c r="Q23" s="2873"/>
      <c r="R23" s="2873"/>
      <c r="S23" s="2873"/>
      <c r="T23" s="2873"/>
      <c r="U23" s="2873"/>
      <c r="V23" s="2873"/>
      <c r="W23" s="2873"/>
      <c r="X23" s="2873"/>
      <c r="Y23" s="2873"/>
      <c r="Z23" s="2873"/>
      <c r="AA23" s="2873"/>
      <c r="AB23" s="2873"/>
      <c r="AC23" s="2873"/>
      <c r="AD23" s="2874"/>
      <c r="AE23" s="2884"/>
      <c r="AF23" s="2871"/>
      <c r="AG23" s="2885" t="s">
        <v>498</v>
      </c>
      <c r="AH23" s="2885"/>
      <c r="AI23" s="2885"/>
      <c r="AJ23" s="2885"/>
      <c r="AK23" s="2885"/>
      <c r="AL23" s="2885"/>
      <c r="AM23" s="2885"/>
      <c r="AN23" s="2885"/>
      <c r="AO23" s="2885"/>
      <c r="AP23" s="2885"/>
      <c r="AQ23" s="2885"/>
      <c r="AR23" s="2885"/>
      <c r="AS23" s="2885"/>
      <c r="AT23" s="2885"/>
      <c r="AU23" s="2885"/>
      <c r="AV23" s="2885"/>
      <c r="AW23" s="2885"/>
      <c r="AX23" s="2885"/>
      <c r="AY23" s="2885"/>
      <c r="AZ23" s="2886"/>
    </row>
    <row r="24" spans="1:55" ht="18" customHeight="1">
      <c r="B24" s="2857"/>
      <c r="C24" s="2858"/>
      <c r="D24" s="2858"/>
      <c r="E24" s="2858"/>
      <c r="F24" s="2858"/>
      <c r="G24" s="2858"/>
      <c r="H24" s="2858"/>
      <c r="I24" s="2858"/>
      <c r="J24" s="2858"/>
      <c r="K24" s="2858"/>
      <c r="L24" s="2859"/>
      <c r="M24" s="2871"/>
      <c r="N24" s="2872"/>
      <c r="O24" s="2873"/>
      <c r="P24" s="2873"/>
      <c r="Q24" s="2873"/>
      <c r="R24" s="2873"/>
      <c r="S24" s="2873"/>
      <c r="T24" s="2873"/>
      <c r="U24" s="2873"/>
      <c r="V24" s="2873"/>
      <c r="W24" s="2873"/>
      <c r="X24" s="2873"/>
      <c r="Y24" s="2873"/>
      <c r="Z24" s="2873"/>
      <c r="AA24" s="2873"/>
      <c r="AB24" s="2873"/>
      <c r="AC24" s="2873"/>
      <c r="AD24" s="2874"/>
      <c r="AE24" s="2884"/>
      <c r="AF24" s="2871"/>
      <c r="AG24" s="2885" t="s">
        <v>499</v>
      </c>
      <c r="AH24" s="2885"/>
      <c r="AI24" s="2885"/>
      <c r="AJ24" s="2885"/>
      <c r="AK24" s="2885"/>
      <c r="AL24" s="2885"/>
      <c r="AM24" s="2885"/>
      <c r="AN24" s="2885"/>
      <c r="AO24" s="2885"/>
      <c r="AP24" s="2885"/>
      <c r="AQ24" s="2885"/>
      <c r="AR24" s="2885"/>
      <c r="AS24" s="2885"/>
      <c r="AT24" s="2885"/>
      <c r="AU24" s="2885"/>
      <c r="AV24" s="2885"/>
      <c r="AW24" s="2885"/>
      <c r="AX24" s="2885"/>
      <c r="AY24" s="2885"/>
      <c r="AZ24" s="2886"/>
    </row>
    <row r="25" spans="1:55" ht="23.25" customHeight="1">
      <c r="B25" s="2978"/>
      <c r="C25" s="2979"/>
      <c r="D25" s="2979"/>
      <c r="E25" s="2979"/>
      <c r="F25" s="2979"/>
      <c r="G25" s="2979"/>
      <c r="H25" s="2979"/>
      <c r="I25" s="2979"/>
      <c r="J25" s="2979"/>
      <c r="K25" s="2979"/>
      <c r="L25" s="2980"/>
      <c r="M25" s="2981"/>
      <c r="N25" s="2982"/>
      <c r="O25" s="2983"/>
      <c r="P25" s="2983"/>
      <c r="Q25" s="2983"/>
      <c r="R25" s="2983"/>
      <c r="S25" s="2983"/>
      <c r="T25" s="2983"/>
      <c r="U25" s="2983"/>
      <c r="V25" s="2983"/>
      <c r="W25" s="2983"/>
      <c r="X25" s="2983"/>
      <c r="Y25" s="2983"/>
      <c r="Z25" s="2983"/>
      <c r="AA25" s="2983"/>
      <c r="AB25" s="2983"/>
      <c r="AC25" s="2983"/>
      <c r="AD25" s="2984"/>
      <c r="AE25" s="2985"/>
      <c r="AF25" s="2981"/>
      <c r="AG25" s="2986"/>
      <c r="AH25" s="2986"/>
      <c r="AI25" s="2986"/>
      <c r="AJ25" s="2986"/>
      <c r="AK25" s="2986"/>
      <c r="AL25" s="2986"/>
      <c r="AM25" s="2986"/>
      <c r="AN25" s="2986"/>
      <c r="AO25" s="2986"/>
      <c r="AP25" s="2986"/>
      <c r="AQ25" s="2986"/>
      <c r="AR25" s="2986"/>
      <c r="AS25" s="2986"/>
      <c r="AT25" s="2986"/>
      <c r="AU25" s="2986"/>
      <c r="AV25" s="2986"/>
      <c r="AW25" s="2986"/>
      <c r="AX25" s="2986"/>
      <c r="AY25" s="2986"/>
      <c r="AZ25" s="2987"/>
    </row>
    <row r="26" spans="1:55" s="242" customFormat="1" ht="18" customHeight="1">
      <c r="B26" s="2860" t="s">
        <v>15</v>
      </c>
      <c r="C26" s="2861"/>
      <c r="D26" s="2861"/>
      <c r="E26" s="2861"/>
      <c r="F26" s="2861"/>
      <c r="G26" s="2861"/>
      <c r="H26" s="2861"/>
      <c r="I26" s="2861"/>
      <c r="J26" s="2861"/>
      <c r="K26" s="2861"/>
      <c r="L26" s="2862"/>
      <c r="M26" s="2863"/>
      <c r="N26" s="2864"/>
      <c r="O26" s="2865" t="s">
        <v>140</v>
      </c>
      <c r="P26" s="2865"/>
      <c r="Q26" s="2865"/>
      <c r="R26" s="2865"/>
      <c r="S26" s="2865"/>
      <c r="T26" s="2865"/>
      <c r="U26" s="2865"/>
      <c r="V26" s="2865"/>
      <c r="W26" s="2865"/>
      <c r="X26" s="2866"/>
      <c r="Y26" s="2867"/>
      <c r="Z26" s="2868"/>
      <c r="AA26" s="2869" t="s">
        <v>141</v>
      </c>
      <c r="AB26" s="2869"/>
      <c r="AC26" s="2869"/>
      <c r="AD26" s="2869"/>
      <c r="AE26" s="2869"/>
      <c r="AF26" s="2869"/>
      <c r="AG26" s="2869"/>
      <c r="AH26" s="2870"/>
      <c r="AI26" s="2841"/>
      <c r="AJ26" s="2842"/>
      <c r="AK26" s="2843" t="s">
        <v>142</v>
      </c>
      <c r="AL26" s="2844"/>
      <c r="AM26" s="2844"/>
      <c r="AN26" s="2844"/>
      <c r="AO26" s="2844"/>
      <c r="AP26" s="2844"/>
      <c r="AQ26" s="2844"/>
      <c r="AR26" s="2845"/>
      <c r="AS26" s="2841"/>
      <c r="AT26" s="2842"/>
      <c r="AU26" s="2843" t="s">
        <v>143</v>
      </c>
      <c r="AV26" s="2844"/>
      <c r="AW26" s="2844"/>
      <c r="AX26" s="2844"/>
      <c r="AY26" s="2844"/>
      <c r="AZ26" s="2846"/>
    </row>
    <row r="27" spans="1:55" s="242" customFormat="1" ht="23.25" customHeight="1">
      <c r="B27" s="2847" t="s">
        <v>442</v>
      </c>
      <c r="C27" s="2848"/>
      <c r="D27" s="2848"/>
      <c r="E27" s="2848"/>
      <c r="F27" s="2848"/>
      <c r="G27" s="2848"/>
      <c r="H27" s="2848"/>
      <c r="I27" s="2848"/>
      <c r="J27" s="2848"/>
      <c r="K27" s="2848"/>
      <c r="L27" s="2849"/>
      <c r="M27" s="2850"/>
      <c r="N27" s="2851"/>
      <c r="O27" s="2772" t="s">
        <v>443</v>
      </c>
      <c r="P27" s="2852"/>
      <c r="Q27" s="2852"/>
      <c r="R27" s="2852"/>
      <c r="S27" s="2852"/>
      <c r="T27" s="2852"/>
      <c r="U27" s="2852"/>
      <c r="V27" s="2852"/>
      <c r="W27" s="2852"/>
      <c r="X27" s="2852"/>
      <c r="Y27" s="2852"/>
      <c r="Z27" s="2852"/>
      <c r="AA27" s="2852"/>
      <c r="AB27" s="2852"/>
      <c r="AC27" s="2852"/>
      <c r="AD27" s="2852"/>
      <c r="AE27" s="2852"/>
      <c r="AF27" s="2852"/>
      <c r="AG27" s="2852"/>
      <c r="AH27" s="2852"/>
      <c r="AI27" s="2852"/>
      <c r="AJ27" s="2852"/>
      <c r="AK27" s="2852"/>
      <c r="AL27" s="2852"/>
      <c r="AM27" s="2852"/>
      <c r="AN27" s="2852"/>
      <c r="AO27" s="2852"/>
      <c r="AP27" s="2852"/>
      <c r="AQ27" s="2852"/>
      <c r="AR27" s="2853"/>
      <c r="AS27" s="2854"/>
      <c r="AT27" s="2855"/>
      <c r="AU27" s="2855"/>
      <c r="AV27" s="2855"/>
      <c r="AW27" s="2855"/>
      <c r="AX27" s="2855"/>
      <c r="AY27" s="2855"/>
      <c r="AZ27" s="2856"/>
    </row>
    <row r="28" spans="1:55" s="242" customFormat="1" ht="23.25" customHeight="1">
      <c r="B28" s="2835"/>
      <c r="C28" s="2836"/>
      <c r="D28" s="2836"/>
      <c r="E28" s="2836"/>
      <c r="F28" s="2836"/>
      <c r="G28" s="2836"/>
      <c r="H28" s="2836"/>
      <c r="I28" s="2836"/>
      <c r="J28" s="2836"/>
      <c r="K28" s="2836"/>
      <c r="L28" s="2837"/>
      <c r="M28" s="2829" t="s">
        <v>19</v>
      </c>
      <c r="N28" s="2830"/>
      <c r="O28" s="2830"/>
      <c r="P28" s="2830"/>
      <c r="Q28" s="2830"/>
      <c r="R28" s="2831"/>
      <c r="S28" s="284"/>
      <c r="T28" s="2829" t="s">
        <v>501</v>
      </c>
      <c r="U28" s="2830"/>
      <c r="V28" s="2830"/>
      <c r="W28" s="2830"/>
      <c r="X28" s="2830"/>
      <c r="Y28" s="2830"/>
      <c r="Z28" s="2830"/>
      <c r="AA28" s="2838"/>
      <c r="AB28" s="2833">
        <v>0</v>
      </c>
      <c r="AC28" s="2833"/>
      <c r="AD28" s="2833"/>
      <c r="AE28" s="2833"/>
      <c r="AF28" s="2833"/>
      <c r="AG28" s="2834"/>
      <c r="AH28" s="2839"/>
      <c r="AI28" s="2840"/>
      <c r="AJ28" s="2627" t="s">
        <v>500</v>
      </c>
      <c r="AK28" s="2628"/>
      <c r="AL28" s="2628"/>
      <c r="AM28" s="2628"/>
      <c r="AN28" s="2628"/>
      <c r="AO28" s="2628"/>
      <c r="AP28" s="2628"/>
      <c r="AQ28" s="2628"/>
      <c r="AR28" s="2832"/>
      <c r="AS28" s="2822">
        <v>0</v>
      </c>
      <c r="AT28" s="2822"/>
      <c r="AU28" s="2822"/>
      <c r="AV28" s="2822"/>
      <c r="AW28" s="2822"/>
      <c r="AX28" s="2823"/>
      <c r="AY28" s="2824"/>
      <c r="AZ28" s="2825"/>
    </row>
    <row r="29" spans="1:55" s="242" customFormat="1" ht="23.25" customHeight="1">
      <c r="B29" s="2826"/>
      <c r="C29" s="2827"/>
      <c r="D29" s="2827"/>
      <c r="E29" s="2827"/>
      <c r="F29" s="2827"/>
      <c r="G29" s="2827"/>
      <c r="H29" s="2827"/>
      <c r="I29" s="2827"/>
      <c r="J29" s="2827"/>
      <c r="K29" s="2827"/>
      <c r="L29" s="2828"/>
      <c r="M29" s="2829" t="s">
        <v>162</v>
      </c>
      <c r="N29" s="2830"/>
      <c r="O29" s="2830"/>
      <c r="P29" s="2830"/>
      <c r="Q29" s="2830"/>
      <c r="R29" s="2831"/>
      <c r="S29" s="285"/>
      <c r="T29" s="2627" t="s">
        <v>501</v>
      </c>
      <c r="U29" s="2628"/>
      <c r="V29" s="2628"/>
      <c r="W29" s="2628"/>
      <c r="X29" s="2628"/>
      <c r="Y29" s="2628"/>
      <c r="Z29" s="2628"/>
      <c r="AA29" s="2832"/>
      <c r="AB29" s="2833">
        <v>0</v>
      </c>
      <c r="AC29" s="2833"/>
      <c r="AD29" s="2833"/>
      <c r="AE29" s="2833"/>
      <c r="AF29" s="2833"/>
      <c r="AG29" s="2834"/>
      <c r="AH29" s="2820"/>
      <c r="AI29" s="2821"/>
      <c r="AJ29" s="2627" t="s">
        <v>500</v>
      </c>
      <c r="AK29" s="2628"/>
      <c r="AL29" s="2628"/>
      <c r="AM29" s="2628"/>
      <c r="AN29" s="2628"/>
      <c r="AO29" s="2628"/>
      <c r="AP29" s="2628"/>
      <c r="AQ29" s="2628"/>
      <c r="AR29" s="2832"/>
      <c r="AS29" s="2822">
        <v>0</v>
      </c>
      <c r="AT29" s="2822"/>
      <c r="AU29" s="2822"/>
      <c r="AV29" s="2822"/>
      <c r="AW29" s="2822"/>
      <c r="AX29" s="2823"/>
      <c r="AY29" s="2793"/>
      <c r="AZ29" s="2794"/>
    </row>
    <row r="30" spans="1:55" s="242" customFormat="1" ht="23.25" customHeight="1">
      <c r="B30" s="2809"/>
      <c r="C30" s="2810"/>
      <c r="D30" s="2810"/>
      <c r="E30" s="2810"/>
      <c r="F30" s="2810"/>
      <c r="G30" s="2810"/>
      <c r="H30" s="2810"/>
      <c r="I30" s="2810"/>
      <c r="J30" s="2810"/>
      <c r="K30" s="2810"/>
      <c r="L30" s="2811"/>
      <c r="M30" s="2812" t="s">
        <v>20</v>
      </c>
      <c r="N30" s="2813"/>
      <c r="O30" s="2813"/>
      <c r="P30" s="2813"/>
      <c r="Q30" s="2813"/>
      <c r="R30" s="2814"/>
      <c r="S30" s="285"/>
      <c r="T30" s="2815" t="s">
        <v>501</v>
      </c>
      <c r="U30" s="2816"/>
      <c r="V30" s="2816"/>
      <c r="W30" s="2816"/>
      <c r="X30" s="2816"/>
      <c r="Y30" s="2816"/>
      <c r="Z30" s="2816"/>
      <c r="AA30" s="2817"/>
      <c r="AB30" s="2818">
        <v>0</v>
      </c>
      <c r="AC30" s="2818"/>
      <c r="AD30" s="2818"/>
      <c r="AE30" s="2818"/>
      <c r="AF30" s="2818"/>
      <c r="AG30" s="2819"/>
      <c r="AH30" s="2820"/>
      <c r="AI30" s="2821"/>
      <c r="AJ30" s="2815" t="s">
        <v>500</v>
      </c>
      <c r="AK30" s="2816"/>
      <c r="AL30" s="2816"/>
      <c r="AM30" s="2816"/>
      <c r="AN30" s="2816"/>
      <c r="AO30" s="2816"/>
      <c r="AP30" s="2816"/>
      <c r="AQ30" s="2816"/>
      <c r="AR30" s="2817"/>
      <c r="AS30" s="2791">
        <v>0</v>
      </c>
      <c r="AT30" s="2791"/>
      <c r="AU30" s="2791"/>
      <c r="AV30" s="2791"/>
      <c r="AW30" s="2791"/>
      <c r="AX30" s="2792"/>
      <c r="AY30" s="2793"/>
      <c r="AZ30" s="2794"/>
    </row>
    <row r="31" spans="1:55" s="242" customFormat="1" ht="23.25" customHeight="1">
      <c r="B31" s="2795"/>
      <c r="C31" s="2796"/>
      <c r="D31" s="2796"/>
      <c r="E31" s="2796"/>
      <c r="F31" s="2796"/>
      <c r="G31" s="2796"/>
      <c r="H31" s="2796"/>
      <c r="I31" s="2796"/>
      <c r="J31" s="2796"/>
      <c r="K31" s="2796"/>
      <c r="L31" s="2797"/>
      <c r="M31" s="2798" t="s">
        <v>444</v>
      </c>
      <c r="N31" s="2799"/>
      <c r="O31" s="2799"/>
      <c r="P31" s="2799"/>
      <c r="Q31" s="2799"/>
      <c r="R31" s="2799"/>
      <c r="S31" s="315"/>
      <c r="T31" s="2800" t="s">
        <v>502</v>
      </c>
      <c r="U31" s="2800"/>
      <c r="V31" s="2800"/>
      <c r="W31" s="2800"/>
      <c r="X31" s="2800"/>
      <c r="Y31" s="2800"/>
      <c r="Z31" s="2800"/>
      <c r="AA31" s="2801"/>
      <c r="AB31" s="2802">
        <f>AB28+AB29-AB30</f>
        <v>0</v>
      </c>
      <c r="AC31" s="2802"/>
      <c r="AD31" s="2802"/>
      <c r="AE31" s="2802"/>
      <c r="AF31" s="2802"/>
      <c r="AG31" s="2802"/>
      <c r="AH31" s="2803"/>
      <c r="AI31" s="2804"/>
      <c r="AJ31" s="2805" t="s">
        <v>503</v>
      </c>
      <c r="AK31" s="2805"/>
      <c r="AL31" s="2805"/>
      <c r="AM31" s="2805"/>
      <c r="AN31" s="2805"/>
      <c r="AO31" s="2805"/>
      <c r="AP31" s="2805"/>
      <c r="AQ31" s="2805"/>
      <c r="AR31" s="2806"/>
      <c r="AS31" s="2802">
        <f>AS28+AS29-AS30</f>
        <v>0</v>
      </c>
      <c r="AT31" s="2802"/>
      <c r="AU31" s="2802"/>
      <c r="AV31" s="2802"/>
      <c r="AW31" s="2802"/>
      <c r="AX31" s="2802"/>
      <c r="AY31" s="2807"/>
      <c r="AZ31" s="2808"/>
    </row>
    <row r="32" spans="1:55" ht="18" customHeight="1">
      <c r="B32" s="2767" t="s">
        <v>445</v>
      </c>
      <c r="C32" s="2768"/>
      <c r="D32" s="2768"/>
      <c r="E32" s="2768"/>
      <c r="F32" s="2768"/>
      <c r="G32" s="2768"/>
      <c r="H32" s="2768"/>
      <c r="I32" s="2768"/>
      <c r="J32" s="2768"/>
      <c r="K32" s="2768"/>
      <c r="L32" s="2769"/>
      <c r="M32" s="2770"/>
      <c r="N32" s="2771"/>
      <c r="O32" s="2772" t="s">
        <v>446</v>
      </c>
      <c r="P32" s="2772"/>
      <c r="Q32" s="2772"/>
      <c r="R32" s="2773"/>
      <c r="S32" s="2774"/>
      <c r="T32" s="2775"/>
      <c r="U32" s="2776" t="s">
        <v>447</v>
      </c>
      <c r="V32" s="2776"/>
      <c r="W32" s="2776"/>
      <c r="X32" s="2776"/>
      <c r="Y32" s="2776"/>
      <c r="Z32" s="2776"/>
      <c r="AA32" s="2776"/>
      <c r="AB32" s="2776"/>
      <c r="AC32" s="2777"/>
      <c r="AD32" s="2778"/>
      <c r="AE32" s="2779"/>
      <c r="AF32" s="2758" t="s">
        <v>448</v>
      </c>
      <c r="AG32" s="2758"/>
      <c r="AH32" s="2758"/>
      <c r="AI32" s="2758"/>
      <c r="AJ32" s="2758"/>
      <c r="AK32" s="2758"/>
      <c r="AL32" s="2758"/>
      <c r="AM32" s="2758"/>
      <c r="AN32" s="2759"/>
      <c r="AO32" s="2759"/>
      <c r="AP32" s="2760" t="s">
        <v>449</v>
      </c>
      <c r="AQ32" s="2761"/>
      <c r="AR32" s="2761"/>
      <c r="AS32" s="2761"/>
      <c r="AT32" s="2761"/>
      <c r="AU32" s="2761"/>
      <c r="AV32" s="2761"/>
      <c r="AW32" s="2761"/>
      <c r="AX32" s="2761"/>
      <c r="AY32" s="2761"/>
      <c r="AZ32" s="316"/>
      <c r="BA32" s="226"/>
      <c r="BC32" s="243"/>
    </row>
    <row r="33" spans="1:65" ht="18" customHeight="1">
      <c r="B33" s="2762"/>
      <c r="C33" s="2763"/>
      <c r="D33" s="2763"/>
      <c r="E33" s="2763"/>
      <c r="F33" s="2763"/>
      <c r="G33" s="2763"/>
      <c r="H33" s="2763"/>
      <c r="I33" s="2763"/>
      <c r="J33" s="2763"/>
      <c r="K33" s="2763"/>
      <c r="L33" s="2764"/>
      <c r="M33" s="2765" t="s">
        <v>450</v>
      </c>
      <c r="N33" s="2766"/>
      <c r="O33" s="2766"/>
      <c r="P33" s="2766"/>
      <c r="Q33" s="2766"/>
      <c r="R33" s="2766"/>
      <c r="S33" s="2780"/>
      <c r="T33" s="2781"/>
      <c r="U33" s="2781" t="s">
        <v>504</v>
      </c>
      <c r="V33" s="2781"/>
      <c r="W33" s="2781"/>
      <c r="X33" s="2781"/>
      <c r="Y33" s="2781"/>
      <c r="Z33" s="2781"/>
      <c r="AA33" s="2781"/>
      <c r="AB33" s="2781"/>
      <c r="AC33" s="2782"/>
      <c r="AD33" s="2783" t="s">
        <v>505</v>
      </c>
      <c r="AE33" s="2784"/>
      <c r="AF33" s="2785" t="s">
        <v>506</v>
      </c>
      <c r="AG33" s="2785"/>
      <c r="AH33" s="2785"/>
      <c r="AI33" s="2785"/>
      <c r="AJ33" s="2785"/>
      <c r="AK33" s="2785"/>
      <c r="AL33" s="2785"/>
      <c r="AM33" s="2786"/>
      <c r="AN33" s="2787" t="s">
        <v>505</v>
      </c>
      <c r="AO33" s="2788"/>
      <c r="AP33" s="2789" t="s">
        <v>507</v>
      </c>
      <c r="AQ33" s="2790"/>
      <c r="AR33" s="2790"/>
      <c r="AS33" s="2790"/>
      <c r="AT33" s="2790"/>
      <c r="AU33" s="2790"/>
      <c r="AV33" s="2790"/>
      <c r="AW33" s="2790"/>
      <c r="AX33" s="2790"/>
      <c r="AY33" s="2790"/>
      <c r="AZ33" s="321"/>
      <c r="BA33" s="226"/>
      <c r="BD33" s="286"/>
      <c r="BE33" s="286"/>
      <c r="BF33" s="286"/>
      <c r="BG33" s="286"/>
      <c r="BH33" s="286"/>
      <c r="BI33" s="286"/>
      <c r="BJ33" s="286"/>
      <c r="BK33" s="286"/>
      <c r="BL33" s="286"/>
      <c r="BM33" s="286"/>
    </row>
    <row r="34" spans="1:65" s="1" customFormat="1" ht="15" customHeight="1">
      <c r="B34" s="2988"/>
      <c r="C34" s="2989"/>
      <c r="D34" s="2989"/>
      <c r="E34" s="2989"/>
      <c r="F34" s="2989"/>
      <c r="G34" s="2989"/>
      <c r="H34" s="2989"/>
      <c r="I34" s="2989"/>
      <c r="J34" s="2989"/>
      <c r="K34" s="2989"/>
      <c r="L34" s="2989"/>
      <c r="M34" s="2989"/>
      <c r="N34" s="2989"/>
      <c r="O34" s="2989"/>
      <c r="P34" s="2989"/>
      <c r="Q34" s="2989"/>
      <c r="R34" s="2989"/>
      <c r="S34" s="2989"/>
      <c r="T34" s="2989"/>
      <c r="U34" s="2989"/>
      <c r="V34" s="2989"/>
      <c r="W34" s="2989"/>
      <c r="X34" s="2989"/>
      <c r="Y34" s="2989"/>
      <c r="Z34" s="2989"/>
      <c r="AA34" s="2989"/>
      <c r="AB34" s="2989"/>
      <c r="AC34" s="2989"/>
      <c r="AD34" s="2989"/>
      <c r="AE34" s="2989"/>
      <c r="AF34" s="2989"/>
      <c r="AG34" s="2989"/>
      <c r="AH34" s="2989"/>
      <c r="AI34" s="2989"/>
      <c r="AJ34" s="2989"/>
      <c r="AK34" s="2989"/>
      <c r="AL34" s="2989"/>
      <c r="AM34" s="2989"/>
      <c r="AN34" s="2989"/>
      <c r="AO34" s="2989"/>
      <c r="AP34" s="2989"/>
      <c r="AQ34" s="2989"/>
      <c r="AR34" s="2990"/>
      <c r="AS34" s="2991" t="s">
        <v>38</v>
      </c>
      <c r="AT34" s="2991"/>
      <c r="AU34" s="2991"/>
      <c r="AV34" s="2992"/>
      <c r="AW34" s="2993" t="s">
        <v>39</v>
      </c>
      <c r="AX34" s="2993"/>
      <c r="AY34" s="2993"/>
      <c r="AZ34" s="2994"/>
    </row>
    <row r="35" spans="1:65" s="1" customFormat="1" ht="18" customHeight="1">
      <c r="B35" s="320"/>
      <c r="C35" s="2995" t="s">
        <v>508</v>
      </c>
      <c r="D35" s="2995"/>
      <c r="E35" s="2995"/>
      <c r="F35" s="2995"/>
      <c r="G35" s="2995"/>
      <c r="H35" s="2995"/>
      <c r="I35" s="2995"/>
      <c r="J35" s="2995"/>
      <c r="K35" s="2995"/>
      <c r="L35" s="2995"/>
      <c r="M35" s="2995"/>
      <c r="N35" s="2995"/>
      <c r="O35" s="2995"/>
      <c r="P35" s="2995"/>
      <c r="Q35" s="2995"/>
      <c r="R35" s="2995"/>
      <c r="S35" s="2995"/>
      <c r="T35" s="2995"/>
      <c r="U35" s="2995"/>
      <c r="V35" s="2995"/>
      <c r="W35" s="2995"/>
      <c r="X35" s="2995"/>
      <c r="Y35" s="2995"/>
      <c r="Z35" s="2995"/>
      <c r="AA35" s="2995"/>
      <c r="AB35" s="2995"/>
      <c r="AC35" s="2995"/>
      <c r="AD35" s="2995"/>
      <c r="AE35" s="2995"/>
      <c r="AF35" s="2995"/>
      <c r="AG35" s="2995"/>
      <c r="AH35" s="2995"/>
      <c r="AI35" s="2995"/>
      <c r="AJ35" s="2995"/>
      <c r="AK35" s="2995"/>
      <c r="AL35" s="2995"/>
      <c r="AM35" s="2995"/>
      <c r="AN35" s="2995"/>
      <c r="AO35" s="2995"/>
      <c r="AP35" s="2995"/>
      <c r="AQ35" s="2995"/>
      <c r="AR35" s="2996"/>
      <c r="AS35" s="3009"/>
      <c r="AT35" s="3010"/>
      <c r="AU35" s="3010"/>
      <c r="AV35" s="3011"/>
      <c r="AW35" s="3009"/>
      <c r="AX35" s="3010"/>
      <c r="AY35" s="3010"/>
      <c r="AZ35" s="3012"/>
    </row>
    <row r="36" spans="1:65" s="1" customFormat="1" ht="18" customHeight="1">
      <c r="B36" s="320"/>
      <c r="C36" s="2995" t="s">
        <v>509</v>
      </c>
      <c r="D36" s="2995"/>
      <c r="E36" s="2995"/>
      <c r="F36" s="2995"/>
      <c r="G36" s="2995"/>
      <c r="H36" s="2995"/>
      <c r="I36" s="2995"/>
      <c r="J36" s="2995"/>
      <c r="K36" s="2995"/>
      <c r="L36" s="2995"/>
      <c r="M36" s="2995"/>
      <c r="N36" s="2995"/>
      <c r="O36" s="2995"/>
      <c r="P36" s="2995"/>
      <c r="Q36" s="2995"/>
      <c r="R36" s="2995"/>
      <c r="S36" s="2995"/>
      <c r="T36" s="2995"/>
      <c r="U36" s="2995"/>
      <c r="V36" s="2995"/>
      <c r="W36" s="2995"/>
      <c r="X36" s="2995"/>
      <c r="Y36" s="2995"/>
      <c r="Z36" s="2995"/>
      <c r="AA36" s="2995"/>
      <c r="AB36" s="2995"/>
      <c r="AC36" s="2995"/>
      <c r="AD36" s="2995"/>
      <c r="AE36" s="2995"/>
      <c r="AF36" s="2995"/>
      <c r="AG36" s="2995"/>
      <c r="AH36" s="2995"/>
      <c r="AI36" s="2995"/>
      <c r="AJ36" s="2995"/>
      <c r="AK36" s="2995"/>
      <c r="AL36" s="2995"/>
      <c r="AM36" s="2995"/>
      <c r="AN36" s="2995"/>
      <c r="AO36" s="2995"/>
      <c r="AP36" s="2995"/>
      <c r="AQ36" s="2995"/>
      <c r="AR36" s="2996"/>
      <c r="AS36" s="2997"/>
      <c r="AT36" s="2998"/>
      <c r="AU36" s="2998"/>
      <c r="AV36" s="2999"/>
      <c r="AW36" s="2997"/>
      <c r="AX36" s="2998"/>
      <c r="AY36" s="2998"/>
      <c r="AZ36" s="3000"/>
    </row>
    <row r="37" spans="1:65" s="1" customFormat="1" ht="18" customHeight="1">
      <c r="B37" s="320"/>
      <c r="C37" s="2995" t="s">
        <v>510</v>
      </c>
      <c r="D37" s="2995"/>
      <c r="E37" s="2995"/>
      <c r="F37" s="2995"/>
      <c r="G37" s="2995"/>
      <c r="H37" s="2995"/>
      <c r="I37" s="2995"/>
      <c r="J37" s="2995"/>
      <c r="K37" s="2995"/>
      <c r="L37" s="2995"/>
      <c r="M37" s="2995"/>
      <c r="N37" s="2995"/>
      <c r="O37" s="2995"/>
      <c r="P37" s="2995"/>
      <c r="Q37" s="2995"/>
      <c r="R37" s="2995"/>
      <c r="S37" s="2995"/>
      <c r="T37" s="2995"/>
      <c r="U37" s="2995"/>
      <c r="V37" s="2995"/>
      <c r="W37" s="2995"/>
      <c r="X37" s="2995"/>
      <c r="Y37" s="2995"/>
      <c r="Z37" s="2995"/>
      <c r="AA37" s="2995"/>
      <c r="AB37" s="2995"/>
      <c r="AC37" s="2995"/>
      <c r="AD37" s="2995"/>
      <c r="AE37" s="2995"/>
      <c r="AF37" s="2995"/>
      <c r="AG37" s="2995"/>
      <c r="AH37" s="2995"/>
      <c r="AI37" s="2995"/>
      <c r="AJ37" s="2995"/>
      <c r="AK37" s="2995"/>
      <c r="AL37" s="2995"/>
      <c r="AM37" s="2995"/>
      <c r="AN37" s="2995"/>
      <c r="AO37" s="2995"/>
      <c r="AP37" s="2995"/>
      <c r="AQ37" s="2995"/>
      <c r="AR37" s="2996"/>
      <c r="AS37" s="2997"/>
      <c r="AT37" s="2998"/>
      <c r="AU37" s="2998"/>
      <c r="AV37" s="2999"/>
      <c r="AW37" s="2997"/>
      <c r="AX37" s="2998"/>
      <c r="AY37" s="2998"/>
      <c r="AZ37" s="3000"/>
    </row>
    <row r="38" spans="1:65" s="242" customFormat="1" ht="23.25" customHeight="1" thickBot="1">
      <c r="B38" s="3018" t="s">
        <v>527</v>
      </c>
      <c r="C38" s="3019"/>
      <c r="D38" s="3019"/>
      <c r="E38" s="3019"/>
      <c r="F38" s="3019"/>
      <c r="G38" s="3019"/>
      <c r="H38" s="3019"/>
      <c r="I38" s="3019"/>
      <c r="J38" s="3019"/>
      <c r="K38" s="3019"/>
      <c r="L38" s="3020"/>
      <c r="M38" s="324"/>
      <c r="N38" s="2600"/>
      <c r="O38" s="2601"/>
      <c r="P38" s="2601"/>
      <c r="Q38" s="2601"/>
      <c r="R38" s="2601"/>
      <c r="S38" s="2601"/>
      <c r="T38" s="2601"/>
      <c r="U38" s="2601"/>
      <c r="V38" s="2601"/>
      <c r="W38" s="2601"/>
      <c r="X38" s="2601"/>
      <c r="Y38" s="2601"/>
      <c r="Z38" s="2601"/>
      <c r="AA38" s="2601"/>
      <c r="AB38" s="2601"/>
      <c r="AC38" s="2601"/>
      <c r="AD38" s="2601"/>
      <c r="AE38" s="2601"/>
      <c r="AF38" s="2601"/>
      <c r="AG38" s="2601"/>
      <c r="AH38" s="2601"/>
      <c r="AI38" s="2601"/>
      <c r="AJ38" s="2601"/>
      <c r="AK38" s="2601"/>
      <c r="AL38" s="2601"/>
      <c r="AM38" s="2601"/>
      <c r="AN38" s="2601"/>
      <c r="AO38" s="2601"/>
      <c r="AP38" s="2601"/>
      <c r="AQ38" s="2601"/>
      <c r="AR38" s="2601"/>
      <c r="AS38" s="2601"/>
      <c r="AT38" s="2601"/>
      <c r="AU38" s="2601"/>
      <c r="AV38" s="2601"/>
      <c r="AW38" s="2601"/>
      <c r="AX38" s="2601"/>
      <c r="AY38" s="2601"/>
      <c r="AZ38" s="2601"/>
      <c r="BA38" s="322"/>
    </row>
    <row r="39" spans="1:65" s="242" customFormat="1" ht="20.25" customHeight="1" thickBot="1">
      <c r="B39" s="3001" t="s">
        <v>867</v>
      </c>
      <c r="C39" s="3002"/>
      <c r="D39" s="3002"/>
      <c r="E39" s="3002"/>
      <c r="F39" s="3002"/>
      <c r="G39" s="3002"/>
      <c r="H39" s="3002"/>
      <c r="I39" s="3002"/>
      <c r="J39" s="3002"/>
      <c r="K39" s="3002"/>
      <c r="L39" s="3002"/>
      <c r="M39" s="3002"/>
      <c r="N39" s="3002"/>
      <c r="O39" s="3002"/>
      <c r="P39" s="3002"/>
      <c r="Q39" s="3002"/>
      <c r="R39" s="3002"/>
      <c r="S39" s="3002"/>
      <c r="T39" s="3002"/>
      <c r="U39" s="3002"/>
      <c r="V39" s="3002"/>
      <c r="W39" s="3002"/>
      <c r="X39" s="3002"/>
      <c r="Y39" s="3002"/>
      <c r="Z39" s="3002"/>
      <c r="AA39" s="3002"/>
      <c r="AB39" s="3002"/>
      <c r="AC39" s="3002"/>
      <c r="AD39" s="3002"/>
      <c r="AE39" s="3002"/>
      <c r="AF39" s="3002"/>
      <c r="AG39" s="3002"/>
      <c r="AH39" s="3002"/>
      <c r="AI39" s="3002"/>
      <c r="AJ39" s="3002"/>
      <c r="AK39" s="3002"/>
      <c r="AL39" s="3002"/>
      <c r="AM39" s="3002"/>
      <c r="AN39" s="3002"/>
      <c r="AO39" s="3002"/>
      <c r="AP39" s="3002"/>
      <c r="AQ39" s="3002"/>
      <c r="AR39" s="3002"/>
      <c r="AS39" s="3002"/>
      <c r="AT39" s="3002"/>
      <c r="AU39" s="3002"/>
      <c r="AV39" s="3002"/>
      <c r="AW39" s="325" t="s">
        <v>30</v>
      </c>
      <c r="AX39" s="326" t="s">
        <v>6</v>
      </c>
      <c r="AY39" s="327">
        <v>2</v>
      </c>
      <c r="AZ39" s="328"/>
    </row>
    <row r="40" spans="1:65" s="242" customFormat="1" ht="18.75" customHeight="1" thickBot="1">
      <c r="B40" s="274" t="s">
        <v>33</v>
      </c>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659" t="s">
        <v>436</v>
      </c>
      <c r="AR40" s="2660"/>
      <c r="AS40" s="2660"/>
      <c r="AT40" s="2660"/>
      <c r="AU40" s="2660"/>
      <c r="AV40" s="2660"/>
      <c r="AW40" s="2660"/>
      <c r="AX40" s="2661">
        <f>AX2</f>
        <v>1</v>
      </c>
      <c r="AY40" s="2661"/>
      <c r="AZ40" s="276"/>
    </row>
    <row r="41" spans="1:65" s="308" customFormat="1" ht="23.25" customHeight="1">
      <c r="B41" s="3021" t="s">
        <v>481</v>
      </c>
      <c r="C41" s="3022"/>
      <c r="D41" s="3022"/>
      <c r="E41" s="3022"/>
      <c r="F41" s="3022"/>
      <c r="G41" s="3022"/>
      <c r="H41" s="3022"/>
      <c r="I41" s="3022"/>
      <c r="J41" s="3022"/>
      <c r="K41" s="3022"/>
      <c r="L41" s="3022"/>
      <c r="M41" s="2620" t="s">
        <v>514</v>
      </c>
      <c r="N41" s="2620"/>
      <c r="O41" s="2620"/>
      <c r="P41" s="2620"/>
      <c r="Q41" s="2621"/>
      <c r="R41" s="329"/>
      <c r="S41" s="2655"/>
      <c r="T41" s="2655"/>
      <c r="U41" s="2655"/>
      <c r="V41" s="2655"/>
      <c r="W41" s="2653" t="s">
        <v>133</v>
      </c>
      <c r="X41" s="2654"/>
      <c r="Y41" s="330"/>
      <c r="Z41" s="2657" t="s">
        <v>515</v>
      </c>
      <c r="AA41" s="2658"/>
      <c r="AB41" s="2658"/>
      <c r="AC41" s="2658"/>
      <c r="AD41" s="329"/>
      <c r="AE41" s="2655"/>
      <c r="AF41" s="2655"/>
      <c r="AG41" s="2655"/>
      <c r="AH41" s="2655"/>
      <c r="AI41" s="2653" t="s">
        <v>133</v>
      </c>
      <c r="AJ41" s="2654"/>
      <c r="AK41" s="331"/>
      <c r="AL41" s="2657" t="s">
        <v>517</v>
      </c>
      <c r="AM41" s="2658"/>
      <c r="AN41" s="2658"/>
      <c r="AO41" s="2658"/>
      <c r="AP41" s="329"/>
      <c r="AQ41" s="2655"/>
      <c r="AR41" s="2655"/>
      <c r="AS41" s="2655"/>
      <c r="AT41" s="2655"/>
      <c r="AU41" s="2654" t="s">
        <v>516</v>
      </c>
      <c r="AV41" s="2656"/>
      <c r="AW41" s="2656"/>
      <c r="AX41" s="2656"/>
      <c r="AY41" s="2622"/>
      <c r="AZ41" s="2623"/>
      <c r="BA41" s="164"/>
    </row>
    <row r="42" spans="1:65" s="308" customFormat="1" ht="23.25" customHeight="1">
      <c r="B42" s="3016" t="s">
        <v>513</v>
      </c>
      <c r="C42" s="3017"/>
      <c r="D42" s="3017"/>
      <c r="E42" s="3017"/>
      <c r="F42" s="3017"/>
      <c r="G42" s="3017"/>
      <c r="H42" s="3017"/>
      <c r="I42" s="3017"/>
      <c r="J42" s="3017"/>
      <c r="K42" s="3017"/>
      <c r="L42" s="3017"/>
      <c r="M42" s="2648" t="s">
        <v>518</v>
      </c>
      <c r="N42" s="2648"/>
      <c r="O42" s="2648"/>
      <c r="P42" s="2648"/>
      <c r="Q42" s="2649"/>
      <c r="R42" s="317"/>
      <c r="S42" s="2650"/>
      <c r="T42" s="2650"/>
      <c r="U42" s="2650"/>
      <c r="V42" s="2650"/>
      <c r="W42" s="2639" t="s">
        <v>133</v>
      </c>
      <c r="X42" s="2640"/>
      <c r="Y42" s="318"/>
      <c r="Z42" s="2651" t="s">
        <v>519</v>
      </c>
      <c r="AA42" s="2652"/>
      <c r="AB42" s="2652"/>
      <c r="AC42" s="2652"/>
      <c r="AD42" s="317"/>
      <c r="AE42" s="2650"/>
      <c r="AF42" s="2650"/>
      <c r="AG42" s="2650"/>
      <c r="AH42" s="2650"/>
      <c r="AI42" s="2639" t="s">
        <v>473</v>
      </c>
      <c r="AJ42" s="2640"/>
      <c r="AK42" s="319"/>
      <c r="AL42" s="2641" t="s">
        <v>520</v>
      </c>
      <c r="AM42" s="2642"/>
      <c r="AN42" s="2642"/>
      <c r="AO42" s="2642"/>
      <c r="AP42" s="2642"/>
      <c r="AQ42" s="2642"/>
      <c r="AR42" s="2642"/>
      <c r="AS42" s="2642"/>
      <c r="AT42" s="2642"/>
      <c r="AU42" s="2643" t="s">
        <v>521</v>
      </c>
      <c r="AV42" s="2581"/>
      <c r="AW42" s="2581"/>
      <c r="AX42" s="2644"/>
      <c r="AY42" s="2570"/>
      <c r="AZ42" s="2571"/>
      <c r="BA42" s="164"/>
    </row>
    <row r="43" spans="1:65" s="308" customFormat="1" ht="23.25" customHeight="1">
      <c r="B43" s="2616"/>
      <c r="C43" s="2617"/>
      <c r="D43" s="2617"/>
      <c r="E43" s="2617"/>
      <c r="F43" s="2617"/>
      <c r="G43" s="2617"/>
      <c r="H43" s="2617"/>
      <c r="I43" s="2617"/>
      <c r="J43" s="2617"/>
      <c r="K43" s="2617"/>
      <c r="L43" s="2617"/>
      <c r="M43" s="2607" t="s">
        <v>522</v>
      </c>
      <c r="N43" s="2608"/>
      <c r="O43" s="2608"/>
      <c r="P43" s="2608"/>
      <c r="Q43" s="2608"/>
      <c r="R43" s="2608"/>
      <c r="S43" s="2608"/>
      <c r="T43" s="2608"/>
      <c r="U43" s="2608"/>
      <c r="V43" s="2608"/>
      <c r="W43" s="2608" t="s">
        <v>524</v>
      </c>
      <c r="X43" s="2608"/>
      <c r="Y43" s="2608"/>
      <c r="Z43" s="2608"/>
      <c r="AA43" s="2608"/>
      <c r="AB43" s="2608"/>
      <c r="AC43" s="2608"/>
      <c r="AD43" s="2609"/>
      <c r="AE43" s="2610"/>
      <c r="AF43" s="2610"/>
      <c r="AG43" s="2610"/>
      <c r="AH43" s="2610"/>
      <c r="AI43" s="2611" t="s">
        <v>473</v>
      </c>
      <c r="AJ43" s="2612"/>
      <c r="AK43" s="323"/>
      <c r="AL43" s="2608" t="s">
        <v>523</v>
      </c>
      <c r="AM43" s="2608"/>
      <c r="AN43" s="2608"/>
      <c r="AO43" s="2608"/>
      <c r="AP43" s="2608"/>
      <c r="AQ43" s="2608"/>
      <c r="AR43" s="2608"/>
      <c r="AS43" s="2608"/>
      <c r="AT43" s="2609"/>
      <c r="AU43" s="2613"/>
      <c r="AV43" s="2614"/>
      <c r="AW43" s="2614"/>
      <c r="AX43" s="2615"/>
      <c r="AY43" s="2618"/>
      <c r="AZ43" s="2619"/>
      <c r="BA43" s="164"/>
    </row>
    <row r="44" spans="1:65" s="308" customFormat="1" ht="23.25" customHeight="1">
      <c r="B44" s="2588" t="s">
        <v>481</v>
      </c>
      <c r="C44" s="2589"/>
      <c r="D44" s="2589"/>
      <c r="E44" s="2589"/>
      <c r="F44" s="2589"/>
      <c r="G44" s="2589"/>
      <c r="H44" s="2589"/>
      <c r="I44" s="2589"/>
      <c r="J44" s="2589"/>
      <c r="K44" s="2589"/>
      <c r="L44" s="2589"/>
      <c r="M44" s="2602" t="s">
        <v>534</v>
      </c>
      <c r="N44" s="2603"/>
      <c r="O44" s="2603"/>
      <c r="P44" s="2603"/>
      <c r="Q44" s="2603"/>
      <c r="R44" s="2603"/>
      <c r="S44" s="2603"/>
      <c r="T44" s="2603"/>
      <c r="U44" s="2603"/>
      <c r="V44" s="2603"/>
      <c r="W44" s="2603"/>
      <c r="X44" s="2603"/>
      <c r="Y44" s="2603"/>
      <c r="Z44" s="2603"/>
      <c r="AA44" s="2603"/>
      <c r="AB44" s="2603"/>
      <c r="AC44" s="2603"/>
      <c r="AD44" s="2603"/>
      <c r="AE44" s="2603"/>
      <c r="AF44" s="2603"/>
      <c r="AG44" s="2603"/>
      <c r="AH44" s="2603"/>
      <c r="AI44" s="2603"/>
      <c r="AJ44" s="2603"/>
      <c r="AK44" s="2604"/>
      <c r="AL44" s="2605"/>
      <c r="AM44" s="2605"/>
      <c r="AN44" s="2605"/>
      <c r="AO44" s="2605"/>
      <c r="AP44" s="2605"/>
      <c r="AQ44" s="2605"/>
      <c r="AR44" s="2605"/>
      <c r="AS44" s="2605"/>
      <c r="AT44" s="2605"/>
      <c r="AU44" s="2605"/>
      <c r="AV44" s="2605"/>
      <c r="AW44" s="2605"/>
      <c r="AX44" s="2606"/>
      <c r="AY44" s="2596"/>
      <c r="AZ44" s="2597"/>
      <c r="BA44" s="164"/>
    </row>
    <row r="45" spans="1:65" s="308" customFormat="1" ht="18" customHeight="1">
      <c r="B45" s="2590" t="s">
        <v>525</v>
      </c>
      <c r="C45" s="2591"/>
      <c r="D45" s="2591"/>
      <c r="E45" s="2591"/>
      <c r="F45" s="2591"/>
      <c r="G45" s="2591"/>
      <c r="H45" s="2591"/>
      <c r="I45" s="2591"/>
      <c r="J45" s="2591"/>
      <c r="K45" s="2591"/>
      <c r="L45" s="2591"/>
      <c r="M45" s="2592"/>
      <c r="N45" s="2593"/>
      <c r="O45" s="2594" t="s">
        <v>526</v>
      </c>
      <c r="P45" s="2594"/>
      <c r="Q45" s="2594"/>
      <c r="R45" s="2594"/>
      <c r="S45" s="2594"/>
      <c r="T45" s="2594"/>
      <c r="U45" s="2594"/>
      <c r="V45" s="2594"/>
      <c r="W45" s="2594"/>
      <c r="X45" s="2594"/>
      <c r="Y45" s="2594"/>
      <c r="Z45" s="2594"/>
      <c r="AA45" s="2594"/>
      <c r="AB45" s="2594"/>
      <c r="AC45" s="2594"/>
      <c r="AD45" s="2594"/>
      <c r="AE45" s="2594"/>
      <c r="AF45" s="2594"/>
      <c r="AG45" s="2594"/>
      <c r="AH45" s="2594"/>
      <c r="AI45" s="2594"/>
      <c r="AJ45" s="2594"/>
      <c r="AK45" s="2594"/>
      <c r="AL45" s="2594"/>
      <c r="AM45" s="2594"/>
      <c r="AN45" s="2594"/>
      <c r="AO45" s="2594"/>
      <c r="AP45" s="2594"/>
      <c r="AQ45" s="2594"/>
      <c r="AR45" s="2594"/>
      <c r="AS45" s="2594"/>
      <c r="AT45" s="2594"/>
      <c r="AU45" s="2594"/>
      <c r="AV45" s="2594"/>
      <c r="AW45" s="2594"/>
      <c r="AX45" s="2595"/>
      <c r="AY45" s="2598"/>
      <c r="AZ45" s="2599"/>
      <c r="BA45" s="164"/>
    </row>
    <row r="46" spans="1:65" s="242" customFormat="1" ht="23.25" customHeight="1">
      <c r="B46" s="2742" t="s">
        <v>22</v>
      </c>
      <c r="C46" s="2743"/>
      <c r="D46" s="2743"/>
      <c r="E46" s="2743"/>
      <c r="F46" s="2743"/>
      <c r="G46" s="2743"/>
      <c r="H46" s="2743"/>
      <c r="I46" s="2743"/>
      <c r="J46" s="2743"/>
      <c r="K46" s="2743"/>
      <c r="L46" s="2743"/>
      <c r="M46" s="2744"/>
      <c r="N46" s="2745"/>
      <c r="O46" s="2746" t="s">
        <v>183</v>
      </c>
      <c r="P46" s="2746"/>
      <c r="Q46" s="2746"/>
      <c r="R46" s="2746"/>
      <c r="S46" s="2746"/>
      <c r="T46" s="2746"/>
      <c r="U46" s="2746"/>
      <c r="V46" s="2746"/>
      <c r="W46" s="2746"/>
      <c r="X46" s="2747"/>
      <c r="Y46" s="2748"/>
      <c r="Z46" s="2749"/>
      <c r="AA46" s="2749"/>
      <c r="AB46" s="2749"/>
      <c r="AC46" s="2749"/>
      <c r="AD46" s="2749"/>
      <c r="AE46" s="2749"/>
      <c r="AF46" s="2750"/>
      <c r="AG46" s="2568"/>
      <c r="AH46" s="2569"/>
      <c r="AI46" s="2746" t="s">
        <v>475</v>
      </c>
      <c r="AJ46" s="2746"/>
      <c r="AK46" s="2746"/>
      <c r="AL46" s="2746"/>
      <c r="AM46" s="2746"/>
      <c r="AN46" s="2746"/>
      <c r="AO46" s="2746"/>
      <c r="AP46" s="2751"/>
      <c r="AQ46" s="3013"/>
      <c r="AR46" s="3014"/>
      <c r="AS46" s="3014"/>
      <c r="AT46" s="3015"/>
      <c r="AU46" s="2564" t="s">
        <v>188</v>
      </c>
      <c r="AV46" s="2565"/>
      <c r="AW46" s="2565"/>
      <c r="AX46" s="2565"/>
      <c r="AY46" s="2566"/>
      <c r="AZ46" s="2567"/>
    </row>
    <row r="47" spans="1:65" s="242" customFormat="1" ht="18" customHeight="1">
      <c r="B47" s="3016" t="s">
        <v>23</v>
      </c>
      <c r="C47" s="3017"/>
      <c r="D47" s="3017"/>
      <c r="E47" s="3017"/>
      <c r="F47" s="3017"/>
      <c r="G47" s="3017"/>
      <c r="H47" s="3017"/>
      <c r="I47" s="3017"/>
      <c r="J47" s="3017"/>
      <c r="K47" s="3017"/>
      <c r="L47" s="3017"/>
      <c r="M47" s="2720" t="s">
        <v>532</v>
      </c>
      <c r="N47" s="2720"/>
      <c r="O47" s="2720"/>
      <c r="P47" s="2720"/>
      <c r="Q47" s="2720"/>
      <c r="R47" s="2720"/>
      <c r="S47" s="2720"/>
      <c r="T47" s="2720"/>
      <c r="U47" s="2720"/>
      <c r="V47" s="2720"/>
      <c r="W47" s="2720"/>
      <c r="X47" s="2721"/>
      <c r="Y47" s="2722"/>
      <c r="Z47" s="2723"/>
      <c r="AA47" s="2572" t="s">
        <v>476</v>
      </c>
      <c r="AB47" s="2572"/>
      <c r="AC47" s="2572"/>
      <c r="AD47" s="2572"/>
      <c r="AE47" s="2572"/>
      <c r="AF47" s="2572"/>
      <c r="AG47" s="2572"/>
      <c r="AH47" s="2572"/>
      <c r="AI47" s="2572"/>
      <c r="AJ47" s="2724"/>
      <c r="AK47" s="2725"/>
      <c r="AL47" s="2726"/>
      <c r="AM47" s="2572" t="s">
        <v>533</v>
      </c>
      <c r="AN47" s="2572"/>
      <c r="AO47" s="2572"/>
      <c r="AP47" s="2572"/>
      <c r="AQ47" s="2572"/>
      <c r="AR47" s="2572"/>
      <c r="AS47" s="2572"/>
      <c r="AT47" s="2572"/>
      <c r="AU47" s="2572"/>
      <c r="AV47" s="2572"/>
      <c r="AW47" s="2572"/>
      <c r="AX47" s="2573"/>
      <c r="AY47" s="2570"/>
      <c r="AZ47" s="2571"/>
    </row>
    <row r="48" spans="1:65" s="242" customFormat="1" ht="21" customHeight="1">
      <c r="A48" s="150"/>
      <c r="B48" s="3016"/>
      <c r="C48" s="3017"/>
      <c r="D48" s="3017"/>
      <c r="E48" s="3017"/>
      <c r="F48" s="3017"/>
      <c r="G48" s="3017"/>
      <c r="H48" s="3017"/>
      <c r="I48" s="3017"/>
      <c r="J48" s="3017"/>
      <c r="K48" s="3017"/>
      <c r="L48" s="3017"/>
      <c r="M48" s="2720" t="s">
        <v>528</v>
      </c>
      <c r="N48" s="2720"/>
      <c r="O48" s="2720"/>
      <c r="P48" s="2720"/>
      <c r="Q48" s="2720"/>
      <c r="R48" s="2720"/>
      <c r="S48" s="2720"/>
      <c r="T48" s="2720"/>
      <c r="U48" s="2720"/>
      <c r="V48" s="2720"/>
      <c r="W48" s="2720"/>
      <c r="X48" s="2721"/>
      <c r="Y48" s="2727"/>
      <c r="Z48" s="2728"/>
      <c r="AA48" s="2728"/>
      <c r="AB48" s="2728"/>
      <c r="AC48" s="2574"/>
      <c r="AD48" s="2574"/>
      <c r="AE48" s="2574"/>
      <c r="AF48" s="2574"/>
      <c r="AG48" s="2574"/>
      <c r="AH48" s="2574"/>
      <c r="AI48" s="2574"/>
      <c r="AJ48" s="2574"/>
      <c r="AK48" s="2574"/>
      <c r="AL48" s="2752" t="s">
        <v>31</v>
      </c>
      <c r="AM48" s="2752"/>
      <c r="AN48" s="2752"/>
      <c r="AO48" s="2752"/>
      <c r="AP48" s="2753"/>
      <c r="AQ48" s="2580"/>
      <c r="AR48" s="2581"/>
      <c r="AS48" s="2581"/>
      <c r="AT48" s="2582"/>
      <c r="AU48" s="2564" t="s">
        <v>188</v>
      </c>
      <c r="AV48" s="2565"/>
      <c r="AW48" s="2565"/>
      <c r="AX48" s="2565"/>
      <c r="AY48" s="2570"/>
      <c r="AZ48" s="2571"/>
    </row>
    <row r="49" spans="1:53" s="242" customFormat="1" ht="21" customHeight="1">
      <c r="A49" s="150"/>
      <c r="B49" s="3016"/>
      <c r="C49" s="3017"/>
      <c r="D49" s="3017"/>
      <c r="E49" s="3017"/>
      <c r="F49" s="3017"/>
      <c r="G49" s="3017"/>
      <c r="H49" s="3017"/>
      <c r="I49" s="3017"/>
      <c r="J49" s="3017"/>
      <c r="K49" s="3017"/>
      <c r="L49" s="3017"/>
      <c r="M49" s="2720" t="s">
        <v>529</v>
      </c>
      <c r="N49" s="2720"/>
      <c r="O49" s="2720"/>
      <c r="P49" s="2720"/>
      <c r="Q49" s="2720"/>
      <c r="R49" s="2720"/>
      <c r="S49" s="2720"/>
      <c r="T49" s="2720"/>
      <c r="U49" s="2720"/>
      <c r="V49" s="2720"/>
      <c r="W49" s="2720"/>
      <c r="X49" s="2721"/>
      <c r="Y49" s="2737"/>
      <c r="Z49" s="2738"/>
      <c r="AA49" s="2738"/>
      <c r="AB49" s="2739"/>
      <c r="AC49" s="2575" t="s">
        <v>26</v>
      </c>
      <c r="AD49" s="2573"/>
      <c r="AE49" s="2740" t="s">
        <v>477</v>
      </c>
      <c r="AF49" s="2726"/>
      <c r="AG49" s="2726"/>
      <c r="AH49" s="2726"/>
      <c r="AI49" s="2726"/>
      <c r="AJ49" s="2726"/>
      <c r="AK49" s="2726"/>
      <c r="AL49" s="2726"/>
      <c r="AM49" s="2726"/>
      <c r="AN49" s="2726"/>
      <c r="AO49" s="2726"/>
      <c r="AP49" s="2741"/>
      <c r="AQ49" s="2585"/>
      <c r="AR49" s="2586"/>
      <c r="AS49" s="2586"/>
      <c r="AT49" s="2587"/>
      <c r="AU49" s="2564" t="s">
        <v>530</v>
      </c>
      <c r="AV49" s="2565"/>
      <c r="AW49" s="2565"/>
      <c r="AX49" s="2565"/>
      <c r="AY49" s="2570"/>
      <c r="AZ49" s="2571"/>
    </row>
    <row r="50" spans="1:53" s="308" customFormat="1" ht="21" customHeight="1">
      <c r="A50" s="150"/>
      <c r="B50" s="2577"/>
      <c r="C50" s="2578"/>
      <c r="D50" s="2578"/>
      <c r="E50" s="2578"/>
      <c r="F50" s="2578"/>
      <c r="G50" s="2578"/>
      <c r="H50" s="2578"/>
      <c r="I50" s="2578"/>
      <c r="J50" s="2578"/>
      <c r="K50" s="2578"/>
      <c r="L50" s="2579"/>
      <c r="M50" s="2754"/>
      <c r="N50" s="2755"/>
      <c r="O50" s="2756" t="s">
        <v>531</v>
      </c>
      <c r="P50" s="2756"/>
      <c r="Q50" s="2756"/>
      <c r="R50" s="2756"/>
      <c r="S50" s="2756"/>
      <c r="T50" s="2756"/>
      <c r="U50" s="2756"/>
      <c r="V50" s="2756"/>
      <c r="W50" s="2756"/>
      <c r="X50" s="2756"/>
      <c r="Y50" s="2756"/>
      <c r="Z50" s="2756"/>
      <c r="AA50" s="2756"/>
      <c r="AB50" s="2756"/>
      <c r="AC50" s="2756"/>
      <c r="AD50" s="2756"/>
      <c r="AE50" s="2756"/>
      <c r="AF50" s="2756"/>
      <c r="AG50" s="2756"/>
      <c r="AH50" s="2756"/>
      <c r="AI50" s="2756"/>
      <c r="AJ50" s="2756"/>
      <c r="AK50" s="2756"/>
      <c r="AL50" s="2756"/>
      <c r="AM50" s="2756"/>
      <c r="AN50" s="2756"/>
      <c r="AO50" s="2756"/>
      <c r="AP50" s="2756"/>
      <c r="AQ50" s="2756"/>
      <c r="AR50" s="2756"/>
      <c r="AS50" s="2756"/>
      <c r="AT50" s="2756"/>
      <c r="AU50" s="2756"/>
      <c r="AV50" s="2756"/>
      <c r="AW50" s="2756"/>
      <c r="AX50" s="2757"/>
      <c r="AY50" s="2618"/>
      <c r="AZ50" s="2619"/>
      <c r="BA50" s="164"/>
    </row>
    <row r="51" spans="1:53" ht="21" customHeight="1">
      <c r="A51" s="503"/>
      <c r="B51" s="2709" t="s">
        <v>455</v>
      </c>
      <c r="C51" s="2710"/>
      <c r="D51" s="2710"/>
      <c r="E51" s="2710"/>
      <c r="F51" s="2710"/>
      <c r="G51" s="2710"/>
      <c r="H51" s="2710"/>
      <c r="I51" s="2710"/>
      <c r="J51" s="2710"/>
      <c r="K51" s="2710"/>
      <c r="L51" s="2711"/>
      <c r="M51" s="2729"/>
      <c r="N51" s="2730"/>
      <c r="O51" s="2731" t="s">
        <v>865</v>
      </c>
      <c r="P51" s="2731"/>
      <c r="Q51" s="2731"/>
      <c r="R51" s="2731"/>
      <c r="S51" s="2731"/>
      <c r="T51" s="2731"/>
      <c r="U51" s="2731"/>
      <c r="V51" s="2731"/>
      <c r="W51" s="2731"/>
      <c r="X51" s="2731"/>
      <c r="Y51" s="2731"/>
      <c r="Z51" s="2731"/>
      <c r="AA51" s="2731"/>
      <c r="AB51" s="2731"/>
      <c r="AC51" s="2731"/>
      <c r="AD51" s="2731"/>
      <c r="AE51" s="2731"/>
      <c r="AF51" s="2731"/>
      <c r="AG51" s="2731"/>
      <c r="AH51" s="2731"/>
      <c r="AI51" s="2731"/>
      <c r="AJ51" s="2731"/>
      <c r="AK51" s="2731"/>
      <c r="AL51" s="2732"/>
      <c r="AM51" s="2712"/>
      <c r="AN51" s="2713"/>
      <c r="AO51" s="2713"/>
      <c r="AP51" s="2713"/>
      <c r="AQ51" s="2713"/>
      <c r="AR51" s="2713"/>
      <c r="AS51" s="2713"/>
      <c r="AT51" s="2713"/>
      <c r="AU51" s="2713"/>
      <c r="AV51" s="2713"/>
      <c r="AW51" s="2713"/>
      <c r="AX51" s="2713"/>
      <c r="AY51" s="2713"/>
      <c r="AZ51" s="2714"/>
    </row>
    <row r="52" spans="1:53" ht="15.75" customHeight="1">
      <c r="A52" s="507"/>
      <c r="B52" s="2715" t="s">
        <v>463</v>
      </c>
      <c r="C52" s="2715"/>
      <c r="D52" s="2715"/>
      <c r="E52" s="2715"/>
      <c r="F52" s="2715"/>
      <c r="G52" s="2715"/>
      <c r="H52" s="2715"/>
      <c r="I52" s="2715"/>
      <c r="J52" s="2715"/>
      <c r="K52" s="2715"/>
      <c r="L52" s="2716"/>
      <c r="M52" s="2717"/>
      <c r="N52" s="2718"/>
      <c r="O52" s="2718"/>
      <c r="P52" s="2718"/>
      <c r="Q52" s="2718"/>
      <c r="R52" s="2718"/>
      <c r="S52" s="2718"/>
      <c r="T52" s="2719"/>
      <c r="U52" s="2733" t="s">
        <v>464</v>
      </c>
      <c r="V52" s="2734"/>
      <c r="W52" s="2734"/>
      <c r="X52" s="2734"/>
      <c r="Y52" s="2734"/>
      <c r="Z52" s="2734"/>
      <c r="AA52" s="2734"/>
      <c r="AB52" s="2734"/>
      <c r="AC52" s="2734"/>
      <c r="AD52" s="2734"/>
      <c r="AE52" s="2734"/>
      <c r="AF52" s="2734"/>
      <c r="AG52" s="2734"/>
      <c r="AH52" s="2734"/>
      <c r="AI52" s="2734"/>
      <c r="AJ52" s="2734"/>
      <c r="AK52" s="2734"/>
      <c r="AL52" s="2734"/>
      <c r="AM52" s="2734"/>
      <c r="AN52" s="2734"/>
      <c r="AO52" s="2734"/>
      <c r="AP52" s="2734"/>
      <c r="AQ52" s="2734"/>
      <c r="AR52" s="2734"/>
      <c r="AS52" s="2734"/>
      <c r="AT52" s="2734"/>
      <c r="AU52" s="2734"/>
      <c r="AV52" s="2734"/>
      <c r="AW52" s="2734"/>
      <c r="AX52" s="2734"/>
      <c r="AY52" s="2735"/>
      <c r="AZ52" s="2736"/>
    </row>
    <row r="53" spans="1:53" ht="15.75" customHeight="1">
      <c r="A53" s="507"/>
      <c r="B53" s="3025" t="s">
        <v>465</v>
      </c>
      <c r="C53" s="3025"/>
      <c r="D53" s="3025"/>
      <c r="E53" s="3025"/>
      <c r="F53" s="3025"/>
      <c r="G53" s="3025"/>
      <c r="H53" s="3025"/>
      <c r="I53" s="3025"/>
      <c r="J53" s="3025"/>
      <c r="K53" s="3025"/>
      <c r="L53" s="3026"/>
      <c r="M53" s="3030" t="s">
        <v>466</v>
      </c>
      <c r="N53" s="3031"/>
      <c r="O53" s="3031"/>
      <c r="P53" s="3031"/>
      <c r="Q53" s="3031"/>
      <c r="R53" s="3031"/>
      <c r="S53" s="3031"/>
      <c r="T53" s="3032"/>
      <c r="U53" s="3033" t="s">
        <v>467</v>
      </c>
      <c r="V53" s="2703"/>
      <c r="W53" s="2703"/>
      <c r="X53" s="2703"/>
      <c r="Y53" s="2703"/>
      <c r="Z53" s="2703"/>
      <c r="AA53" s="2704"/>
      <c r="AB53" s="2705"/>
      <c r="AC53" s="2703" t="s">
        <v>468</v>
      </c>
      <c r="AD53" s="2703"/>
      <c r="AE53" s="2703"/>
      <c r="AF53" s="2703"/>
      <c r="AG53" s="2703"/>
      <c r="AH53" s="2703"/>
      <c r="AI53" s="2704"/>
      <c r="AJ53" s="2705"/>
      <c r="AK53" s="2703" t="s">
        <v>469</v>
      </c>
      <c r="AL53" s="2703"/>
      <c r="AM53" s="2703"/>
      <c r="AN53" s="2703"/>
      <c r="AO53" s="2703"/>
      <c r="AP53" s="2703"/>
      <c r="AQ53" s="2704"/>
      <c r="AR53" s="2705"/>
      <c r="AS53" s="2703" t="s">
        <v>470</v>
      </c>
      <c r="AT53" s="2703"/>
      <c r="AU53" s="2703"/>
      <c r="AV53" s="2703"/>
      <c r="AW53" s="2703"/>
      <c r="AX53" s="2703"/>
      <c r="AY53" s="3023"/>
      <c r="AZ53" s="3024"/>
    </row>
    <row r="54" spans="1:53" ht="18.75" customHeight="1">
      <c r="A54" s="507"/>
      <c r="B54" s="3025" t="s">
        <v>471</v>
      </c>
      <c r="C54" s="3025"/>
      <c r="D54" s="3025"/>
      <c r="E54" s="3025"/>
      <c r="F54" s="3025"/>
      <c r="G54" s="3025"/>
      <c r="H54" s="3025"/>
      <c r="I54" s="3025"/>
      <c r="J54" s="3025"/>
      <c r="K54" s="3025"/>
      <c r="L54" s="3026"/>
      <c r="M54" s="3027" t="s">
        <v>472</v>
      </c>
      <c r="N54" s="3028"/>
      <c r="O54" s="3028"/>
      <c r="P54" s="3028"/>
      <c r="Q54" s="3028"/>
      <c r="R54" s="3028"/>
      <c r="S54" s="3028"/>
      <c r="T54" s="3029"/>
      <c r="U54" s="2691">
        <f>IF('E.8 Datenblatt EZE = FVA Teil 2'!AE53="","",'E.8 Datenblatt EZE = FVA Teil 2'!AE53)</f>
        <v>0</v>
      </c>
      <c r="V54" s="2680"/>
      <c r="W54" s="2680"/>
      <c r="X54" s="2680"/>
      <c r="Y54" s="2680"/>
      <c r="Z54" s="2681"/>
      <c r="AA54" s="2677"/>
      <c r="AB54" s="2678"/>
      <c r="AC54" s="2679">
        <f>IF('E.8 Datenblatt EZE = FVA Teil 2'!AJ53="","",'E.8 Datenblatt EZE = FVA Teil 2'!AJ53)</f>
        <v>0</v>
      </c>
      <c r="AD54" s="2680"/>
      <c r="AE54" s="2680"/>
      <c r="AF54" s="2680"/>
      <c r="AG54" s="2680"/>
      <c r="AH54" s="2681"/>
      <c r="AI54" s="2677"/>
      <c r="AJ54" s="2678"/>
      <c r="AK54" s="2679">
        <f>IF('E.8 Datenblatt EZE = FVA Teil 2'!AO53="","",'E.8 Datenblatt EZE = FVA Teil 2'!AO53)</f>
        <v>0</v>
      </c>
      <c r="AL54" s="2680"/>
      <c r="AM54" s="2680"/>
      <c r="AN54" s="2680"/>
      <c r="AO54" s="2680"/>
      <c r="AP54" s="2681"/>
      <c r="AQ54" s="2677"/>
      <c r="AR54" s="2678"/>
      <c r="AS54" s="2679">
        <f>SUM(U54:AR54)</f>
        <v>0</v>
      </c>
      <c r="AT54" s="2680"/>
      <c r="AU54" s="2680"/>
      <c r="AV54" s="2680"/>
      <c r="AW54" s="2680"/>
      <c r="AX54" s="2681"/>
      <c r="AY54" s="2682"/>
      <c r="AZ54" s="2683"/>
    </row>
    <row r="55" spans="1:53" ht="18.75" customHeight="1">
      <c r="A55" s="507"/>
      <c r="B55" s="2684"/>
      <c r="C55" s="2684"/>
      <c r="D55" s="2684"/>
      <c r="E55" s="2684"/>
      <c r="F55" s="2684"/>
      <c r="G55" s="2684"/>
      <c r="H55" s="2684"/>
      <c r="I55" s="2684"/>
      <c r="J55" s="2684"/>
      <c r="K55" s="2684"/>
      <c r="L55" s="2685"/>
      <c r="M55" s="2693"/>
      <c r="N55" s="2694"/>
      <c r="O55" s="3034">
        <v>100</v>
      </c>
      <c r="P55" s="3034"/>
      <c r="Q55" s="3034"/>
      <c r="R55" s="2696" t="s">
        <v>473</v>
      </c>
      <c r="S55" s="2696"/>
      <c r="T55" s="2697"/>
      <c r="U55" s="3035"/>
      <c r="V55" s="2707"/>
      <c r="W55" s="2707"/>
      <c r="X55" s="2707"/>
      <c r="Y55" s="2707"/>
      <c r="Z55" s="2708"/>
      <c r="AA55" s="2677"/>
      <c r="AB55" s="2678"/>
      <c r="AC55" s="2706"/>
      <c r="AD55" s="2707"/>
      <c r="AE55" s="2707"/>
      <c r="AF55" s="2707"/>
      <c r="AG55" s="2707"/>
      <c r="AH55" s="2708"/>
      <c r="AI55" s="2677"/>
      <c r="AJ55" s="2678"/>
      <c r="AK55" s="2706"/>
      <c r="AL55" s="2707"/>
      <c r="AM55" s="2707"/>
      <c r="AN55" s="2707"/>
      <c r="AO55" s="2707"/>
      <c r="AP55" s="2708"/>
      <c r="AQ55" s="2677"/>
      <c r="AR55" s="2678"/>
      <c r="AS55" s="2679" t="str">
        <f>IF(U55="","",SUM(U55:AR55))</f>
        <v/>
      </c>
      <c r="AT55" s="2680"/>
      <c r="AU55" s="2680"/>
      <c r="AV55" s="2680"/>
      <c r="AW55" s="2680"/>
      <c r="AX55" s="2681"/>
      <c r="AY55" s="2682"/>
      <c r="AZ55" s="2683"/>
    </row>
    <row r="56" spans="1:53" ht="18.75" customHeight="1">
      <c r="A56" s="227"/>
      <c r="B56" s="2684"/>
      <c r="C56" s="2684"/>
      <c r="D56" s="2684"/>
      <c r="E56" s="2684"/>
      <c r="F56" s="2684"/>
      <c r="G56" s="2684"/>
      <c r="H56" s="2684"/>
      <c r="I56" s="2684"/>
      <c r="J56" s="2684"/>
      <c r="K56" s="2684"/>
      <c r="L56" s="2685"/>
      <c r="M56" s="2693"/>
      <c r="N56" s="2694"/>
      <c r="O56" s="2695"/>
      <c r="P56" s="2695"/>
      <c r="Q56" s="2695"/>
      <c r="R56" s="2696" t="s">
        <v>473</v>
      </c>
      <c r="S56" s="2696"/>
      <c r="T56" s="2697"/>
      <c r="U56" s="2698" t="str">
        <f>IF(AND(U$54="",$O56=""),"",IF($O56="","",$O56%*MAX(U$54,U$55)))</f>
        <v/>
      </c>
      <c r="V56" s="2699"/>
      <c r="W56" s="2699"/>
      <c r="X56" s="2699"/>
      <c r="Y56" s="2699"/>
      <c r="Z56" s="2700"/>
      <c r="AA56" s="2692"/>
      <c r="AB56" s="2692"/>
      <c r="AC56" s="2702" t="str">
        <f>IF(AND(AC$54="",$O56=""),"",IF($O56="","",$O56%*MAX(AC$54,AC$55)))</f>
        <v/>
      </c>
      <c r="AD56" s="2702"/>
      <c r="AE56" s="2702"/>
      <c r="AF56" s="2702"/>
      <c r="AG56" s="2702"/>
      <c r="AH56" s="2702"/>
      <c r="AI56" s="2692"/>
      <c r="AJ56" s="2692"/>
      <c r="AK56" s="2702" t="str">
        <f>IF(AND(AK$54="",$O56=""),"",IF($O56="","",$O56%*MAX(AK$54,AK$55)))</f>
        <v/>
      </c>
      <c r="AL56" s="2702"/>
      <c r="AM56" s="2702"/>
      <c r="AN56" s="2702"/>
      <c r="AO56" s="2702"/>
      <c r="AP56" s="2702"/>
      <c r="AQ56" s="2677"/>
      <c r="AR56" s="2678"/>
      <c r="AS56" s="2679" t="str">
        <f>IF(O56="","",SUM(U56:AR56))</f>
        <v/>
      </c>
      <c r="AT56" s="2680"/>
      <c r="AU56" s="2680"/>
      <c r="AV56" s="2680"/>
      <c r="AW56" s="2680"/>
      <c r="AX56" s="2681"/>
      <c r="AY56" s="2682"/>
      <c r="AZ56" s="2683"/>
    </row>
    <row r="57" spans="1:53" ht="18.75" customHeight="1">
      <c r="A57" s="227"/>
      <c r="B57" s="2684"/>
      <c r="C57" s="2684"/>
      <c r="D57" s="2684"/>
      <c r="E57" s="2684"/>
      <c r="F57" s="2684"/>
      <c r="G57" s="2684"/>
      <c r="H57" s="2684"/>
      <c r="I57" s="2684"/>
      <c r="J57" s="2684"/>
      <c r="K57" s="2684"/>
      <c r="L57" s="2685"/>
      <c r="M57" s="2686"/>
      <c r="N57" s="2687"/>
      <c r="O57" s="2688"/>
      <c r="P57" s="2688"/>
      <c r="Q57" s="2688"/>
      <c r="R57" s="2689" t="s">
        <v>473</v>
      </c>
      <c r="S57" s="2689"/>
      <c r="T57" s="2690"/>
      <c r="U57" s="2691" t="str">
        <f>IF(AND(U$54="",$O57=""),"",IF($O57="","",$O57%*MAX(U$54,U$55)))</f>
        <v/>
      </c>
      <c r="V57" s="2680"/>
      <c r="W57" s="2680"/>
      <c r="X57" s="2680"/>
      <c r="Y57" s="2680"/>
      <c r="Z57" s="2681"/>
      <c r="AA57" s="2692"/>
      <c r="AB57" s="2692"/>
      <c r="AC57" s="2701" t="str">
        <f>IF(AND(AC$54="",$O57=""),"",IF($O57="","",$O57%*MAX(AC$54,AC$55)))</f>
        <v/>
      </c>
      <c r="AD57" s="2701"/>
      <c r="AE57" s="2701"/>
      <c r="AF57" s="2701"/>
      <c r="AG57" s="2701"/>
      <c r="AH57" s="2701"/>
      <c r="AI57" s="2692"/>
      <c r="AJ57" s="2692"/>
      <c r="AK57" s="2701" t="str">
        <f>IF(AND(AK$54="",$O57=""),"",IF($O57="","",$O57%*MAX(AK$54,AK$55)))</f>
        <v/>
      </c>
      <c r="AL57" s="2701"/>
      <c r="AM57" s="2701"/>
      <c r="AN57" s="2701"/>
      <c r="AO57" s="2701"/>
      <c r="AP57" s="2701"/>
      <c r="AQ57" s="2677"/>
      <c r="AR57" s="2678"/>
      <c r="AS57" s="2679" t="str">
        <f>IF(O57="","",SUM(U57:AR57))</f>
        <v/>
      </c>
      <c r="AT57" s="2680"/>
      <c r="AU57" s="2680"/>
      <c r="AV57" s="2680"/>
      <c r="AW57" s="2680"/>
      <c r="AX57" s="2681"/>
      <c r="AY57" s="2682"/>
      <c r="AZ57" s="2683"/>
    </row>
    <row r="58" spans="1:53" ht="18.75" customHeight="1" thickBot="1">
      <c r="A58" s="227"/>
      <c r="B58" s="2669"/>
      <c r="C58" s="2669"/>
      <c r="D58" s="2669"/>
      <c r="E58" s="2669"/>
      <c r="F58" s="2669"/>
      <c r="G58" s="2669"/>
      <c r="H58" s="2669"/>
      <c r="I58" s="2669"/>
      <c r="J58" s="2669"/>
      <c r="K58" s="2669"/>
      <c r="L58" s="2670"/>
      <c r="M58" s="2671"/>
      <c r="N58" s="2672"/>
      <c r="O58" s="2673" t="s">
        <v>474</v>
      </c>
      <c r="P58" s="2673"/>
      <c r="Q58" s="2673"/>
      <c r="R58" s="2674" t="s">
        <v>473</v>
      </c>
      <c r="S58" s="2674"/>
      <c r="T58" s="2675"/>
      <c r="U58" s="2676" t="s">
        <v>453</v>
      </c>
      <c r="V58" s="2663"/>
      <c r="W58" s="2663"/>
      <c r="X58" s="2663"/>
      <c r="Y58" s="2663"/>
      <c r="Z58" s="2664"/>
      <c r="AA58" s="2665"/>
      <c r="AB58" s="2666"/>
      <c r="AC58" s="2662" t="s">
        <v>453</v>
      </c>
      <c r="AD58" s="2663"/>
      <c r="AE58" s="2663"/>
      <c r="AF58" s="2663"/>
      <c r="AG58" s="2663"/>
      <c r="AH58" s="2664"/>
      <c r="AI58" s="2665"/>
      <c r="AJ58" s="2666"/>
      <c r="AK58" s="2662" t="s">
        <v>453</v>
      </c>
      <c r="AL58" s="2663"/>
      <c r="AM58" s="2663"/>
      <c r="AN58" s="2663"/>
      <c r="AO58" s="2663"/>
      <c r="AP58" s="2664"/>
      <c r="AQ58" s="2665"/>
      <c r="AR58" s="2666"/>
      <c r="AS58" s="2662" t="s">
        <v>453</v>
      </c>
      <c r="AT58" s="2663"/>
      <c r="AU58" s="2663"/>
      <c r="AV58" s="2663"/>
      <c r="AW58" s="2663"/>
      <c r="AX58" s="2664"/>
      <c r="AY58" s="2667"/>
      <c r="AZ58" s="2668"/>
    </row>
    <row r="59" spans="1:53" ht="43.5" customHeight="1">
      <c r="A59" s="503"/>
      <c r="B59" s="352"/>
      <c r="C59" s="2576" t="s">
        <v>130</v>
      </c>
      <c r="D59" s="2576"/>
      <c r="E59" s="2576"/>
      <c r="F59" s="2576"/>
      <c r="G59" s="2576"/>
      <c r="H59" s="2576"/>
      <c r="I59" s="2576"/>
      <c r="J59" s="2576"/>
      <c r="K59" s="2576"/>
      <c r="L59" s="2576"/>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c r="AS59" s="2576"/>
      <c r="AT59" s="2576"/>
      <c r="AU59" s="2576"/>
      <c r="AV59" s="2576"/>
      <c r="AW59" s="2576"/>
      <c r="AX59" s="2576"/>
      <c r="AY59" s="2576"/>
      <c r="AZ59" s="353"/>
    </row>
    <row r="60" spans="1:53" s="70" customFormat="1" ht="21" customHeight="1">
      <c r="A60" s="251"/>
      <c r="B60" s="3003"/>
      <c r="C60" s="3004"/>
      <c r="D60" s="3004"/>
      <c r="E60" s="3004"/>
      <c r="F60" s="3004"/>
      <c r="G60" s="3004"/>
      <c r="H60" s="3004"/>
      <c r="I60" s="3004"/>
      <c r="J60" s="3004"/>
      <c r="K60" s="3004"/>
      <c r="L60" s="3004"/>
      <c r="M60" s="3004"/>
      <c r="N60" s="3004"/>
      <c r="O60" s="3004"/>
      <c r="P60" s="3004"/>
      <c r="Q60" s="3004"/>
      <c r="R60" s="3004"/>
      <c r="S60" s="3004"/>
      <c r="T60" s="3004"/>
      <c r="U60" s="3004"/>
      <c r="V60" s="3004"/>
      <c r="W60" s="3004"/>
      <c r="X60" s="3005"/>
      <c r="Y60" s="3006"/>
      <c r="Z60" s="3007"/>
      <c r="AA60" s="3007"/>
      <c r="AB60" s="3007"/>
      <c r="AC60" s="3007"/>
      <c r="AD60" s="3007"/>
      <c r="AE60" s="3007"/>
      <c r="AF60" s="3007"/>
      <c r="AG60" s="3007"/>
      <c r="AH60" s="3007"/>
      <c r="AI60" s="3007"/>
      <c r="AJ60" s="3007"/>
      <c r="AK60" s="3007"/>
      <c r="AL60" s="3007"/>
      <c r="AM60" s="3007"/>
      <c r="AN60" s="3007"/>
      <c r="AO60" s="3007"/>
      <c r="AP60" s="3007"/>
      <c r="AQ60" s="3007"/>
      <c r="AR60" s="3007"/>
      <c r="AS60" s="3007"/>
      <c r="AT60" s="3007"/>
      <c r="AU60" s="3007"/>
      <c r="AV60" s="3007"/>
      <c r="AW60" s="3007"/>
      <c r="AX60" s="3007"/>
      <c r="AY60" s="3007"/>
      <c r="AZ60" s="3008"/>
    </row>
    <row r="61" spans="1:53" s="70" customFormat="1" ht="21" customHeight="1">
      <c r="A61" s="251"/>
      <c r="B61" s="8"/>
      <c r="C61" s="1429"/>
      <c r="D61" s="1429"/>
      <c r="E61" s="1429"/>
      <c r="F61" s="1429"/>
      <c r="G61" s="1429"/>
      <c r="H61" s="1429"/>
      <c r="I61" s="1429"/>
      <c r="J61" s="1429"/>
      <c r="K61" s="1429"/>
      <c r="L61" s="1429"/>
      <c r="M61" s="1429"/>
      <c r="N61" s="1429"/>
      <c r="O61" s="1429"/>
      <c r="P61" s="1429"/>
      <c r="Q61" s="1429"/>
      <c r="R61" s="1429"/>
      <c r="S61" s="1429"/>
      <c r="T61" s="1429"/>
      <c r="U61" s="1429"/>
      <c r="V61" s="1429"/>
      <c r="W61" s="1429"/>
      <c r="X61" s="7"/>
      <c r="Y61" s="1157"/>
      <c r="Z61" s="1158"/>
      <c r="AA61" s="1158"/>
      <c r="AB61" s="1165"/>
      <c r="AC61" s="1165"/>
      <c r="AD61" s="1165"/>
      <c r="AE61" s="1165"/>
      <c r="AF61" s="1165"/>
      <c r="AG61" s="1165"/>
      <c r="AH61" s="1165"/>
      <c r="AI61" s="1165"/>
      <c r="AJ61" s="1165"/>
      <c r="AK61" s="1165"/>
      <c r="AL61" s="1165"/>
      <c r="AM61" s="1165"/>
      <c r="AN61" s="1165"/>
      <c r="AO61" s="1165"/>
      <c r="AP61" s="1165"/>
      <c r="AQ61" s="1165"/>
      <c r="AR61" s="1165"/>
      <c r="AS61" s="1165"/>
      <c r="AT61" s="1165"/>
      <c r="AU61" s="1165"/>
      <c r="AV61" s="1165"/>
      <c r="AW61" s="1158"/>
      <c r="AX61" s="1158"/>
      <c r="AY61" s="1158"/>
      <c r="AZ61" s="1167"/>
    </row>
    <row r="62" spans="1:53" s="70" customFormat="1" ht="21" customHeight="1" thickBot="1">
      <c r="A62" s="251"/>
      <c r="B62" s="1163" t="s">
        <v>17</v>
      </c>
      <c r="C62" s="1161"/>
      <c r="D62" s="1161"/>
      <c r="E62" s="1161"/>
      <c r="F62" s="1161"/>
      <c r="G62" s="1161"/>
      <c r="H62" s="1161"/>
      <c r="I62" s="1161"/>
      <c r="J62" s="1161"/>
      <c r="K62" s="1161"/>
      <c r="L62" s="1161"/>
      <c r="M62" s="1161"/>
      <c r="N62" s="1161"/>
      <c r="O62" s="1161"/>
      <c r="P62" s="1161"/>
      <c r="Q62" s="1161"/>
      <c r="R62" s="1161"/>
      <c r="S62" s="1161"/>
      <c r="T62" s="1161"/>
      <c r="U62" s="1161"/>
      <c r="V62" s="1161"/>
      <c r="W62" s="1161"/>
      <c r="X62" s="1164"/>
      <c r="Y62" s="1160" t="s">
        <v>18</v>
      </c>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2"/>
    </row>
  </sheetData>
  <sheetProtection password="CAAF" sheet="1" objects="1" scenarios="1" selectLockedCells="1"/>
  <mergeCells count="340">
    <mergeCell ref="C61:W61"/>
    <mergeCell ref="Y61:AA61"/>
    <mergeCell ref="AB61:AV61"/>
    <mergeCell ref="AW61:AZ61"/>
    <mergeCell ref="B62:X62"/>
    <mergeCell ref="Y62:AZ62"/>
    <mergeCell ref="AY53:AZ53"/>
    <mergeCell ref="B54:L54"/>
    <mergeCell ref="M54:T54"/>
    <mergeCell ref="U54:Z54"/>
    <mergeCell ref="AA54:AB54"/>
    <mergeCell ref="AC54:AH54"/>
    <mergeCell ref="AI54:AJ54"/>
    <mergeCell ref="B53:L53"/>
    <mergeCell ref="M53:T53"/>
    <mergeCell ref="U53:Z53"/>
    <mergeCell ref="AA53:AB53"/>
    <mergeCell ref="AC53:AH53"/>
    <mergeCell ref="AI53:AJ53"/>
    <mergeCell ref="B55:L55"/>
    <mergeCell ref="M55:N55"/>
    <mergeCell ref="O55:Q55"/>
    <mergeCell ref="R55:T55"/>
    <mergeCell ref="U55:Z55"/>
    <mergeCell ref="B34:AR34"/>
    <mergeCell ref="AS34:AV34"/>
    <mergeCell ref="AW34:AZ34"/>
    <mergeCell ref="C36:AR36"/>
    <mergeCell ref="AS36:AV36"/>
    <mergeCell ref="AW36:AZ36"/>
    <mergeCell ref="B39:AV39"/>
    <mergeCell ref="B60:X60"/>
    <mergeCell ref="Y60:AZ60"/>
    <mergeCell ref="Z41:AC41"/>
    <mergeCell ref="C37:AR37"/>
    <mergeCell ref="AS37:AV37"/>
    <mergeCell ref="AW37:AZ37"/>
    <mergeCell ref="C35:AR35"/>
    <mergeCell ref="AS35:AV35"/>
    <mergeCell ref="AW35:AZ35"/>
    <mergeCell ref="AQ46:AT46"/>
    <mergeCell ref="B47:L49"/>
    <mergeCell ref="B38:L38"/>
    <mergeCell ref="B41:L41"/>
    <mergeCell ref="B42:L42"/>
    <mergeCell ref="W41:X41"/>
    <mergeCell ref="S41:V41"/>
    <mergeCell ref="AE41:AH41"/>
    <mergeCell ref="B24:L24"/>
    <mergeCell ref="M24:N24"/>
    <mergeCell ref="O24:AD24"/>
    <mergeCell ref="AE24:AF24"/>
    <mergeCell ref="AG24:AZ24"/>
    <mergeCell ref="B25:L25"/>
    <mergeCell ref="M25:N25"/>
    <mergeCell ref="O25:AD25"/>
    <mergeCell ref="AE25:AF25"/>
    <mergeCell ref="AG25:AZ25"/>
    <mergeCell ref="B22:L22"/>
    <mergeCell ref="M22:AD22"/>
    <mergeCell ref="AE22:AF22"/>
    <mergeCell ref="AG22:AZ22"/>
    <mergeCell ref="B23:L23"/>
    <mergeCell ref="M23:N23"/>
    <mergeCell ref="O23:AD23"/>
    <mergeCell ref="AE23:AF23"/>
    <mergeCell ref="AG23:AZ23"/>
    <mergeCell ref="B18:L18"/>
    <mergeCell ref="M15:N15"/>
    <mergeCell ref="O15:AD15"/>
    <mergeCell ref="AE15:AZ15"/>
    <mergeCell ref="B15:L15"/>
    <mergeCell ref="B16:L16"/>
    <mergeCell ref="M17:N17"/>
    <mergeCell ref="O17:AD17"/>
    <mergeCell ref="AE17:AZ17"/>
    <mergeCell ref="B4:L4"/>
    <mergeCell ref="M4:X4"/>
    <mergeCell ref="Z4:AZ4"/>
    <mergeCell ref="B5:L5"/>
    <mergeCell ref="M5:X5"/>
    <mergeCell ref="Y5:Z5"/>
    <mergeCell ref="AB5:AE5"/>
    <mergeCell ref="AG5:AZ5"/>
    <mergeCell ref="B1:AV1"/>
    <mergeCell ref="AQ2:AW2"/>
    <mergeCell ref="AX2:AY2"/>
    <mergeCell ref="B3:P3"/>
    <mergeCell ref="R3:X3"/>
    <mergeCell ref="Y3:AR3"/>
    <mergeCell ref="AX3:AZ3"/>
    <mergeCell ref="AS3:AV3"/>
    <mergeCell ref="B8:L8"/>
    <mergeCell ref="M8:X8"/>
    <mergeCell ref="Z8:AZ8"/>
    <mergeCell ref="B9:L9"/>
    <mergeCell ref="M9:X9"/>
    <mergeCell ref="Y9:Z9"/>
    <mergeCell ref="AB9:AE9"/>
    <mergeCell ref="AG9:AZ9"/>
    <mergeCell ref="B6:L6"/>
    <mergeCell ref="M6:X6"/>
    <mergeCell ref="Z6:AK6"/>
    <mergeCell ref="AM6:AN6"/>
    <mergeCell ref="AP6:AZ6"/>
    <mergeCell ref="B7:L7"/>
    <mergeCell ref="M7:X7"/>
    <mergeCell ref="Z7:AZ7"/>
    <mergeCell ref="B10:L10"/>
    <mergeCell ref="M10:X10"/>
    <mergeCell ref="Z10:AI10"/>
    <mergeCell ref="AK10:AZ10"/>
    <mergeCell ref="B17:L17"/>
    <mergeCell ref="M19:N19"/>
    <mergeCell ref="O19:V19"/>
    <mergeCell ref="W19:X19"/>
    <mergeCell ref="Y19:AF19"/>
    <mergeCell ref="AG19:AH19"/>
    <mergeCell ref="M18:N18"/>
    <mergeCell ref="O18:V18"/>
    <mergeCell ref="W18:X18"/>
    <mergeCell ref="Y18:AF18"/>
    <mergeCell ref="AG18:AH18"/>
    <mergeCell ref="AI18:AP18"/>
    <mergeCell ref="AQ18:AR18"/>
    <mergeCell ref="AS18:AZ18"/>
    <mergeCell ref="M16:AZ16"/>
    <mergeCell ref="B11:L11"/>
    <mergeCell ref="M11:X11"/>
    <mergeCell ref="Z11:AZ11"/>
    <mergeCell ref="B12:L12"/>
    <mergeCell ref="M12:X12"/>
    <mergeCell ref="AI26:AJ26"/>
    <mergeCell ref="AK26:AR26"/>
    <mergeCell ref="AS26:AT26"/>
    <mergeCell ref="AU26:AZ26"/>
    <mergeCell ref="B27:L27"/>
    <mergeCell ref="M27:N27"/>
    <mergeCell ref="O27:AR27"/>
    <mergeCell ref="AS27:AZ27"/>
    <mergeCell ref="B19:L19"/>
    <mergeCell ref="B26:L26"/>
    <mergeCell ref="M26:N26"/>
    <mergeCell ref="O26:X26"/>
    <mergeCell ref="Y26:Z26"/>
    <mergeCell ref="AA26:AH26"/>
    <mergeCell ref="M21:N21"/>
    <mergeCell ref="O21:AD21"/>
    <mergeCell ref="B20:L20"/>
    <mergeCell ref="M20:N20"/>
    <mergeCell ref="O20:AD20"/>
    <mergeCell ref="AE20:AZ20"/>
    <mergeCell ref="AI19:AZ19"/>
    <mergeCell ref="AE21:AF21"/>
    <mergeCell ref="AG21:AZ21"/>
    <mergeCell ref="B21:L21"/>
    <mergeCell ref="AS28:AX28"/>
    <mergeCell ref="AY28:AZ28"/>
    <mergeCell ref="B29:L29"/>
    <mergeCell ref="M29:R29"/>
    <mergeCell ref="T29:AA29"/>
    <mergeCell ref="AB29:AG29"/>
    <mergeCell ref="AH29:AI29"/>
    <mergeCell ref="AJ29:AR29"/>
    <mergeCell ref="AS29:AX29"/>
    <mergeCell ref="AY29:AZ29"/>
    <mergeCell ref="B28:L28"/>
    <mergeCell ref="M28:R28"/>
    <mergeCell ref="T28:AA28"/>
    <mergeCell ref="AB28:AG28"/>
    <mergeCell ref="AH28:AI28"/>
    <mergeCell ref="AJ28:AR28"/>
    <mergeCell ref="AP33:AY33"/>
    <mergeCell ref="AS30:AX30"/>
    <mergeCell ref="AY30:AZ30"/>
    <mergeCell ref="B31:L31"/>
    <mergeCell ref="M31:R31"/>
    <mergeCell ref="T31:AA31"/>
    <mergeCell ref="AB31:AG31"/>
    <mergeCell ref="AH31:AI31"/>
    <mergeCell ref="AJ31:AR31"/>
    <mergeCell ref="AS31:AX31"/>
    <mergeCell ref="AY31:AZ31"/>
    <mergeCell ref="B30:L30"/>
    <mergeCell ref="M30:R30"/>
    <mergeCell ref="T30:AA30"/>
    <mergeCell ref="AB30:AG30"/>
    <mergeCell ref="AH30:AI30"/>
    <mergeCell ref="AJ30:AR30"/>
    <mergeCell ref="B46:L46"/>
    <mergeCell ref="M46:N46"/>
    <mergeCell ref="O46:X46"/>
    <mergeCell ref="Y46:AF46"/>
    <mergeCell ref="AI46:AP46"/>
    <mergeCell ref="AL48:AP48"/>
    <mergeCell ref="M50:N50"/>
    <mergeCell ref="O50:AX50"/>
    <mergeCell ref="AF32:AM32"/>
    <mergeCell ref="AN32:AO32"/>
    <mergeCell ref="AP32:AY32"/>
    <mergeCell ref="B33:L33"/>
    <mergeCell ref="M33:R33"/>
    <mergeCell ref="B32:L32"/>
    <mergeCell ref="M32:N32"/>
    <mergeCell ref="O32:R32"/>
    <mergeCell ref="S32:T32"/>
    <mergeCell ref="U32:AC32"/>
    <mergeCell ref="AD32:AE32"/>
    <mergeCell ref="S33:T33"/>
    <mergeCell ref="U33:AC33"/>
    <mergeCell ref="AD33:AE33"/>
    <mergeCell ref="AF33:AM33"/>
    <mergeCell ref="AN33:AO33"/>
    <mergeCell ref="B51:L51"/>
    <mergeCell ref="AM51:AZ51"/>
    <mergeCell ref="B52:L52"/>
    <mergeCell ref="M52:T52"/>
    <mergeCell ref="M47:X47"/>
    <mergeCell ref="Y47:Z47"/>
    <mergeCell ref="AA47:AJ47"/>
    <mergeCell ref="AK47:AL47"/>
    <mergeCell ref="M48:X48"/>
    <mergeCell ref="Y48:AB48"/>
    <mergeCell ref="M51:N51"/>
    <mergeCell ref="O51:AL51"/>
    <mergeCell ref="U52:AX52"/>
    <mergeCell ref="AY52:AZ52"/>
    <mergeCell ref="AY50:AZ50"/>
    <mergeCell ref="M49:X49"/>
    <mergeCell ref="Y49:AB49"/>
    <mergeCell ref="AE49:AP49"/>
    <mergeCell ref="AU48:AX48"/>
    <mergeCell ref="AY48:AZ48"/>
    <mergeCell ref="AA55:AB55"/>
    <mergeCell ref="AK53:AP53"/>
    <mergeCell ref="AQ53:AR53"/>
    <mergeCell ref="AS53:AX53"/>
    <mergeCell ref="AC55:AH55"/>
    <mergeCell ref="AI55:AJ55"/>
    <mergeCell ref="AK55:AP55"/>
    <mergeCell ref="AQ55:AR55"/>
    <mergeCell ref="AS55:AX55"/>
    <mergeCell ref="AY55:AZ55"/>
    <mergeCell ref="AK54:AP54"/>
    <mergeCell ref="AQ54:AR54"/>
    <mergeCell ref="AS54:AX54"/>
    <mergeCell ref="AY54:AZ54"/>
    <mergeCell ref="AC56:AH56"/>
    <mergeCell ref="AI56:AJ56"/>
    <mergeCell ref="AK56:AP56"/>
    <mergeCell ref="AQ56:AR56"/>
    <mergeCell ref="AS56:AX56"/>
    <mergeCell ref="AY56:AZ56"/>
    <mergeCell ref="B56:L56"/>
    <mergeCell ref="M56:N56"/>
    <mergeCell ref="O56:Q56"/>
    <mergeCell ref="R56:T56"/>
    <mergeCell ref="U56:Z56"/>
    <mergeCell ref="AA56:AB56"/>
    <mergeCell ref="AC57:AH57"/>
    <mergeCell ref="AI57:AJ57"/>
    <mergeCell ref="AK57:AP57"/>
    <mergeCell ref="AQ57:AR57"/>
    <mergeCell ref="AS57:AX57"/>
    <mergeCell ref="AY57:AZ57"/>
    <mergeCell ref="B57:L57"/>
    <mergeCell ref="M57:N57"/>
    <mergeCell ref="O57:Q57"/>
    <mergeCell ref="R57:T57"/>
    <mergeCell ref="U57:Z57"/>
    <mergeCell ref="AA57:AB57"/>
    <mergeCell ref="AC58:AH58"/>
    <mergeCell ref="AI58:AJ58"/>
    <mergeCell ref="AK58:AP58"/>
    <mergeCell ref="AQ58:AR58"/>
    <mergeCell ref="AS58:AX58"/>
    <mergeCell ref="AY58:AZ58"/>
    <mergeCell ref="B58:L58"/>
    <mergeCell ref="M58:N58"/>
    <mergeCell ref="O58:Q58"/>
    <mergeCell ref="R58:T58"/>
    <mergeCell ref="U58:Z58"/>
    <mergeCell ref="AA58:AB58"/>
    <mergeCell ref="B13:L13"/>
    <mergeCell ref="M13:X13"/>
    <mergeCell ref="Y13:Z13"/>
    <mergeCell ref="AB13:AE13"/>
    <mergeCell ref="AG13:AZ13"/>
    <mergeCell ref="B14:L14"/>
    <mergeCell ref="M14:X14"/>
    <mergeCell ref="AI42:AJ42"/>
    <mergeCell ref="AL42:AT42"/>
    <mergeCell ref="AU42:AX42"/>
    <mergeCell ref="AY42:AZ42"/>
    <mergeCell ref="Z14:AI14"/>
    <mergeCell ref="AK14:AZ14"/>
    <mergeCell ref="M42:Q42"/>
    <mergeCell ref="S42:V42"/>
    <mergeCell ref="W42:X42"/>
    <mergeCell ref="Z42:AC42"/>
    <mergeCell ref="AE42:AH42"/>
    <mergeCell ref="AI41:AJ41"/>
    <mergeCell ref="AQ41:AT41"/>
    <mergeCell ref="AU41:AX41"/>
    <mergeCell ref="AL41:AO41"/>
    <mergeCell ref="AQ40:AW40"/>
    <mergeCell ref="AX40:AY40"/>
    <mergeCell ref="C59:AY59"/>
    <mergeCell ref="B50:L50"/>
    <mergeCell ref="AQ48:AT48"/>
    <mergeCell ref="Z12:AZ12"/>
    <mergeCell ref="AQ49:AT49"/>
    <mergeCell ref="B44:L44"/>
    <mergeCell ref="B45:L45"/>
    <mergeCell ref="M45:N45"/>
    <mergeCell ref="O45:AX45"/>
    <mergeCell ref="AY44:AZ44"/>
    <mergeCell ref="AY45:AZ45"/>
    <mergeCell ref="N38:AZ38"/>
    <mergeCell ref="M44:AK44"/>
    <mergeCell ref="AL44:AX44"/>
    <mergeCell ref="M43:V43"/>
    <mergeCell ref="W43:AD43"/>
    <mergeCell ref="AE43:AH43"/>
    <mergeCell ref="AI43:AJ43"/>
    <mergeCell ref="AL43:AT43"/>
    <mergeCell ref="AU43:AX43"/>
    <mergeCell ref="B43:L43"/>
    <mergeCell ref="AY43:AZ43"/>
    <mergeCell ref="M41:Q41"/>
    <mergeCell ref="AY41:AZ41"/>
    <mergeCell ref="AU46:AX46"/>
    <mergeCell ref="AY46:AZ46"/>
    <mergeCell ref="AG46:AH46"/>
    <mergeCell ref="AY47:AZ47"/>
    <mergeCell ref="AM47:AX47"/>
    <mergeCell ref="AU49:AX49"/>
    <mergeCell ref="AY49:AZ49"/>
    <mergeCell ref="AC48:AK48"/>
    <mergeCell ref="AC49:AD49"/>
  </mergeCells>
  <dataValidations count="29">
    <dataValidation type="decimal" operator="lessThanOrEqual" allowBlank="1" showInputMessage="1" showErrorMessage="1" errorTitle="Fehleingabe" error="Max. Wert ist 4000 kVA!" promptTitle="Angabe Einspeiseleistung L3" prompt="Hier bitte die max. Einspeiseleistung in den Leiter 3 eingeben (nicht bei FVA)!!" sqref="AK55:AP55">
      <formula1>4000</formula1>
    </dataValidation>
    <dataValidation type="decimal" operator="lessThanOrEqual" allowBlank="1" showInputMessage="1" showErrorMessage="1" errorTitle="Fehleingabe" error="Max. Wert ist 4000 kVA!" promptTitle="Angabe Einspeiseleistung L2" prompt="Hier bitte die max. Einspeiseleistung in den Leiter 2 eingeben (nicht bei FVA)!!" sqref="AC55:AH55">
      <formula1>4000</formula1>
    </dataValidation>
    <dataValidation type="decimal" operator="lessThanOrEqual" allowBlank="1" showInputMessage="1" showErrorMessage="1" errorTitle="Fehleingabe" error="Max. Wert ist 4000 kVA!" promptTitle="Angabe Einspeiseleistung L1" prompt="Hier bitte die max. Einspeiseleistung in den Leiter 1 eingeben (nicht bei FVA)!" sqref="U55:Z55">
      <formula1>4000</formula1>
    </dataValidation>
    <dataValidation operator="lessThanOrEqual" allowBlank="1" sqref="AK54:AP54"/>
    <dataValidation operator="lessThanOrEqual" allowBlank="1" showErrorMessage="1" errorTitle="Fehleingabe" sqref="U54:Z54"/>
    <dataValidation allowBlank="1" showInputMessage="1" showErrorMessage="1" promptTitle="Angabe Anlagenadresse" prompt="Hier bitte den Standort der Anlage eingeben!" sqref="AG5"/>
    <dataValidation type="textLength" allowBlank="1" showInputMessage="1" showErrorMessage="1" promptTitle="Angabe Adresse Anlagenbetreiber" prompt="Hier bitte die Emailadresse des Anschlussnutzers (Anlagenbetreibers) eingeben! (max 30 Zeichen)" sqref="AJ10 AJ14">
      <formula1>0</formula1>
      <formula2>30</formula2>
    </dataValidation>
    <dataValidation type="date" operator="greaterThan" allowBlank="1" showInputMessage="1" showErrorMessage="1" promptTitle="IBN-Datum der vorhandenen EZA" prompt="Hier bitte das Inbetriebnahmedatum der letzten bereits vorhandenen Erzeugungsanlage eingeben!" sqref="AS27:AZ27">
      <formula1>36526</formula1>
    </dataValidation>
    <dataValidation allowBlank="1" showErrorMessage="1" promptTitle="Eingabe Scheinleistung EZA" prompt="Hier bitte die Scheinleistung der rückzubauenden EZA angeben!" sqref="AB31:AG31"/>
    <dataValidation type="whole" allowBlank="1" showInputMessage="1" showErrorMessage="1" promptTitle="Reduzierung Einspeiseleistung" prompt="Hier bitte den Reduktionswert eingeben! (üblich sind als Zwischenschritt 60 % und 30 %) " sqref="O56:Q57">
      <formula1>0</formula1>
      <formula2>100</formula2>
    </dataValidation>
    <dataValidation type="whole" allowBlank="1" showInputMessage="1" showErrorMessage="1" promptTitle="Angaben zur Kompensation" prompt="Hier bitte die Anzahl der Stufen der Kompensationsanlage eingeben!" sqref="Y48:AB48">
      <formula1>0</formula1>
      <formula2>100</formula2>
    </dataValidation>
    <dataValidation type="whole" operator="lessThanOrEqual" allowBlank="1" showInputMessage="1" showErrorMessage="1" errorTitle="Fehleingabe" error="Maximalwert beträgt 10.000 kVAr!" promptTitle="Angaben zur Kompensation" prompt="Hier bitte die Blindleistung der Kompensationsanlage eingeben!" sqref="AQ46:AT46">
      <formula1>10000</formula1>
    </dataValidation>
    <dataValidation type="whole" allowBlank="1" showInputMessage="1" showErrorMessage="1" promptTitle="Angaben zur Kompensation" prompt="Hier bitte die Blindleistung einer Kompensationsstufe eingeben!" sqref="AQ48:AT48">
      <formula1>0</formula1>
      <formula2>10000</formula2>
    </dataValidation>
    <dataValidation type="decimal" allowBlank="1" showInputMessage="1" showErrorMessage="1" promptTitle="Angaben zur Kompensation" prompt="Hier bitte den Verdrosselungsgrad der Kompensationsanlage eingeben!" sqref="Y49:AB49">
      <formula1>0</formula1>
      <formula2>100</formula2>
    </dataValidation>
    <dataValidation type="whole" allowBlank="1" showInputMessage="1" showErrorMessage="1" promptTitle="Angaben zur Kompensation" prompt="Hier bitte die Resonanzfrequenz der Kompensationsanlage eingeben!" sqref="AQ49:AT49">
      <formula1>0</formula1>
      <formula2>9999</formula2>
    </dataValidation>
    <dataValidation operator="lessThanOrEqual" allowBlank="1" showInputMessage="1" showErrorMessage="1" sqref="AC54:AH54"/>
    <dataValidation allowBlank="1" showErrorMessage="1" sqref="AX40:AY40 O55:Q55 AS31:AX31 Z14:AI14 R3:X3 AS34 AK10:AZ10 Y5:Z5 AK56:AK58 AA54:AA57 U56:U58 AC56:AC58 Z10:AI10 AK14:AZ14 AX3:AZ3 AS3"/>
    <dataValidation type="whole" allowBlank="1" showInputMessage="1" showErrorMessage="1" promptTitle="Eingabe Nummer Erzeugungsanlage" prompt="Hier bitte bei mehreren Erzeugungsanlagen die fortlaufende Nummer eingeben!" sqref="AX2:AY2">
      <formula1>0</formula1>
      <formula2>10</formula2>
    </dataValidation>
    <dataValidation type="textLength" allowBlank="1" showInputMessage="1" showErrorMessage="1" promptTitle="weitere Angabe BHKW" prompt="Hier besteht die Möglichkeit einer freien Eingabe des Brennstoffes!" sqref="AS18:AZ18">
      <formula1>0</formula1>
      <formula2>20</formula2>
    </dataValidation>
    <dataValidation type="textLength" operator="lessThanOrEqual" allowBlank="1" showInputMessage="1" showErrorMessage="1" promptTitle="Eingabe anderer Betriebmodus" prompt="Hier kann ein weiterer Betriebsmodus eingegeben werden!" sqref="AG25:AZ25">
      <formula1>30</formula1>
    </dataValidation>
    <dataValidation type="decimal" allowBlank="1" showInputMessage="1" showErrorMessage="1" errorTitle="Fehleingabe" error="Bitte nur Werte zwischen 10,0 und 21,0 eingeben!" promptTitle="Eingabe obere Bem.-Spannung" prompt="Hier bitte die obere Bemessungsspannung des Netztrafos eingeben!" sqref="S41:V41">
      <formula1>10</formula1>
      <formula2>21</formula2>
    </dataValidation>
    <dataValidation type="decimal" allowBlank="1" showInputMessage="1" showErrorMessage="1" errorTitle="Fehleingabe" error="Bitte nur Werte zwischen 0,38 und 0,42 eingeben!" promptTitle="Eingabe untere Bem.-Spannung" prompt="Hier bitte die untere Bemessungsspannung des Netztrafos eingeben!" sqref="AE41:AH41">
      <formula1>0.38</formula1>
      <formula2>0.42</formula2>
    </dataValidation>
    <dataValidation type="decimal" allowBlank="1" showInputMessage="1" showErrorMessage="1" errorTitle="Fehleingabe" error="Bitte nur Werte zwischen 0,38 und 0,42 eingeben!" promptTitle="Eingabe Bem.-Scheinleistung" prompt="Hier bitte die Bemessungsscheinleistung des Netztrafos eingeben!" sqref="AQ41:AT41">
      <formula1>0.25</formula1>
      <formula2>2.5</formula2>
    </dataValidation>
    <dataValidation type="decimal" allowBlank="1" showInputMessage="1" showErrorMessage="1" errorTitle="Fehleingabe" error="Bitte nur Werte zwischen 0,38 und 0,42 eingeben!" promptTitle="Eingabe Betriebsspannung" prompt="Hier bitte die Betriebsspannung (Reglersollspannung des Stufenschalters) eingeben!" sqref="S42:V42">
      <formula1>0.38</formula1>
      <formula2>0.42</formula2>
    </dataValidation>
    <dataValidation type="decimal" allowBlank="1" showInputMessage="1" showErrorMessage="1" errorTitle="Fehleingabe" error="Bitte nur Werte zwischen 3,50 und 6,99 eingeben!" promptTitle="Eingabe Kurzschlussspannung" prompt="Hier bitte die Kurzschlussspannung des Netztrafos eingeben!" sqref="AE42:AH42">
      <formula1>3.5</formula1>
      <formula2>6.99</formula2>
    </dataValidation>
    <dataValidation type="decimal" allowBlank="1" showInputMessage="1" showErrorMessage="1" errorTitle="Fehleingabe" error="Bitte nur Werte zwischen 2,5 und 5,0 eingeben!" promptTitle="Eingabe Regelbereich Stufung" prompt="Hier bitte den Regelbereich des Stufenschalters eingeben!" sqref="AE43:AH43">
      <formula1>2.5</formula1>
      <formula2>5</formula2>
    </dataValidation>
    <dataValidation type="whole" allowBlank="1" showInputMessage="1" showErrorMessage="1" errorTitle="Fehleingabe" error="Bitte nur Wert 3 oder 5 eingeben!" promptTitle="Eingabe Stufenanzahl" prompt="Hier bitte die Stufenanzahl des Stufenschalters eingeben!" sqref="AU43:AX43">
      <formula1>3</formula1>
      <formula2>5</formula2>
    </dataValidation>
    <dataValidation type="list" allowBlank="1" showInputMessage="1" showErrorMessage="1" promptTitle="Eingabe Sternpunktbehandlung" prompt="Hier (bitte nur bei galvanischer Trennung vom VNB-Netz) die Sternpunktbehadlung des anschlussnehmereigenen MS-Netzes auswählen!" sqref="AL44:AX44">
      <formula1>" ,gelöscht,isoliert,niederohmig geerdet"</formula1>
    </dataValidation>
    <dataValidation type="textLength" allowBlank="1" showInputMessage="1" showErrorMessage="1" promptTitle="Datenblatt EZE MS" prompt="Hier bitte den Wohnort/Firmensitz des Anschlussnehmers und das Unterschriftsdatum eingeben!" sqref="C61:W61">
      <formula1>0</formula1>
      <formula2>45</formula2>
    </dataValidation>
  </dataValidations>
  <pageMargins left="0.78740157480314965" right="0.59055118110236227" top="0.98425196850393704" bottom="0.39370078740157483" header="0.39370078740157483" footer="0.39370078740157483"/>
  <pageSetup paperSize="9" orientation="portrait" horizontalDpi="300" verticalDpi="300" r:id="rId1"/>
  <headerFooter alignWithMargins="0">
    <oddHeader>&amp;R&amp;G</oddHeader>
    <oddFooter>&amp;L&amp;8 * auf Basis der VDE-AR-N 4110:2018-11&amp;C&amp;9Stand 11/2018&amp;R&amp;"Arial,Kursiv"&amp;9VS: Öffentlich</oddFooter>
  </headerFooter>
  <rowBreaks count="1" manualBreakCount="1">
    <brk id="38"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2025" r:id="rId5" name="Check Box 41">
              <controlPr defaultSize="0" autoFill="0" autoLine="0" autoPict="0">
                <anchor moveWithCells="1">
                  <from>
                    <xdr:col>12</xdr:col>
                    <xdr:colOff>9525</xdr:colOff>
                    <xdr:row>17</xdr:row>
                    <xdr:rowOff>0</xdr:rowOff>
                  </from>
                  <to>
                    <xdr:col>14</xdr:col>
                    <xdr:colOff>0</xdr:colOff>
                    <xdr:row>18</xdr:row>
                    <xdr:rowOff>0</xdr:rowOff>
                  </to>
                </anchor>
              </controlPr>
            </control>
          </mc:Choice>
        </mc:AlternateContent>
        <mc:AlternateContent xmlns:mc="http://schemas.openxmlformats.org/markup-compatibility/2006">
          <mc:Choice Requires="x14">
            <control shapeId="42026" r:id="rId6" name="Check Box 42">
              <controlPr defaultSize="0" autoFill="0" autoLine="0" autoPict="0">
                <anchor moveWithCells="1">
                  <from>
                    <xdr:col>22</xdr:col>
                    <xdr:colOff>9525</xdr:colOff>
                    <xdr:row>18</xdr:row>
                    <xdr:rowOff>0</xdr:rowOff>
                  </from>
                  <to>
                    <xdr:col>24</xdr:col>
                    <xdr:colOff>0</xdr:colOff>
                    <xdr:row>19</xdr:row>
                    <xdr:rowOff>0</xdr:rowOff>
                  </to>
                </anchor>
              </controlPr>
            </control>
          </mc:Choice>
        </mc:AlternateContent>
        <mc:AlternateContent xmlns:mc="http://schemas.openxmlformats.org/markup-compatibility/2006">
          <mc:Choice Requires="x14">
            <control shapeId="42027" r:id="rId7" name="Check Box 43">
              <controlPr defaultSize="0" autoFill="0" autoLine="0" autoPict="0">
                <anchor moveWithCells="1">
                  <from>
                    <xdr:col>22</xdr:col>
                    <xdr:colOff>9525</xdr:colOff>
                    <xdr:row>17</xdr:row>
                    <xdr:rowOff>0</xdr:rowOff>
                  </from>
                  <to>
                    <xdr:col>24</xdr:col>
                    <xdr:colOff>0</xdr:colOff>
                    <xdr:row>18</xdr:row>
                    <xdr:rowOff>0</xdr:rowOff>
                  </to>
                </anchor>
              </controlPr>
            </control>
          </mc:Choice>
        </mc:AlternateContent>
        <mc:AlternateContent xmlns:mc="http://schemas.openxmlformats.org/markup-compatibility/2006">
          <mc:Choice Requires="x14">
            <control shapeId="42028" r:id="rId8" name="Check Box 44">
              <controlPr defaultSize="0" autoFill="0" autoLine="0" autoPict="0">
                <anchor moveWithCells="1">
                  <from>
                    <xdr:col>32</xdr:col>
                    <xdr:colOff>9525</xdr:colOff>
                    <xdr:row>18</xdr:row>
                    <xdr:rowOff>0</xdr:rowOff>
                  </from>
                  <to>
                    <xdr:col>34</xdr:col>
                    <xdr:colOff>0</xdr:colOff>
                    <xdr:row>19</xdr:row>
                    <xdr:rowOff>0</xdr:rowOff>
                  </to>
                </anchor>
              </controlPr>
            </control>
          </mc:Choice>
        </mc:AlternateContent>
        <mc:AlternateContent xmlns:mc="http://schemas.openxmlformats.org/markup-compatibility/2006">
          <mc:Choice Requires="x14">
            <control shapeId="42029" r:id="rId9" name="Check Box 45">
              <controlPr defaultSize="0" autoFill="0" autoLine="0" autoPict="0">
                <anchor moveWithCells="1">
                  <from>
                    <xdr:col>32</xdr:col>
                    <xdr:colOff>9525</xdr:colOff>
                    <xdr:row>17</xdr:row>
                    <xdr:rowOff>0</xdr:rowOff>
                  </from>
                  <to>
                    <xdr:col>34</xdr:col>
                    <xdr:colOff>0</xdr:colOff>
                    <xdr:row>18</xdr:row>
                    <xdr:rowOff>0</xdr:rowOff>
                  </to>
                </anchor>
              </controlPr>
            </control>
          </mc:Choice>
        </mc:AlternateContent>
        <mc:AlternateContent xmlns:mc="http://schemas.openxmlformats.org/markup-compatibility/2006">
          <mc:Choice Requires="x14">
            <control shapeId="42031" r:id="rId10" name="Check Box 47">
              <controlPr defaultSize="0" autoFill="0" autoLine="0" autoPict="0">
                <anchor moveWithCells="1">
                  <from>
                    <xdr:col>42</xdr:col>
                    <xdr:colOff>9525</xdr:colOff>
                    <xdr:row>17</xdr:row>
                    <xdr:rowOff>0</xdr:rowOff>
                  </from>
                  <to>
                    <xdr:col>44</xdr:col>
                    <xdr:colOff>0</xdr:colOff>
                    <xdr:row>18</xdr:row>
                    <xdr:rowOff>0</xdr:rowOff>
                  </to>
                </anchor>
              </controlPr>
            </control>
          </mc:Choice>
        </mc:AlternateContent>
        <mc:AlternateContent xmlns:mc="http://schemas.openxmlformats.org/markup-compatibility/2006">
          <mc:Choice Requires="x14">
            <control shapeId="42033" r:id="rId11" name="Check Box 49">
              <controlPr defaultSize="0" autoFill="0" autoLine="0" autoPict="0">
                <anchor moveWithCells="1">
                  <from>
                    <xdr:col>12</xdr:col>
                    <xdr:colOff>9525</xdr:colOff>
                    <xdr:row>19</xdr:row>
                    <xdr:rowOff>0</xdr:rowOff>
                  </from>
                  <to>
                    <xdr:col>14</xdr:col>
                    <xdr:colOff>0</xdr:colOff>
                    <xdr:row>20</xdr:row>
                    <xdr:rowOff>0</xdr:rowOff>
                  </to>
                </anchor>
              </controlPr>
            </control>
          </mc:Choice>
        </mc:AlternateContent>
        <mc:AlternateContent xmlns:mc="http://schemas.openxmlformats.org/markup-compatibility/2006">
          <mc:Choice Requires="x14">
            <control shapeId="42034" r:id="rId12" name="Check Box 50">
              <controlPr defaultSize="0" autoFill="0" autoLine="0" autoPict="0">
                <anchor moveWithCells="1">
                  <from>
                    <xdr:col>12</xdr:col>
                    <xdr:colOff>9525</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42035" r:id="rId13" name="Check Box 51">
              <controlPr defaultSize="0" autoFill="0" autoLine="0" autoPict="0">
                <anchor moveWithCells="1">
                  <from>
                    <xdr:col>12</xdr:col>
                    <xdr:colOff>9525</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42036" r:id="rId14" name="Check Box 52">
              <controlPr defaultSize="0" autoFill="0" autoLine="0" autoPict="0">
                <anchor moveWithCells="1">
                  <from>
                    <xdr:col>12</xdr:col>
                    <xdr:colOff>9525</xdr:colOff>
                    <xdr:row>18</xdr:row>
                    <xdr:rowOff>0</xdr:rowOff>
                  </from>
                  <to>
                    <xdr:col>14</xdr:col>
                    <xdr:colOff>0</xdr:colOff>
                    <xdr:row>19</xdr:row>
                    <xdr:rowOff>0</xdr:rowOff>
                  </to>
                </anchor>
              </controlPr>
            </control>
          </mc:Choice>
        </mc:AlternateContent>
        <mc:AlternateContent xmlns:mc="http://schemas.openxmlformats.org/markup-compatibility/2006">
          <mc:Choice Requires="x14">
            <control shapeId="42037" r:id="rId15" name="Check Box 53">
              <controlPr defaultSize="0" autoFill="0" autoLine="0" autoPict="0">
                <anchor moveWithCells="1">
                  <from>
                    <xdr:col>30</xdr:col>
                    <xdr:colOff>9525</xdr:colOff>
                    <xdr:row>20</xdr:row>
                    <xdr:rowOff>0</xdr:rowOff>
                  </from>
                  <to>
                    <xdr:col>32</xdr:col>
                    <xdr:colOff>0</xdr:colOff>
                    <xdr:row>21</xdr:row>
                    <xdr:rowOff>0</xdr:rowOff>
                  </to>
                </anchor>
              </controlPr>
            </control>
          </mc:Choice>
        </mc:AlternateContent>
        <mc:AlternateContent xmlns:mc="http://schemas.openxmlformats.org/markup-compatibility/2006">
          <mc:Choice Requires="x14">
            <control shapeId="42038" r:id="rId16" name="Check Box 54">
              <controlPr defaultSize="0" autoFill="0" autoLine="0" autoPict="0">
                <anchor moveWithCells="1">
                  <from>
                    <xdr:col>30</xdr:col>
                    <xdr:colOff>9525</xdr:colOff>
                    <xdr:row>22</xdr:row>
                    <xdr:rowOff>0</xdr:rowOff>
                  </from>
                  <to>
                    <xdr:col>32</xdr:col>
                    <xdr:colOff>0</xdr:colOff>
                    <xdr:row>23</xdr:row>
                    <xdr:rowOff>0</xdr:rowOff>
                  </to>
                </anchor>
              </controlPr>
            </control>
          </mc:Choice>
        </mc:AlternateContent>
        <mc:AlternateContent xmlns:mc="http://schemas.openxmlformats.org/markup-compatibility/2006">
          <mc:Choice Requires="x14">
            <control shapeId="42039" r:id="rId17" name="Check Box 55">
              <controlPr defaultSize="0" autoFill="0" autoLine="0" autoPict="0">
                <anchor moveWithCells="1">
                  <from>
                    <xdr:col>30</xdr:col>
                    <xdr:colOff>9525</xdr:colOff>
                    <xdr:row>23</xdr:row>
                    <xdr:rowOff>0</xdr:rowOff>
                  </from>
                  <to>
                    <xdr:col>32</xdr:col>
                    <xdr:colOff>0</xdr:colOff>
                    <xdr:row>24</xdr:row>
                    <xdr:rowOff>0</xdr:rowOff>
                  </to>
                </anchor>
              </controlPr>
            </control>
          </mc:Choice>
        </mc:AlternateContent>
        <mc:AlternateContent xmlns:mc="http://schemas.openxmlformats.org/markup-compatibility/2006">
          <mc:Choice Requires="x14">
            <control shapeId="42040" r:id="rId18" name="Check Box 56">
              <controlPr defaultSize="0" autoFill="0" autoLine="0" autoPict="0">
                <anchor moveWithCells="1">
                  <from>
                    <xdr:col>30</xdr:col>
                    <xdr:colOff>9525</xdr:colOff>
                    <xdr:row>23</xdr:row>
                    <xdr:rowOff>0</xdr:rowOff>
                  </from>
                  <to>
                    <xdr:col>32</xdr:col>
                    <xdr:colOff>0</xdr:colOff>
                    <xdr:row>24</xdr:row>
                    <xdr:rowOff>0</xdr:rowOff>
                  </to>
                </anchor>
              </controlPr>
            </control>
          </mc:Choice>
        </mc:AlternateContent>
        <mc:AlternateContent xmlns:mc="http://schemas.openxmlformats.org/markup-compatibility/2006">
          <mc:Choice Requires="x14">
            <control shapeId="42041" r:id="rId19" name="Check Box 57">
              <controlPr defaultSize="0" autoFill="0" autoLine="0" autoPict="0">
                <anchor moveWithCells="1">
                  <from>
                    <xdr:col>30</xdr:col>
                    <xdr:colOff>9525</xdr:colOff>
                    <xdr:row>24</xdr:row>
                    <xdr:rowOff>28575</xdr:rowOff>
                  </from>
                  <to>
                    <xdr:col>32</xdr:col>
                    <xdr:colOff>0</xdr:colOff>
                    <xdr:row>24</xdr:row>
                    <xdr:rowOff>266700</xdr:rowOff>
                  </to>
                </anchor>
              </controlPr>
            </control>
          </mc:Choice>
        </mc:AlternateContent>
        <mc:AlternateContent xmlns:mc="http://schemas.openxmlformats.org/markup-compatibility/2006">
          <mc:Choice Requires="x14">
            <control shapeId="42042" r:id="rId20" name="Check Box 58">
              <controlPr defaultSize="0" autoFill="0" autoLine="0" autoPict="0">
                <anchor moveWithCells="1">
                  <from>
                    <xdr:col>12</xdr:col>
                    <xdr:colOff>9525</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42043" r:id="rId21" name="Check Box 59">
              <controlPr defaultSize="0" autoFill="0" autoLine="0" autoPict="0">
                <anchor moveWithCells="1">
                  <from>
                    <xdr:col>18</xdr:col>
                    <xdr:colOff>9525</xdr:colOff>
                    <xdr:row>31</xdr:row>
                    <xdr:rowOff>0</xdr:rowOff>
                  </from>
                  <to>
                    <xdr:col>20</xdr:col>
                    <xdr:colOff>0</xdr:colOff>
                    <xdr:row>32</xdr:row>
                    <xdr:rowOff>0</xdr:rowOff>
                  </to>
                </anchor>
              </controlPr>
            </control>
          </mc:Choice>
        </mc:AlternateContent>
        <mc:AlternateContent xmlns:mc="http://schemas.openxmlformats.org/markup-compatibility/2006">
          <mc:Choice Requires="x14">
            <control shapeId="42044" r:id="rId22" name="Check Box 60">
              <controlPr defaultSize="0" autoFill="0" autoLine="0" autoPict="0">
                <anchor moveWithCells="1">
                  <from>
                    <xdr:col>29</xdr:col>
                    <xdr:colOff>9525</xdr:colOff>
                    <xdr:row>31</xdr:row>
                    <xdr:rowOff>0</xdr:rowOff>
                  </from>
                  <to>
                    <xdr:col>31</xdr:col>
                    <xdr:colOff>0</xdr:colOff>
                    <xdr:row>32</xdr:row>
                    <xdr:rowOff>0</xdr:rowOff>
                  </to>
                </anchor>
              </controlPr>
            </control>
          </mc:Choice>
        </mc:AlternateContent>
        <mc:AlternateContent xmlns:mc="http://schemas.openxmlformats.org/markup-compatibility/2006">
          <mc:Choice Requires="x14">
            <control shapeId="42045" r:id="rId23" name="Check Box 61">
              <controlPr defaultSize="0" autoFill="0" autoLine="0" autoPict="0">
                <anchor moveWithCells="1">
                  <from>
                    <xdr:col>39</xdr:col>
                    <xdr:colOff>9525</xdr:colOff>
                    <xdr:row>31</xdr:row>
                    <xdr:rowOff>0</xdr:rowOff>
                  </from>
                  <to>
                    <xdr:col>41</xdr:col>
                    <xdr:colOff>0</xdr:colOff>
                    <xdr:row>32</xdr:row>
                    <xdr:rowOff>0</xdr:rowOff>
                  </to>
                </anchor>
              </controlPr>
            </control>
          </mc:Choice>
        </mc:AlternateContent>
        <mc:AlternateContent xmlns:mc="http://schemas.openxmlformats.org/markup-compatibility/2006">
          <mc:Choice Requires="x14">
            <control shapeId="42046" r:id="rId24" name="Check Box 62">
              <controlPr defaultSize="0" autoFill="0" autoLine="0" autoPict="0">
                <anchor moveWithCells="1">
                  <from>
                    <xdr:col>12</xdr:col>
                    <xdr:colOff>9525</xdr:colOff>
                    <xdr:row>25</xdr:row>
                    <xdr:rowOff>0</xdr:rowOff>
                  </from>
                  <to>
                    <xdr:col>14</xdr:col>
                    <xdr:colOff>0</xdr:colOff>
                    <xdr:row>26</xdr:row>
                    <xdr:rowOff>0</xdr:rowOff>
                  </to>
                </anchor>
              </controlPr>
            </control>
          </mc:Choice>
        </mc:AlternateContent>
        <mc:AlternateContent xmlns:mc="http://schemas.openxmlformats.org/markup-compatibility/2006">
          <mc:Choice Requires="x14">
            <control shapeId="42047" r:id="rId25" name="Check Box 63">
              <controlPr defaultSize="0" autoFill="0" autoLine="0" autoPict="0">
                <anchor moveWithCells="1">
                  <from>
                    <xdr:col>24</xdr:col>
                    <xdr:colOff>9525</xdr:colOff>
                    <xdr:row>25</xdr:row>
                    <xdr:rowOff>0</xdr:rowOff>
                  </from>
                  <to>
                    <xdr:col>26</xdr:col>
                    <xdr:colOff>0</xdr:colOff>
                    <xdr:row>26</xdr:row>
                    <xdr:rowOff>0</xdr:rowOff>
                  </to>
                </anchor>
              </controlPr>
            </control>
          </mc:Choice>
        </mc:AlternateContent>
        <mc:AlternateContent xmlns:mc="http://schemas.openxmlformats.org/markup-compatibility/2006">
          <mc:Choice Requires="x14">
            <control shapeId="42048" r:id="rId26" name="Check Box 64">
              <controlPr defaultSize="0" autoFill="0" autoLine="0" autoPict="0">
                <anchor moveWithCells="1">
                  <from>
                    <xdr:col>34</xdr:col>
                    <xdr:colOff>9525</xdr:colOff>
                    <xdr:row>25</xdr:row>
                    <xdr:rowOff>0</xdr:rowOff>
                  </from>
                  <to>
                    <xdr:col>36</xdr:col>
                    <xdr:colOff>0</xdr:colOff>
                    <xdr:row>26</xdr:row>
                    <xdr:rowOff>0</xdr:rowOff>
                  </to>
                </anchor>
              </controlPr>
            </control>
          </mc:Choice>
        </mc:AlternateContent>
        <mc:AlternateContent xmlns:mc="http://schemas.openxmlformats.org/markup-compatibility/2006">
          <mc:Choice Requires="x14">
            <control shapeId="42049" r:id="rId27" name="Check Box 65">
              <controlPr defaultSize="0" autoFill="0" autoLine="0" autoPict="0">
                <anchor moveWithCells="1">
                  <from>
                    <xdr:col>44</xdr:col>
                    <xdr:colOff>9525</xdr:colOff>
                    <xdr:row>25</xdr:row>
                    <xdr:rowOff>0</xdr:rowOff>
                  </from>
                  <to>
                    <xdr:col>45</xdr:col>
                    <xdr:colOff>104775</xdr:colOff>
                    <xdr:row>26</xdr:row>
                    <xdr:rowOff>0</xdr:rowOff>
                  </to>
                </anchor>
              </controlPr>
            </control>
          </mc:Choice>
        </mc:AlternateContent>
        <mc:AlternateContent xmlns:mc="http://schemas.openxmlformats.org/markup-compatibility/2006">
          <mc:Choice Requires="x14">
            <control shapeId="42050" r:id="rId28" name="Check Box 66">
              <controlPr defaultSize="0" autoFill="0" autoLine="0" autoPict="0">
                <anchor moveWithCells="1">
                  <from>
                    <xdr:col>12</xdr:col>
                    <xdr:colOff>9525</xdr:colOff>
                    <xdr:row>26</xdr:row>
                    <xdr:rowOff>28575</xdr:rowOff>
                  </from>
                  <to>
                    <xdr:col>14</xdr:col>
                    <xdr:colOff>0</xdr:colOff>
                    <xdr:row>26</xdr:row>
                    <xdr:rowOff>257175</xdr:rowOff>
                  </to>
                </anchor>
              </controlPr>
            </control>
          </mc:Choice>
        </mc:AlternateContent>
        <mc:AlternateContent xmlns:mc="http://schemas.openxmlformats.org/markup-compatibility/2006">
          <mc:Choice Requires="x14">
            <control shapeId="42051" r:id="rId29" name="Check Box 67">
              <controlPr defaultSize="0" autoFill="0" autoLine="0" autoPict="0">
                <anchor moveWithCells="1">
                  <from>
                    <xdr:col>18</xdr:col>
                    <xdr:colOff>9525</xdr:colOff>
                    <xdr:row>32</xdr:row>
                    <xdr:rowOff>0</xdr:rowOff>
                  </from>
                  <to>
                    <xdr:col>20</xdr:col>
                    <xdr:colOff>0</xdr:colOff>
                    <xdr:row>33</xdr:row>
                    <xdr:rowOff>0</xdr:rowOff>
                  </to>
                </anchor>
              </controlPr>
            </control>
          </mc:Choice>
        </mc:AlternateContent>
        <mc:AlternateContent xmlns:mc="http://schemas.openxmlformats.org/markup-compatibility/2006">
          <mc:Choice Requires="x14">
            <control shapeId="42052" r:id="rId30" name="Check Box 68">
              <controlPr defaultSize="0" autoFill="0" autoLine="0" autoPict="0">
                <anchor moveWithCells="1">
                  <from>
                    <xdr:col>29</xdr:col>
                    <xdr:colOff>9525</xdr:colOff>
                    <xdr:row>32</xdr:row>
                    <xdr:rowOff>0</xdr:rowOff>
                  </from>
                  <to>
                    <xdr:col>31</xdr:col>
                    <xdr:colOff>0</xdr:colOff>
                    <xdr:row>33</xdr:row>
                    <xdr:rowOff>0</xdr:rowOff>
                  </to>
                </anchor>
              </controlPr>
            </control>
          </mc:Choice>
        </mc:AlternateContent>
        <mc:AlternateContent xmlns:mc="http://schemas.openxmlformats.org/markup-compatibility/2006">
          <mc:Choice Requires="x14">
            <control shapeId="42053" r:id="rId31" name="Check Box 69">
              <controlPr defaultSize="0" autoFill="0" autoLine="0" autoPict="0">
                <anchor moveWithCells="1">
                  <from>
                    <xdr:col>39</xdr:col>
                    <xdr:colOff>9525</xdr:colOff>
                    <xdr:row>32</xdr:row>
                    <xdr:rowOff>0</xdr:rowOff>
                  </from>
                  <to>
                    <xdr:col>41</xdr:col>
                    <xdr:colOff>0</xdr:colOff>
                    <xdr:row>33</xdr:row>
                    <xdr:rowOff>0</xdr:rowOff>
                  </to>
                </anchor>
              </controlPr>
            </control>
          </mc:Choice>
        </mc:AlternateContent>
        <mc:AlternateContent xmlns:mc="http://schemas.openxmlformats.org/markup-compatibility/2006">
          <mc:Choice Requires="x14">
            <control shapeId="42054" r:id="rId32" name="Group Box 70">
              <controlPr defaultSize="0" print="0" autoFill="0" autoPict="0">
                <anchor moveWithCells="1">
                  <from>
                    <xdr:col>44</xdr:col>
                    <xdr:colOff>0</xdr:colOff>
                    <xdr:row>34</xdr:row>
                    <xdr:rowOff>0</xdr:rowOff>
                  </from>
                  <to>
                    <xdr:col>52</xdr:col>
                    <xdr:colOff>0</xdr:colOff>
                    <xdr:row>35</xdr:row>
                    <xdr:rowOff>0</xdr:rowOff>
                  </to>
                </anchor>
              </controlPr>
            </control>
          </mc:Choice>
        </mc:AlternateContent>
        <mc:AlternateContent xmlns:mc="http://schemas.openxmlformats.org/markup-compatibility/2006">
          <mc:Choice Requires="x14">
            <control shapeId="42055" r:id="rId33" name="Option Button 71">
              <controlPr defaultSize="0" autoFill="0" autoLine="0" autoPict="0" altText="">
                <anchor moveWithCells="1">
                  <from>
                    <xdr:col>45</xdr:col>
                    <xdr:colOff>9525</xdr:colOff>
                    <xdr:row>34</xdr:row>
                    <xdr:rowOff>0</xdr:rowOff>
                  </from>
                  <to>
                    <xdr:col>46</xdr:col>
                    <xdr:colOff>104775</xdr:colOff>
                    <xdr:row>35</xdr:row>
                    <xdr:rowOff>0</xdr:rowOff>
                  </to>
                </anchor>
              </controlPr>
            </control>
          </mc:Choice>
        </mc:AlternateContent>
        <mc:AlternateContent xmlns:mc="http://schemas.openxmlformats.org/markup-compatibility/2006">
          <mc:Choice Requires="x14">
            <control shapeId="42057" r:id="rId34" name="Group Box 73">
              <controlPr defaultSize="0" print="0" autoFill="0" autoPict="0">
                <anchor moveWithCells="1">
                  <from>
                    <xdr:col>44</xdr:col>
                    <xdr:colOff>0</xdr:colOff>
                    <xdr:row>35</xdr:row>
                    <xdr:rowOff>0</xdr:rowOff>
                  </from>
                  <to>
                    <xdr:col>52</xdr:col>
                    <xdr:colOff>0</xdr:colOff>
                    <xdr:row>36</xdr:row>
                    <xdr:rowOff>0</xdr:rowOff>
                  </to>
                </anchor>
              </controlPr>
            </control>
          </mc:Choice>
        </mc:AlternateContent>
        <mc:AlternateContent xmlns:mc="http://schemas.openxmlformats.org/markup-compatibility/2006">
          <mc:Choice Requires="x14">
            <control shapeId="42060" r:id="rId35" name="Group Box 76">
              <controlPr defaultSize="0" print="0" autoFill="0" autoPict="0">
                <anchor moveWithCells="1">
                  <from>
                    <xdr:col>44</xdr:col>
                    <xdr:colOff>0</xdr:colOff>
                    <xdr:row>36</xdr:row>
                    <xdr:rowOff>0</xdr:rowOff>
                  </from>
                  <to>
                    <xdr:col>52</xdr:col>
                    <xdr:colOff>0</xdr:colOff>
                    <xdr:row>37</xdr:row>
                    <xdr:rowOff>0</xdr:rowOff>
                  </to>
                </anchor>
              </controlPr>
            </control>
          </mc:Choice>
        </mc:AlternateContent>
        <mc:AlternateContent xmlns:mc="http://schemas.openxmlformats.org/markup-compatibility/2006">
          <mc:Choice Requires="x14">
            <control shapeId="42063" r:id="rId36" name="Option Button 79">
              <controlPr defaultSize="0" autoFill="0" autoLine="0" autoPict="0" altText="">
                <anchor moveWithCells="1">
                  <from>
                    <xdr:col>49</xdr:col>
                    <xdr:colOff>0</xdr:colOff>
                    <xdr:row>34</xdr:row>
                    <xdr:rowOff>0</xdr:rowOff>
                  </from>
                  <to>
                    <xdr:col>50</xdr:col>
                    <xdr:colOff>95250</xdr:colOff>
                    <xdr:row>35</xdr:row>
                    <xdr:rowOff>0</xdr:rowOff>
                  </to>
                </anchor>
              </controlPr>
            </control>
          </mc:Choice>
        </mc:AlternateContent>
        <mc:AlternateContent xmlns:mc="http://schemas.openxmlformats.org/markup-compatibility/2006">
          <mc:Choice Requires="x14">
            <control shapeId="42064" r:id="rId37" name="Option Button 80">
              <controlPr defaultSize="0" autoFill="0" autoLine="0" autoPict="0" altText="">
                <anchor moveWithCells="1">
                  <from>
                    <xdr:col>45</xdr:col>
                    <xdr:colOff>9525</xdr:colOff>
                    <xdr:row>35</xdr:row>
                    <xdr:rowOff>0</xdr:rowOff>
                  </from>
                  <to>
                    <xdr:col>46</xdr:col>
                    <xdr:colOff>104775</xdr:colOff>
                    <xdr:row>36</xdr:row>
                    <xdr:rowOff>0</xdr:rowOff>
                  </to>
                </anchor>
              </controlPr>
            </control>
          </mc:Choice>
        </mc:AlternateContent>
        <mc:AlternateContent xmlns:mc="http://schemas.openxmlformats.org/markup-compatibility/2006">
          <mc:Choice Requires="x14">
            <control shapeId="42065" r:id="rId38" name="Option Button 81">
              <controlPr defaultSize="0" autoFill="0" autoLine="0" autoPict="0" altText="">
                <anchor moveWithCells="1">
                  <from>
                    <xdr:col>45</xdr:col>
                    <xdr:colOff>9525</xdr:colOff>
                    <xdr:row>36</xdr:row>
                    <xdr:rowOff>0</xdr:rowOff>
                  </from>
                  <to>
                    <xdr:col>46</xdr:col>
                    <xdr:colOff>104775</xdr:colOff>
                    <xdr:row>37</xdr:row>
                    <xdr:rowOff>0</xdr:rowOff>
                  </to>
                </anchor>
              </controlPr>
            </control>
          </mc:Choice>
        </mc:AlternateContent>
        <mc:AlternateContent xmlns:mc="http://schemas.openxmlformats.org/markup-compatibility/2006">
          <mc:Choice Requires="x14">
            <control shapeId="42066" r:id="rId39" name="Option Button 82">
              <controlPr defaultSize="0" autoFill="0" autoLine="0" autoPict="0" altText="">
                <anchor moveWithCells="1">
                  <from>
                    <xdr:col>49</xdr:col>
                    <xdr:colOff>0</xdr:colOff>
                    <xdr:row>35</xdr:row>
                    <xdr:rowOff>0</xdr:rowOff>
                  </from>
                  <to>
                    <xdr:col>50</xdr:col>
                    <xdr:colOff>95250</xdr:colOff>
                    <xdr:row>36</xdr:row>
                    <xdr:rowOff>0</xdr:rowOff>
                  </to>
                </anchor>
              </controlPr>
            </control>
          </mc:Choice>
        </mc:AlternateContent>
        <mc:AlternateContent xmlns:mc="http://schemas.openxmlformats.org/markup-compatibility/2006">
          <mc:Choice Requires="x14">
            <control shapeId="42067" r:id="rId40" name="Option Button 83">
              <controlPr defaultSize="0" autoFill="0" autoLine="0" autoPict="0" altText="">
                <anchor moveWithCells="1">
                  <from>
                    <xdr:col>49</xdr:col>
                    <xdr:colOff>0</xdr:colOff>
                    <xdr:row>36</xdr:row>
                    <xdr:rowOff>0</xdr:rowOff>
                  </from>
                  <to>
                    <xdr:col>50</xdr:col>
                    <xdr:colOff>95250</xdr:colOff>
                    <xdr:row>37</xdr:row>
                    <xdr:rowOff>0</xdr:rowOff>
                  </to>
                </anchor>
              </controlPr>
            </control>
          </mc:Choice>
        </mc:AlternateContent>
        <mc:AlternateContent xmlns:mc="http://schemas.openxmlformats.org/markup-compatibility/2006">
          <mc:Choice Requires="x14">
            <control shapeId="42074" r:id="rId41" name="Check Box 90">
              <controlPr defaultSize="0" autoFill="0" autoLine="0" autoPict="0">
                <anchor moveWithCells="1">
                  <from>
                    <xdr:col>24</xdr:col>
                    <xdr:colOff>9525</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42075" r:id="rId42" name="Check Box 91">
              <controlPr defaultSize="0" autoFill="0" autoLine="0" autoPict="0">
                <anchor moveWithCells="1">
                  <from>
                    <xdr:col>36</xdr:col>
                    <xdr:colOff>9525</xdr:colOff>
                    <xdr:row>46</xdr:row>
                    <xdr:rowOff>0</xdr:rowOff>
                  </from>
                  <to>
                    <xdr:col>38</xdr:col>
                    <xdr:colOff>0</xdr:colOff>
                    <xdr:row>47</xdr:row>
                    <xdr:rowOff>0</xdr:rowOff>
                  </to>
                </anchor>
              </controlPr>
            </control>
          </mc:Choice>
        </mc:AlternateContent>
        <mc:AlternateContent xmlns:mc="http://schemas.openxmlformats.org/markup-compatibility/2006">
          <mc:Choice Requires="x14">
            <control shapeId="42076" r:id="rId43" name="Check Box 92">
              <controlPr defaultSize="0" autoFill="0" autoLine="0" autoPict="0">
                <anchor moveWithCells="1">
                  <from>
                    <xdr:col>12</xdr:col>
                    <xdr:colOff>9525</xdr:colOff>
                    <xdr:row>49</xdr:row>
                    <xdr:rowOff>28575</xdr:rowOff>
                  </from>
                  <to>
                    <xdr:col>14</xdr:col>
                    <xdr:colOff>9525</xdr:colOff>
                    <xdr:row>49</xdr:row>
                    <xdr:rowOff>257175</xdr:rowOff>
                  </to>
                </anchor>
              </controlPr>
            </control>
          </mc:Choice>
        </mc:AlternateContent>
        <mc:AlternateContent xmlns:mc="http://schemas.openxmlformats.org/markup-compatibility/2006">
          <mc:Choice Requires="x14">
            <control shapeId="42077" r:id="rId44" name="Check Box 93">
              <controlPr defaultSize="0" autoFill="0" autoLine="0" autoPict="0">
                <anchor moveWithCells="1">
                  <from>
                    <xdr:col>12</xdr:col>
                    <xdr:colOff>9525</xdr:colOff>
                    <xdr:row>44</xdr:row>
                    <xdr:rowOff>0</xdr:rowOff>
                  </from>
                  <to>
                    <xdr:col>14</xdr:col>
                    <xdr:colOff>0</xdr:colOff>
                    <xdr:row>45</xdr:row>
                    <xdr:rowOff>0</xdr:rowOff>
                  </to>
                </anchor>
              </controlPr>
            </control>
          </mc:Choice>
        </mc:AlternateContent>
        <mc:AlternateContent xmlns:mc="http://schemas.openxmlformats.org/markup-compatibility/2006">
          <mc:Choice Requires="x14">
            <control shapeId="42079" r:id="rId45" name="Group Box 95">
              <controlPr defaultSize="0" print="0" autoFill="0" autoPict="0">
                <anchor moveWithCells="1">
                  <from>
                    <xdr:col>12</xdr:col>
                    <xdr:colOff>0</xdr:colOff>
                    <xdr:row>45</xdr:row>
                    <xdr:rowOff>0</xdr:rowOff>
                  </from>
                  <to>
                    <xdr:col>50</xdr:col>
                    <xdr:colOff>0</xdr:colOff>
                    <xdr:row>46</xdr:row>
                    <xdr:rowOff>0</xdr:rowOff>
                  </to>
                </anchor>
              </controlPr>
            </control>
          </mc:Choice>
        </mc:AlternateContent>
        <mc:AlternateContent xmlns:mc="http://schemas.openxmlformats.org/markup-compatibility/2006">
          <mc:Choice Requires="x14">
            <control shapeId="42080" r:id="rId46" name="Option Button 96">
              <controlPr defaultSize="0" autoFill="0" autoLine="0" autoPict="0" altText="">
                <anchor moveWithCells="1">
                  <from>
                    <xdr:col>12</xdr:col>
                    <xdr:colOff>9525</xdr:colOff>
                    <xdr:row>45</xdr:row>
                    <xdr:rowOff>38100</xdr:rowOff>
                  </from>
                  <to>
                    <xdr:col>14</xdr:col>
                    <xdr:colOff>0</xdr:colOff>
                    <xdr:row>45</xdr:row>
                    <xdr:rowOff>266700</xdr:rowOff>
                  </to>
                </anchor>
              </controlPr>
            </control>
          </mc:Choice>
        </mc:AlternateContent>
        <mc:AlternateContent xmlns:mc="http://schemas.openxmlformats.org/markup-compatibility/2006">
          <mc:Choice Requires="x14">
            <control shapeId="42081" r:id="rId47" name="Option Button 97">
              <controlPr defaultSize="0" autoFill="0" autoLine="0" autoPict="0" altText="">
                <anchor moveWithCells="1">
                  <from>
                    <xdr:col>32</xdr:col>
                    <xdr:colOff>9525</xdr:colOff>
                    <xdr:row>45</xdr:row>
                    <xdr:rowOff>38100</xdr:rowOff>
                  </from>
                  <to>
                    <xdr:col>34</xdr:col>
                    <xdr:colOff>0</xdr:colOff>
                    <xdr:row>45</xdr:row>
                    <xdr:rowOff>266700</xdr:rowOff>
                  </to>
                </anchor>
              </controlPr>
            </control>
          </mc:Choice>
        </mc:AlternateContent>
        <mc:AlternateContent xmlns:mc="http://schemas.openxmlformats.org/markup-compatibility/2006">
          <mc:Choice Requires="x14">
            <control shapeId="42083" r:id="rId48" name="Check Box 99">
              <controlPr defaultSize="0" autoFill="0" autoLine="0" autoPict="0">
                <anchor moveWithCells="1">
                  <from>
                    <xdr:col>12</xdr:col>
                    <xdr:colOff>9525</xdr:colOff>
                    <xdr:row>50</xdr:row>
                    <xdr:rowOff>28575</xdr:rowOff>
                  </from>
                  <to>
                    <xdr:col>14</xdr:col>
                    <xdr:colOff>9525</xdr:colOff>
                    <xdr:row>50</xdr:row>
                    <xdr:rowOff>257175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F64"/>
  <sheetViews>
    <sheetView showGridLines="0" showRowColHeaders="0" showZeros="0" showOutlineSymbols="0" zoomScaleNormal="100" zoomScaleSheetLayoutView="100" workbookViewId="0">
      <selection activeCell="Z7" sqref="Z7:AG7"/>
    </sheetView>
  </sheetViews>
  <sheetFormatPr baseColWidth="10" defaultRowHeight="12.75"/>
  <cols>
    <col min="1" max="1" width="35.7109375" style="147" customWidth="1"/>
    <col min="2" max="44" width="1.7109375" style="147" customWidth="1"/>
    <col min="45" max="46" width="1.85546875" style="147" customWidth="1"/>
    <col min="47" max="49" width="1.7109375" style="147" customWidth="1"/>
    <col min="50" max="51" width="1.85546875" style="147" customWidth="1"/>
    <col min="52" max="52" width="1" style="147" customWidth="1"/>
    <col min="53" max="53" width="12.28515625" style="147" hidden="1" customWidth="1"/>
    <col min="54" max="55" width="11.42578125" style="147" hidden="1" customWidth="1"/>
    <col min="56" max="56" width="11.42578125" style="147"/>
    <col min="57" max="57" width="4.42578125" style="147" customWidth="1"/>
    <col min="58" max="16384" width="11.42578125" style="147"/>
  </cols>
  <sheetData>
    <row r="1" spans="1:58" s="308" customFormat="1" ht="23.25" customHeight="1">
      <c r="B1" s="2949" t="s">
        <v>870</v>
      </c>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70" t="s">
        <v>29</v>
      </c>
      <c r="AX1" s="271" t="s">
        <v>6</v>
      </c>
      <c r="AY1" s="272">
        <v>2</v>
      </c>
      <c r="AZ1" s="273"/>
    </row>
    <row r="2" spans="1:58" s="308" customFormat="1" ht="18.75" customHeight="1" thickBot="1">
      <c r="B2" s="3127" t="s">
        <v>622</v>
      </c>
      <c r="C2" s="3128"/>
      <c r="D2" s="3128"/>
      <c r="E2" s="3128"/>
      <c r="F2" s="3128"/>
      <c r="G2" s="3128"/>
      <c r="H2" s="3128"/>
      <c r="I2" s="3128"/>
      <c r="J2" s="3128"/>
      <c r="K2" s="3128"/>
      <c r="L2" s="3128"/>
      <c r="M2" s="3128"/>
      <c r="N2" s="3128"/>
      <c r="O2" s="3128"/>
      <c r="P2" s="3128"/>
      <c r="Q2" s="3128"/>
      <c r="R2" s="3128"/>
      <c r="S2" s="3128"/>
      <c r="T2" s="3128"/>
      <c r="U2" s="3128"/>
      <c r="V2" s="3128"/>
      <c r="W2" s="3128"/>
      <c r="X2" s="3128"/>
      <c r="Y2" s="3128"/>
      <c r="Z2" s="3128"/>
      <c r="AA2" s="3128"/>
      <c r="AB2" s="3129"/>
      <c r="AC2" s="3130" t="s">
        <v>436</v>
      </c>
      <c r="AD2" s="3131"/>
      <c r="AE2" s="3131"/>
      <c r="AF2" s="3131"/>
      <c r="AG2" s="3131"/>
      <c r="AH2" s="3131"/>
      <c r="AI2" s="3131"/>
      <c r="AJ2" s="3132">
        <v>1</v>
      </c>
      <c r="AK2" s="3132"/>
      <c r="AL2" s="3133"/>
      <c r="AM2" s="3134" t="s">
        <v>535</v>
      </c>
      <c r="AN2" s="3135"/>
      <c r="AO2" s="3135"/>
      <c r="AP2" s="3135"/>
      <c r="AQ2" s="3135"/>
      <c r="AR2" s="3135"/>
      <c r="AS2" s="3122">
        <v>1</v>
      </c>
      <c r="AT2" s="3122"/>
      <c r="AU2" s="3136" t="s">
        <v>536</v>
      </c>
      <c r="AV2" s="3136"/>
      <c r="AW2" s="3136"/>
      <c r="AX2" s="3132">
        <f>SUM(Z13,AI13,AR13)</f>
        <v>0</v>
      </c>
      <c r="AY2" s="3132"/>
      <c r="AZ2" s="396"/>
    </row>
    <row r="3" spans="1:58" s="308" customFormat="1" ht="21" customHeight="1">
      <c r="B3" s="2955" t="s">
        <v>437</v>
      </c>
      <c r="C3" s="2956"/>
      <c r="D3" s="2956"/>
      <c r="E3" s="2956"/>
      <c r="F3" s="2956"/>
      <c r="G3" s="2956"/>
      <c r="H3" s="2956"/>
      <c r="I3" s="2956"/>
      <c r="J3" s="2956"/>
      <c r="K3" s="2956"/>
      <c r="L3" s="2956"/>
      <c r="M3" s="2956"/>
      <c r="N3" s="2956"/>
      <c r="O3" s="2956"/>
      <c r="P3" s="2956"/>
      <c r="Q3" s="347"/>
      <c r="R3" s="3123">
        <f>Datenbasis!C6</f>
        <v>0</v>
      </c>
      <c r="S3" s="3123"/>
      <c r="T3" s="3123"/>
      <c r="U3" s="3123"/>
      <c r="V3" s="3123"/>
      <c r="W3" s="3123"/>
      <c r="X3" s="3124"/>
      <c r="Y3" s="2959" t="s">
        <v>127</v>
      </c>
      <c r="Z3" s="2960"/>
      <c r="AA3" s="2960"/>
      <c r="AB3" s="2960"/>
      <c r="AC3" s="2960"/>
      <c r="AD3" s="2960"/>
      <c r="AE3" s="2960"/>
      <c r="AF3" s="2960"/>
      <c r="AG3" s="2960"/>
      <c r="AH3" s="2960"/>
      <c r="AI3" s="2960"/>
      <c r="AJ3" s="2960"/>
      <c r="AK3" s="2960"/>
      <c r="AL3" s="2960"/>
      <c r="AM3" s="2960"/>
      <c r="AN3" s="2960"/>
      <c r="AO3" s="2960"/>
      <c r="AP3" s="2960"/>
      <c r="AQ3" s="2960"/>
      <c r="AR3" s="2960"/>
      <c r="AS3" s="1842">
        <f>Datenbasis!D6</f>
        <v>0</v>
      </c>
      <c r="AT3" s="1842"/>
      <c r="AU3" s="1842"/>
      <c r="AV3" s="1843"/>
      <c r="AW3" s="965" t="s">
        <v>6</v>
      </c>
      <c r="AX3" s="1523">
        <f>Datenbasis!E6</f>
        <v>0</v>
      </c>
      <c r="AY3" s="1523"/>
      <c r="AZ3" s="1524"/>
    </row>
    <row r="4" spans="1:58" ht="21" customHeight="1">
      <c r="A4" s="687"/>
      <c r="B4" s="3171" t="s">
        <v>3</v>
      </c>
      <c r="C4" s="3171"/>
      <c r="D4" s="3171"/>
      <c r="E4" s="3171"/>
      <c r="F4" s="3171"/>
      <c r="G4" s="3171"/>
      <c r="H4" s="3171"/>
      <c r="I4" s="3171"/>
      <c r="J4" s="3171"/>
      <c r="K4" s="3171"/>
      <c r="L4" s="3172"/>
      <c r="M4" s="3110" t="s">
        <v>4</v>
      </c>
      <c r="N4" s="3111"/>
      <c r="O4" s="3111"/>
      <c r="P4" s="3111"/>
      <c r="Q4" s="3111"/>
      <c r="R4" s="3111"/>
      <c r="S4" s="3111"/>
      <c r="T4" s="3111"/>
      <c r="U4" s="3111"/>
      <c r="V4" s="3111"/>
      <c r="W4" s="3111"/>
      <c r="X4" s="3111"/>
      <c r="Y4" s="348"/>
      <c r="Z4" s="3112">
        <f>Datenbasis!D3</f>
        <v>0</v>
      </c>
      <c r="AA4" s="3112"/>
      <c r="AB4" s="3112"/>
      <c r="AC4" s="3112"/>
      <c r="AD4" s="3112"/>
      <c r="AE4" s="3112"/>
      <c r="AF4" s="3112"/>
      <c r="AG4" s="3112"/>
      <c r="AH4" s="3112"/>
      <c r="AI4" s="3112"/>
      <c r="AJ4" s="3112"/>
      <c r="AK4" s="3112"/>
      <c r="AL4" s="3112"/>
      <c r="AM4" s="3112"/>
      <c r="AN4" s="3112"/>
      <c r="AO4" s="3112"/>
      <c r="AP4" s="3112"/>
      <c r="AQ4" s="3112"/>
      <c r="AR4" s="3112"/>
      <c r="AS4" s="3112"/>
      <c r="AT4" s="3112"/>
      <c r="AU4" s="3112"/>
      <c r="AV4" s="3112"/>
      <c r="AW4" s="3112"/>
      <c r="AX4" s="3112"/>
      <c r="AY4" s="3112"/>
      <c r="AZ4" s="3113"/>
      <c r="BB4" s="308"/>
      <c r="BF4" s="308"/>
    </row>
    <row r="5" spans="1:58" ht="21" customHeight="1">
      <c r="A5" s="687"/>
      <c r="B5" s="3045"/>
      <c r="C5" s="3045"/>
      <c r="D5" s="3045"/>
      <c r="E5" s="3045"/>
      <c r="F5" s="3045"/>
      <c r="G5" s="3045"/>
      <c r="H5" s="3045"/>
      <c r="I5" s="3045"/>
      <c r="J5" s="3045"/>
      <c r="K5" s="3045"/>
      <c r="L5" s="3046"/>
      <c r="M5" s="3114" t="s">
        <v>5</v>
      </c>
      <c r="N5" s="3115"/>
      <c r="O5" s="3115"/>
      <c r="P5" s="3115"/>
      <c r="Q5" s="3115"/>
      <c r="R5" s="3115"/>
      <c r="S5" s="3115"/>
      <c r="T5" s="3115"/>
      <c r="U5" s="3115"/>
      <c r="V5" s="3115"/>
      <c r="W5" s="3115"/>
      <c r="X5" s="3116"/>
      <c r="Y5" s="3117" t="s">
        <v>21</v>
      </c>
      <c r="Z5" s="3118"/>
      <c r="AA5" s="333"/>
      <c r="AB5" s="3119">
        <v>99310</v>
      </c>
      <c r="AC5" s="3119"/>
      <c r="AD5" s="3119"/>
      <c r="AE5" s="3119"/>
      <c r="AF5" s="334"/>
      <c r="AG5" s="3120" t="s">
        <v>0</v>
      </c>
      <c r="AH5" s="3120"/>
      <c r="AI5" s="3120"/>
      <c r="AJ5" s="3120"/>
      <c r="AK5" s="3120"/>
      <c r="AL5" s="3120"/>
      <c r="AM5" s="3120"/>
      <c r="AN5" s="3120"/>
      <c r="AO5" s="3120"/>
      <c r="AP5" s="3120"/>
      <c r="AQ5" s="3120"/>
      <c r="AR5" s="3120"/>
      <c r="AS5" s="3120"/>
      <c r="AT5" s="3120"/>
      <c r="AU5" s="3120"/>
      <c r="AV5" s="3120"/>
      <c r="AW5" s="3120"/>
      <c r="AX5" s="3120"/>
      <c r="AY5" s="3120"/>
      <c r="AZ5" s="3121"/>
      <c r="BB5" s="308"/>
    </row>
    <row r="6" spans="1:58" ht="21" customHeight="1">
      <c r="A6" s="687"/>
      <c r="B6" s="3176"/>
      <c r="C6" s="3176"/>
      <c r="D6" s="3176"/>
      <c r="E6" s="3176"/>
      <c r="F6" s="3176"/>
      <c r="G6" s="3176"/>
      <c r="H6" s="3176"/>
      <c r="I6" s="3176"/>
      <c r="J6" s="3176"/>
      <c r="K6" s="3176"/>
      <c r="L6" s="3177"/>
      <c r="M6" s="2636" t="s">
        <v>9</v>
      </c>
      <c r="N6" s="2637"/>
      <c r="O6" s="2637"/>
      <c r="P6" s="2637"/>
      <c r="Q6" s="2637"/>
      <c r="R6" s="2637"/>
      <c r="S6" s="2637"/>
      <c r="T6" s="2637"/>
      <c r="U6" s="2637"/>
      <c r="V6" s="2637"/>
      <c r="W6" s="2637"/>
      <c r="X6" s="2637"/>
      <c r="Y6" s="407"/>
      <c r="Z6" s="3178">
        <f>Datenbasis!H3</f>
        <v>0</v>
      </c>
      <c r="AA6" s="3178"/>
      <c r="AB6" s="3178"/>
      <c r="AC6" s="3178"/>
      <c r="AD6" s="3178"/>
      <c r="AE6" s="3178"/>
      <c r="AF6" s="3178"/>
      <c r="AG6" s="3178"/>
      <c r="AH6" s="3178"/>
      <c r="AI6" s="3178"/>
      <c r="AJ6" s="3178"/>
      <c r="AK6" s="3178"/>
      <c r="AL6" s="335"/>
      <c r="AM6" s="3179">
        <f>Datenbasis!I3</f>
        <v>0</v>
      </c>
      <c r="AN6" s="3179"/>
      <c r="AO6" s="335"/>
      <c r="AP6" s="3180">
        <f>Datenbasis!J3</f>
        <v>0</v>
      </c>
      <c r="AQ6" s="3180"/>
      <c r="AR6" s="3180"/>
      <c r="AS6" s="3180"/>
      <c r="AT6" s="3180"/>
      <c r="AU6" s="3180"/>
      <c r="AV6" s="3180"/>
      <c r="AW6" s="3180"/>
      <c r="AX6" s="3180"/>
      <c r="AY6" s="3180"/>
      <c r="AZ6" s="3181"/>
    </row>
    <row r="7" spans="1:58" s="299" customFormat="1" ht="21" customHeight="1">
      <c r="A7" s="776"/>
      <c r="B7" s="3171" t="s">
        <v>537</v>
      </c>
      <c r="C7" s="3171"/>
      <c r="D7" s="3171"/>
      <c r="E7" s="3171"/>
      <c r="F7" s="3171"/>
      <c r="G7" s="3171"/>
      <c r="H7" s="3171"/>
      <c r="I7" s="3171"/>
      <c r="J7" s="3171"/>
      <c r="K7" s="3171"/>
      <c r="L7" s="3172"/>
      <c r="M7" s="3173" t="s">
        <v>480</v>
      </c>
      <c r="N7" s="3174"/>
      <c r="O7" s="3174"/>
      <c r="P7" s="3174"/>
      <c r="Q7" s="3174"/>
      <c r="R7" s="3174"/>
      <c r="S7" s="3174"/>
      <c r="T7" s="3174"/>
      <c r="U7" s="3174"/>
      <c r="V7" s="3174"/>
      <c r="W7" s="3174"/>
      <c r="X7" s="3174"/>
      <c r="Y7" s="408"/>
      <c r="Z7" s="3175"/>
      <c r="AA7" s="3175"/>
      <c r="AB7" s="3175"/>
      <c r="AC7" s="3175"/>
      <c r="AD7" s="3175"/>
      <c r="AE7" s="3175"/>
      <c r="AF7" s="3175"/>
      <c r="AG7" s="3175"/>
      <c r="AH7" s="408"/>
      <c r="AI7" s="3175"/>
      <c r="AJ7" s="3175"/>
      <c r="AK7" s="3175"/>
      <c r="AL7" s="3175"/>
      <c r="AM7" s="3175"/>
      <c r="AN7" s="3175"/>
      <c r="AO7" s="3175"/>
      <c r="AP7" s="3175"/>
      <c r="AQ7" s="408"/>
      <c r="AR7" s="3175"/>
      <c r="AS7" s="3175"/>
      <c r="AT7" s="3175"/>
      <c r="AU7" s="3175"/>
      <c r="AV7" s="3175"/>
      <c r="AW7" s="3175"/>
      <c r="AX7" s="3175"/>
      <c r="AY7" s="3175"/>
      <c r="AZ7" s="409"/>
      <c r="BB7" s="308" t="s">
        <v>538</v>
      </c>
    </row>
    <row r="8" spans="1:58" s="299" customFormat="1" ht="21" customHeight="1">
      <c r="A8" s="776"/>
      <c r="B8" s="3045"/>
      <c r="C8" s="3045"/>
      <c r="D8" s="3045"/>
      <c r="E8" s="3045"/>
      <c r="F8" s="3045"/>
      <c r="G8" s="3045"/>
      <c r="H8" s="3045"/>
      <c r="I8" s="3045"/>
      <c r="J8" s="3045"/>
      <c r="K8" s="3045"/>
      <c r="L8" s="3046"/>
      <c r="M8" s="3036" t="s">
        <v>539</v>
      </c>
      <c r="N8" s="3037"/>
      <c r="O8" s="3037"/>
      <c r="P8" s="3037"/>
      <c r="Q8" s="3037"/>
      <c r="R8" s="3037"/>
      <c r="S8" s="3037"/>
      <c r="T8" s="3037"/>
      <c r="U8" s="3037"/>
      <c r="V8" s="3037"/>
      <c r="W8" s="3037"/>
      <c r="X8" s="3037"/>
      <c r="Y8" s="336"/>
      <c r="Z8" s="3170"/>
      <c r="AA8" s="3170"/>
      <c r="AB8" s="3170"/>
      <c r="AC8" s="3170"/>
      <c r="AD8" s="3170"/>
      <c r="AE8" s="3170"/>
      <c r="AF8" s="3170"/>
      <c r="AG8" s="3170"/>
      <c r="AH8" s="336"/>
      <c r="AI8" s="3170"/>
      <c r="AJ8" s="3170"/>
      <c r="AK8" s="3170"/>
      <c r="AL8" s="3170"/>
      <c r="AM8" s="3170"/>
      <c r="AN8" s="3170"/>
      <c r="AO8" s="3170"/>
      <c r="AP8" s="3170"/>
      <c r="AQ8" s="336"/>
      <c r="AR8" s="3170"/>
      <c r="AS8" s="3170"/>
      <c r="AT8" s="3170"/>
      <c r="AU8" s="3170"/>
      <c r="AV8" s="3170"/>
      <c r="AW8" s="3170"/>
      <c r="AX8" s="3170"/>
      <c r="AY8" s="3170"/>
      <c r="AZ8" s="337"/>
      <c r="BB8" s="308" t="s">
        <v>540</v>
      </c>
    </row>
    <row r="9" spans="1:58" s="299" customFormat="1" ht="21" customHeight="1">
      <c r="A9" s="776"/>
      <c r="B9" s="3045"/>
      <c r="C9" s="3045"/>
      <c r="D9" s="3045"/>
      <c r="E9" s="3045"/>
      <c r="F9" s="3045"/>
      <c r="G9" s="3045"/>
      <c r="H9" s="3045"/>
      <c r="I9" s="3045"/>
      <c r="J9" s="3045"/>
      <c r="K9" s="3045"/>
      <c r="L9" s="3046"/>
      <c r="M9" s="3036" t="s">
        <v>541</v>
      </c>
      <c r="N9" s="3037"/>
      <c r="O9" s="3037"/>
      <c r="P9" s="3037"/>
      <c r="Q9" s="3037"/>
      <c r="R9" s="3037"/>
      <c r="S9" s="3037"/>
      <c r="T9" s="3037"/>
      <c r="U9" s="3037"/>
      <c r="V9" s="3037"/>
      <c r="W9" s="3037"/>
      <c r="X9" s="3037"/>
      <c r="Y9" s="336"/>
      <c r="Z9" s="3170"/>
      <c r="AA9" s="3170"/>
      <c r="AB9" s="3170"/>
      <c r="AC9" s="3170"/>
      <c r="AD9" s="3170"/>
      <c r="AE9" s="3170"/>
      <c r="AF9" s="3170"/>
      <c r="AG9" s="3170"/>
      <c r="AH9" s="336"/>
      <c r="AI9" s="3170"/>
      <c r="AJ9" s="3170"/>
      <c r="AK9" s="3170"/>
      <c r="AL9" s="3170"/>
      <c r="AM9" s="3170"/>
      <c r="AN9" s="3170"/>
      <c r="AO9" s="3170"/>
      <c r="AP9" s="3170"/>
      <c r="AQ9" s="336"/>
      <c r="AR9" s="3170"/>
      <c r="AS9" s="3170"/>
      <c r="AT9" s="3170"/>
      <c r="AU9" s="3170"/>
      <c r="AV9" s="3170"/>
      <c r="AW9" s="3170"/>
      <c r="AX9" s="3170"/>
      <c r="AY9" s="3170"/>
      <c r="AZ9" s="337"/>
      <c r="BB9" s="338" t="s">
        <v>542</v>
      </c>
    </row>
    <row r="10" spans="1:58" s="299" customFormat="1" ht="21" customHeight="1">
      <c r="A10" s="776"/>
      <c r="B10" s="3045"/>
      <c r="C10" s="3045"/>
      <c r="D10" s="3045"/>
      <c r="E10" s="3045"/>
      <c r="F10" s="3045"/>
      <c r="G10" s="3045"/>
      <c r="H10" s="3045"/>
      <c r="I10" s="3045"/>
      <c r="J10" s="3045"/>
      <c r="K10" s="3045"/>
      <c r="L10" s="3046"/>
      <c r="M10" s="3039" t="s">
        <v>555</v>
      </c>
      <c r="N10" s="3040"/>
      <c r="O10" s="3040"/>
      <c r="P10" s="3040"/>
      <c r="Q10" s="3040"/>
      <c r="R10" s="3040"/>
      <c r="S10" s="3040"/>
      <c r="T10" s="3040"/>
      <c r="U10" s="3040"/>
      <c r="V10" s="3040"/>
      <c r="W10" s="3040"/>
      <c r="X10" s="3041"/>
      <c r="Y10" s="350"/>
      <c r="Z10" s="3042"/>
      <c r="AA10" s="3043"/>
      <c r="AB10" s="3043"/>
      <c r="AC10" s="3043"/>
      <c r="AD10" s="3043"/>
      <c r="AE10" s="3043"/>
      <c r="AF10" s="3043"/>
      <c r="AG10" s="3044"/>
      <c r="AH10" s="350"/>
      <c r="AI10" s="3042"/>
      <c r="AJ10" s="3043"/>
      <c r="AK10" s="3043"/>
      <c r="AL10" s="3043"/>
      <c r="AM10" s="3043"/>
      <c r="AN10" s="3043"/>
      <c r="AO10" s="3043"/>
      <c r="AP10" s="3044"/>
      <c r="AQ10" s="350"/>
      <c r="AR10" s="3042"/>
      <c r="AS10" s="3043"/>
      <c r="AT10" s="3043"/>
      <c r="AU10" s="3043"/>
      <c r="AV10" s="3043"/>
      <c r="AW10" s="3043"/>
      <c r="AX10" s="3043"/>
      <c r="AY10" s="3044"/>
      <c r="AZ10" s="337"/>
      <c r="BB10" s="338" t="s">
        <v>543</v>
      </c>
    </row>
    <row r="11" spans="1:58" s="299" customFormat="1" ht="21" customHeight="1">
      <c r="A11" s="776"/>
      <c r="B11" s="3045"/>
      <c r="C11" s="3045"/>
      <c r="D11" s="3045"/>
      <c r="E11" s="3045"/>
      <c r="F11" s="3045"/>
      <c r="G11" s="3045"/>
      <c r="H11" s="3045"/>
      <c r="I11" s="3045"/>
      <c r="J11" s="3045"/>
      <c r="K11" s="3045"/>
      <c r="L11" s="3046"/>
      <c r="M11" s="3162" t="s">
        <v>556</v>
      </c>
      <c r="N11" s="3163"/>
      <c r="O11" s="3163"/>
      <c r="P11" s="3163"/>
      <c r="Q11" s="3163"/>
      <c r="R11" s="3163"/>
      <c r="S11" s="3163"/>
      <c r="T11" s="3163"/>
      <c r="U11" s="3163"/>
      <c r="V11" s="3163"/>
      <c r="W11" s="3163"/>
      <c r="X11" s="3164"/>
      <c r="Y11" s="336"/>
      <c r="Z11" s="3165"/>
      <c r="AA11" s="3166"/>
      <c r="AB11" s="3166"/>
      <c r="AC11" s="3166"/>
      <c r="AD11" s="3166"/>
      <c r="AE11" s="3166"/>
      <c r="AF11" s="3166"/>
      <c r="AG11" s="3167"/>
      <c r="AH11" s="336"/>
      <c r="AI11" s="3165"/>
      <c r="AJ11" s="3166"/>
      <c r="AK11" s="3166"/>
      <c r="AL11" s="3166"/>
      <c r="AM11" s="3166"/>
      <c r="AN11" s="3166"/>
      <c r="AO11" s="3166"/>
      <c r="AP11" s="3167"/>
      <c r="AQ11" s="336"/>
      <c r="AR11" s="3165"/>
      <c r="AS11" s="3166"/>
      <c r="AT11" s="3166"/>
      <c r="AU11" s="3166"/>
      <c r="AV11" s="3166"/>
      <c r="AW11" s="3166"/>
      <c r="AX11" s="3166"/>
      <c r="AY11" s="3167"/>
      <c r="AZ11" s="337"/>
      <c r="BB11" s="338"/>
    </row>
    <row r="12" spans="1:58" s="299" customFormat="1" ht="21" customHeight="1">
      <c r="A12" s="776"/>
      <c r="B12" s="3045"/>
      <c r="C12" s="3045"/>
      <c r="D12" s="3045"/>
      <c r="E12" s="3045"/>
      <c r="F12" s="3045"/>
      <c r="G12" s="3045"/>
      <c r="H12" s="3045"/>
      <c r="I12" s="3045"/>
      <c r="J12" s="3045"/>
      <c r="K12" s="3045"/>
      <c r="L12" s="3046"/>
      <c r="M12" s="3036" t="s">
        <v>557</v>
      </c>
      <c r="N12" s="3037"/>
      <c r="O12" s="3037"/>
      <c r="P12" s="3037"/>
      <c r="Q12" s="3037"/>
      <c r="R12" s="3037"/>
      <c r="S12" s="3037"/>
      <c r="T12" s="3037"/>
      <c r="U12" s="3037"/>
      <c r="V12" s="3037"/>
      <c r="W12" s="3037"/>
      <c r="X12" s="3047"/>
      <c r="Y12" s="350"/>
      <c r="Z12" s="3048"/>
      <c r="AA12" s="3049"/>
      <c r="AB12" s="3049"/>
      <c r="AC12" s="3049"/>
      <c r="AD12" s="3049"/>
      <c r="AE12" s="3049"/>
      <c r="AF12" s="3049"/>
      <c r="AG12" s="3050"/>
      <c r="AH12" s="350"/>
      <c r="AI12" s="3048"/>
      <c r="AJ12" s="3049"/>
      <c r="AK12" s="3049"/>
      <c r="AL12" s="3049"/>
      <c r="AM12" s="3049"/>
      <c r="AN12" s="3049"/>
      <c r="AO12" s="3049"/>
      <c r="AP12" s="3050"/>
      <c r="AQ12" s="350"/>
      <c r="AR12" s="3048"/>
      <c r="AS12" s="3049"/>
      <c r="AT12" s="3049"/>
      <c r="AU12" s="3049"/>
      <c r="AV12" s="3049"/>
      <c r="AW12" s="3049"/>
      <c r="AX12" s="3049"/>
      <c r="AY12" s="3050"/>
      <c r="AZ12" s="337"/>
    </row>
    <row r="13" spans="1:58" s="299" customFormat="1" ht="21" customHeight="1">
      <c r="A13" s="776"/>
      <c r="B13" s="3045"/>
      <c r="C13" s="3045"/>
      <c r="D13" s="3045"/>
      <c r="E13" s="3045"/>
      <c r="F13" s="3045"/>
      <c r="G13" s="3045"/>
      <c r="H13" s="3045"/>
      <c r="I13" s="3045"/>
      <c r="J13" s="3045"/>
      <c r="K13" s="3045"/>
      <c r="L13" s="3046"/>
      <c r="M13" s="3036" t="s">
        <v>40</v>
      </c>
      <c r="N13" s="3037"/>
      <c r="O13" s="3037"/>
      <c r="P13" s="3037"/>
      <c r="Q13" s="3037"/>
      <c r="R13" s="3037"/>
      <c r="S13" s="3037"/>
      <c r="T13" s="3037"/>
      <c r="U13" s="3037"/>
      <c r="V13" s="3037"/>
      <c r="W13" s="3037"/>
      <c r="X13" s="3047"/>
      <c r="Y13" s="336"/>
      <c r="Z13" s="3169"/>
      <c r="AA13" s="3169"/>
      <c r="AB13" s="3169"/>
      <c r="AC13" s="3169"/>
      <c r="AD13" s="3169"/>
      <c r="AE13" s="3169"/>
      <c r="AF13" s="3169"/>
      <c r="AG13" s="3169"/>
      <c r="AH13" s="336"/>
      <c r="AI13" s="3169"/>
      <c r="AJ13" s="3169"/>
      <c r="AK13" s="3169"/>
      <c r="AL13" s="3169"/>
      <c r="AM13" s="3169"/>
      <c r="AN13" s="3169"/>
      <c r="AO13" s="3169"/>
      <c r="AP13" s="3169"/>
      <c r="AQ13" s="336"/>
      <c r="AR13" s="3169"/>
      <c r="AS13" s="3169"/>
      <c r="AT13" s="3169"/>
      <c r="AU13" s="3169"/>
      <c r="AV13" s="3169"/>
      <c r="AW13" s="3169"/>
      <c r="AX13" s="3169"/>
      <c r="AY13" s="3169"/>
      <c r="AZ13" s="337"/>
      <c r="BB13" s="338"/>
    </row>
    <row r="14" spans="1:58" s="299" customFormat="1" ht="21" customHeight="1">
      <c r="A14" s="776"/>
      <c r="B14" s="3045"/>
      <c r="C14" s="3045"/>
      <c r="D14" s="3045"/>
      <c r="E14" s="3045"/>
      <c r="F14" s="3045"/>
      <c r="G14" s="3045"/>
      <c r="H14" s="3045"/>
      <c r="I14" s="3045"/>
      <c r="J14" s="3045"/>
      <c r="K14" s="3045"/>
      <c r="L14" s="3046"/>
      <c r="M14" s="3036" t="s">
        <v>53</v>
      </c>
      <c r="N14" s="3037"/>
      <c r="O14" s="3037"/>
      <c r="P14" s="3037"/>
      <c r="Q14" s="3037"/>
      <c r="R14" s="3037"/>
      <c r="S14" s="3037"/>
      <c r="T14" s="3037"/>
      <c r="U14" s="3037"/>
      <c r="V14" s="3037"/>
      <c r="W14" s="3037"/>
      <c r="X14" s="3037"/>
      <c r="Y14" s="336"/>
      <c r="Z14" s="3101"/>
      <c r="AA14" s="3101"/>
      <c r="AB14" s="3101"/>
      <c r="AC14" s="3101"/>
      <c r="AD14" s="3101"/>
      <c r="AE14" s="3101"/>
      <c r="AF14" s="3101"/>
      <c r="AG14" s="3101"/>
      <c r="AH14" s="336"/>
      <c r="AI14" s="3101"/>
      <c r="AJ14" s="3101"/>
      <c r="AK14" s="3101"/>
      <c r="AL14" s="3101"/>
      <c r="AM14" s="3101"/>
      <c r="AN14" s="3101"/>
      <c r="AO14" s="3101"/>
      <c r="AP14" s="3101"/>
      <c r="AQ14" s="336"/>
      <c r="AR14" s="3101"/>
      <c r="AS14" s="3101"/>
      <c r="AT14" s="3101"/>
      <c r="AU14" s="3101"/>
      <c r="AV14" s="3101"/>
      <c r="AW14" s="3101"/>
      <c r="AX14" s="3101"/>
      <c r="AY14" s="3101"/>
      <c r="AZ14" s="337"/>
    </row>
    <row r="15" spans="1:58" s="299" customFormat="1" ht="21" customHeight="1">
      <c r="A15" s="776"/>
      <c r="B15" s="3045"/>
      <c r="C15" s="3045"/>
      <c r="D15" s="3045"/>
      <c r="E15" s="3045"/>
      <c r="F15" s="3045"/>
      <c r="G15" s="3045"/>
      <c r="H15" s="3045"/>
      <c r="I15" s="3045"/>
      <c r="J15" s="3045"/>
      <c r="K15" s="3045"/>
      <c r="L15" s="3046"/>
      <c r="M15" s="3036" t="s">
        <v>54</v>
      </c>
      <c r="N15" s="3037"/>
      <c r="O15" s="3037"/>
      <c r="P15" s="3037"/>
      <c r="Q15" s="3037"/>
      <c r="R15" s="3037"/>
      <c r="S15" s="3037"/>
      <c r="T15" s="3037"/>
      <c r="U15" s="3037"/>
      <c r="V15" s="3037"/>
      <c r="W15" s="3037"/>
      <c r="X15" s="3037"/>
      <c r="Y15" s="336"/>
      <c r="Z15" s="3101"/>
      <c r="AA15" s="3101"/>
      <c r="AB15" s="3101"/>
      <c r="AC15" s="3101"/>
      <c r="AD15" s="3101"/>
      <c r="AE15" s="3101"/>
      <c r="AF15" s="3101"/>
      <c r="AG15" s="3101"/>
      <c r="AH15" s="336"/>
      <c r="AI15" s="3101"/>
      <c r="AJ15" s="3101"/>
      <c r="AK15" s="3101"/>
      <c r="AL15" s="3101"/>
      <c r="AM15" s="3101"/>
      <c r="AN15" s="3101"/>
      <c r="AO15" s="3101"/>
      <c r="AP15" s="3101"/>
      <c r="AQ15" s="336"/>
      <c r="AR15" s="3101"/>
      <c r="AS15" s="3101"/>
      <c r="AT15" s="3101"/>
      <c r="AU15" s="3101"/>
      <c r="AV15" s="3101"/>
      <c r="AW15" s="3101"/>
      <c r="AX15" s="3101"/>
      <c r="AY15" s="3101"/>
      <c r="AZ15" s="337"/>
    </row>
    <row r="16" spans="1:58" s="299" customFormat="1" ht="21" customHeight="1">
      <c r="A16" s="776"/>
      <c r="B16" s="3045"/>
      <c r="C16" s="3045"/>
      <c r="D16" s="3045"/>
      <c r="E16" s="3045"/>
      <c r="F16" s="3045"/>
      <c r="G16" s="3045"/>
      <c r="H16" s="3045"/>
      <c r="I16" s="3045"/>
      <c r="J16" s="3045"/>
      <c r="K16" s="3045"/>
      <c r="L16" s="3046"/>
      <c r="M16" s="3036" t="s">
        <v>550</v>
      </c>
      <c r="N16" s="3037"/>
      <c r="O16" s="3037"/>
      <c r="P16" s="3037"/>
      <c r="Q16" s="3037"/>
      <c r="R16" s="3037"/>
      <c r="S16" s="3037"/>
      <c r="T16" s="3037"/>
      <c r="U16" s="3037"/>
      <c r="V16" s="3037"/>
      <c r="W16" s="3037"/>
      <c r="X16" s="3037"/>
      <c r="Y16" s="336"/>
      <c r="Z16" s="3168"/>
      <c r="AA16" s="3168"/>
      <c r="AB16" s="3168"/>
      <c r="AC16" s="3168"/>
      <c r="AD16" s="3168"/>
      <c r="AE16" s="3168"/>
      <c r="AF16" s="3168"/>
      <c r="AG16" s="3168"/>
      <c r="AH16" s="336"/>
      <c r="AI16" s="3168"/>
      <c r="AJ16" s="3168"/>
      <c r="AK16" s="3168"/>
      <c r="AL16" s="3168"/>
      <c r="AM16" s="3168"/>
      <c r="AN16" s="3168"/>
      <c r="AO16" s="3168"/>
      <c r="AP16" s="3168"/>
      <c r="AQ16" s="336"/>
      <c r="AR16" s="3168"/>
      <c r="AS16" s="3168"/>
      <c r="AT16" s="3168"/>
      <c r="AU16" s="3168"/>
      <c r="AV16" s="3168"/>
      <c r="AW16" s="3168"/>
      <c r="AX16" s="3168"/>
      <c r="AY16" s="3168"/>
      <c r="AZ16" s="337"/>
    </row>
    <row r="17" spans="1:56" s="299" customFormat="1" ht="21" customHeight="1">
      <c r="A17" s="776"/>
      <c r="B17" s="3045"/>
      <c r="C17" s="3045"/>
      <c r="D17" s="3045"/>
      <c r="E17" s="3045"/>
      <c r="F17" s="3045"/>
      <c r="G17" s="3045"/>
      <c r="H17" s="3045"/>
      <c r="I17" s="3045"/>
      <c r="J17" s="3045"/>
      <c r="K17" s="3045"/>
      <c r="L17" s="3046"/>
      <c r="M17" s="3036" t="s">
        <v>551</v>
      </c>
      <c r="N17" s="3037"/>
      <c r="O17" s="3037"/>
      <c r="P17" s="3037"/>
      <c r="Q17" s="3037"/>
      <c r="R17" s="3037"/>
      <c r="S17" s="3037"/>
      <c r="T17" s="3037"/>
      <c r="U17" s="3037"/>
      <c r="V17" s="3037"/>
      <c r="W17" s="3037"/>
      <c r="X17" s="3037"/>
      <c r="Y17" s="336"/>
      <c r="Z17" s="3168"/>
      <c r="AA17" s="3168"/>
      <c r="AB17" s="3168"/>
      <c r="AC17" s="3168"/>
      <c r="AD17" s="3168"/>
      <c r="AE17" s="3168"/>
      <c r="AF17" s="3168"/>
      <c r="AG17" s="3168"/>
      <c r="AH17" s="336"/>
      <c r="AI17" s="3168"/>
      <c r="AJ17" s="3168"/>
      <c r="AK17" s="3168"/>
      <c r="AL17" s="3168"/>
      <c r="AM17" s="3168"/>
      <c r="AN17" s="3168"/>
      <c r="AO17" s="3168"/>
      <c r="AP17" s="3168"/>
      <c r="AQ17" s="336"/>
      <c r="AR17" s="3168"/>
      <c r="AS17" s="3168"/>
      <c r="AT17" s="3168"/>
      <c r="AU17" s="3168"/>
      <c r="AV17" s="3168"/>
      <c r="AW17" s="3168"/>
      <c r="AX17" s="3168"/>
      <c r="AY17" s="3168"/>
      <c r="AZ17" s="337"/>
    </row>
    <row r="18" spans="1:56" s="299" customFormat="1" ht="21" customHeight="1">
      <c r="A18" s="776"/>
      <c r="B18" s="3045"/>
      <c r="C18" s="3045"/>
      <c r="D18" s="3045"/>
      <c r="E18" s="3045"/>
      <c r="F18" s="3045"/>
      <c r="G18" s="3045"/>
      <c r="H18" s="3045"/>
      <c r="I18" s="3045"/>
      <c r="J18" s="3045"/>
      <c r="K18" s="3045"/>
      <c r="L18" s="3046"/>
      <c r="M18" s="3036" t="s">
        <v>41</v>
      </c>
      <c r="N18" s="3037"/>
      <c r="O18" s="3037"/>
      <c r="P18" s="3037"/>
      <c r="Q18" s="3037"/>
      <c r="R18" s="3037"/>
      <c r="S18" s="3037"/>
      <c r="T18" s="3037"/>
      <c r="U18" s="3037"/>
      <c r="V18" s="3037"/>
      <c r="W18" s="3037"/>
      <c r="X18" s="3037"/>
      <c r="Y18" s="336"/>
      <c r="Z18" s="3168"/>
      <c r="AA18" s="3168"/>
      <c r="AB18" s="3168"/>
      <c r="AC18" s="3168"/>
      <c r="AD18" s="3168"/>
      <c r="AE18" s="3168"/>
      <c r="AF18" s="3168"/>
      <c r="AG18" s="3168"/>
      <c r="AH18" s="336"/>
      <c r="AI18" s="3168"/>
      <c r="AJ18" s="3168"/>
      <c r="AK18" s="3168"/>
      <c r="AL18" s="3168"/>
      <c r="AM18" s="3168"/>
      <c r="AN18" s="3168"/>
      <c r="AO18" s="3168"/>
      <c r="AP18" s="3168"/>
      <c r="AQ18" s="336"/>
      <c r="AR18" s="3168"/>
      <c r="AS18" s="3168"/>
      <c r="AT18" s="3168"/>
      <c r="AU18" s="3168"/>
      <c r="AV18" s="3168"/>
      <c r="AW18" s="3168"/>
      <c r="AX18" s="3168"/>
      <c r="AY18" s="3168"/>
      <c r="AZ18" s="337"/>
    </row>
    <row r="19" spans="1:56" s="299" customFormat="1" ht="21" customHeight="1">
      <c r="A19" s="776"/>
      <c r="B19" s="3045"/>
      <c r="C19" s="3045"/>
      <c r="D19" s="3045"/>
      <c r="E19" s="3045"/>
      <c r="F19" s="3045"/>
      <c r="G19" s="3045"/>
      <c r="H19" s="3045"/>
      <c r="I19" s="3045"/>
      <c r="J19" s="3045"/>
      <c r="K19" s="3045"/>
      <c r="L19" s="3046"/>
      <c r="M19" s="3036" t="s">
        <v>552</v>
      </c>
      <c r="N19" s="3037"/>
      <c r="O19" s="3037"/>
      <c r="P19" s="3037"/>
      <c r="Q19" s="3037"/>
      <c r="R19" s="3037"/>
      <c r="S19" s="3037"/>
      <c r="T19" s="3037"/>
      <c r="U19" s="3037"/>
      <c r="V19" s="3037"/>
      <c r="W19" s="3037"/>
      <c r="X19" s="3037"/>
      <c r="Y19" s="336"/>
      <c r="Z19" s="3051"/>
      <c r="AA19" s="3051"/>
      <c r="AB19" s="3051"/>
      <c r="AC19" s="3051"/>
      <c r="AD19" s="3051"/>
      <c r="AE19" s="3051"/>
      <c r="AF19" s="3051"/>
      <c r="AG19" s="3051"/>
      <c r="AH19" s="336"/>
      <c r="AI19" s="3051"/>
      <c r="AJ19" s="3051"/>
      <c r="AK19" s="3051"/>
      <c r="AL19" s="3051"/>
      <c r="AM19" s="3051"/>
      <c r="AN19" s="3051"/>
      <c r="AO19" s="3051"/>
      <c r="AP19" s="3051"/>
      <c r="AQ19" s="336"/>
      <c r="AR19" s="3051"/>
      <c r="AS19" s="3051"/>
      <c r="AT19" s="3051"/>
      <c r="AU19" s="3051"/>
      <c r="AV19" s="3051"/>
      <c r="AW19" s="3051"/>
      <c r="AX19" s="3051"/>
      <c r="AY19" s="3051"/>
      <c r="AZ19" s="337"/>
    </row>
    <row r="20" spans="1:56" s="299" customFormat="1" ht="21" customHeight="1">
      <c r="A20" s="776"/>
      <c r="B20" s="3045"/>
      <c r="C20" s="3045"/>
      <c r="D20" s="3045"/>
      <c r="E20" s="3045"/>
      <c r="F20" s="3045"/>
      <c r="G20" s="3045"/>
      <c r="H20" s="3045"/>
      <c r="I20" s="3045"/>
      <c r="J20" s="3045"/>
      <c r="K20" s="3045"/>
      <c r="L20" s="3046"/>
      <c r="M20" s="3036" t="s">
        <v>553</v>
      </c>
      <c r="N20" s="3037"/>
      <c r="O20" s="3037"/>
      <c r="P20" s="3037"/>
      <c r="Q20" s="3037"/>
      <c r="R20" s="3037"/>
      <c r="S20" s="3037"/>
      <c r="T20" s="3037"/>
      <c r="U20" s="3037"/>
      <c r="V20" s="3037"/>
      <c r="W20" s="3037"/>
      <c r="X20" s="3037"/>
      <c r="Y20" s="336"/>
      <c r="Z20" s="3051"/>
      <c r="AA20" s="3051"/>
      <c r="AB20" s="3051"/>
      <c r="AC20" s="3051"/>
      <c r="AD20" s="3051"/>
      <c r="AE20" s="3051"/>
      <c r="AF20" s="3051"/>
      <c r="AG20" s="3051"/>
      <c r="AH20" s="336"/>
      <c r="AI20" s="3051"/>
      <c r="AJ20" s="3051"/>
      <c r="AK20" s="3051"/>
      <c r="AL20" s="3051"/>
      <c r="AM20" s="3051"/>
      <c r="AN20" s="3051"/>
      <c r="AO20" s="3051"/>
      <c r="AP20" s="3051"/>
      <c r="AQ20" s="336"/>
      <c r="AR20" s="3051"/>
      <c r="AS20" s="3051"/>
      <c r="AT20" s="3051"/>
      <c r="AU20" s="3051"/>
      <c r="AV20" s="3051"/>
      <c r="AW20" s="3051"/>
      <c r="AX20" s="3051"/>
      <c r="AY20" s="3051"/>
      <c r="AZ20" s="337"/>
    </row>
    <row r="21" spans="1:56" s="1" customFormat="1" ht="20.25" customHeight="1">
      <c r="A21" s="777"/>
      <c r="B21" s="3052"/>
      <c r="C21" s="3052"/>
      <c r="D21" s="3052"/>
      <c r="E21" s="3052"/>
      <c r="F21" s="3052"/>
      <c r="G21" s="3052"/>
      <c r="H21" s="3052"/>
      <c r="I21" s="3052"/>
      <c r="J21" s="3052"/>
      <c r="K21" s="3052"/>
      <c r="L21" s="3053"/>
      <c r="M21" s="1515" t="s">
        <v>554</v>
      </c>
      <c r="N21" s="1437"/>
      <c r="O21" s="1437"/>
      <c r="P21" s="1437"/>
      <c r="Q21" s="1437"/>
      <c r="R21" s="1437"/>
      <c r="S21" s="1437"/>
      <c r="T21" s="1437"/>
      <c r="U21" s="1437"/>
      <c r="V21" s="1437"/>
      <c r="W21" s="1437"/>
      <c r="X21" s="1438"/>
      <c r="Y21" s="49"/>
      <c r="Z21" s="1516"/>
      <c r="AA21" s="1516"/>
      <c r="AB21" s="1516"/>
      <c r="AC21" s="1516"/>
      <c r="AD21" s="1516"/>
      <c r="AE21" s="1516"/>
      <c r="AF21" s="1516"/>
      <c r="AG21" s="1516"/>
      <c r="AH21" s="49"/>
      <c r="AI21" s="1516"/>
      <c r="AJ21" s="1516"/>
      <c r="AK21" s="1516"/>
      <c r="AL21" s="1516"/>
      <c r="AM21" s="1516"/>
      <c r="AN21" s="1516"/>
      <c r="AO21" s="1516"/>
      <c r="AP21" s="1516"/>
      <c r="AQ21" s="49"/>
      <c r="AR21" s="1516"/>
      <c r="AS21" s="1516"/>
      <c r="AT21" s="1516"/>
      <c r="AU21" s="1516"/>
      <c r="AV21" s="1516"/>
      <c r="AW21" s="1516"/>
      <c r="AX21" s="1516"/>
      <c r="AY21" s="1516"/>
      <c r="AZ21" s="43"/>
    </row>
    <row r="22" spans="1:56" s="299" customFormat="1" ht="21" customHeight="1">
      <c r="A22" s="776"/>
      <c r="B22" s="3045"/>
      <c r="C22" s="3045"/>
      <c r="D22" s="3045"/>
      <c r="E22" s="3045"/>
      <c r="F22" s="3045"/>
      <c r="G22" s="3045"/>
      <c r="H22" s="3045"/>
      <c r="I22" s="3045"/>
      <c r="J22" s="3045"/>
      <c r="K22" s="3045"/>
      <c r="L22" s="3046"/>
      <c r="M22" s="3098" t="s">
        <v>544</v>
      </c>
      <c r="N22" s="3099"/>
      <c r="O22" s="3099"/>
      <c r="P22" s="3099"/>
      <c r="Q22" s="3099"/>
      <c r="R22" s="3099"/>
      <c r="S22" s="3099"/>
      <c r="T22" s="3099"/>
      <c r="U22" s="3099"/>
      <c r="V22" s="3099"/>
      <c r="W22" s="3099"/>
      <c r="X22" s="3099"/>
      <c r="Y22" s="336"/>
      <c r="Z22" s="2738"/>
      <c r="AA22" s="2738"/>
      <c r="AB22" s="2738"/>
      <c r="AC22" s="2738"/>
      <c r="AD22" s="2738"/>
      <c r="AE22" s="2738"/>
      <c r="AF22" s="2738"/>
      <c r="AG22" s="2738"/>
      <c r="AH22" s="336"/>
      <c r="AI22" s="2738"/>
      <c r="AJ22" s="2738"/>
      <c r="AK22" s="2738"/>
      <c r="AL22" s="2738"/>
      <c r="AM22" s="2738"/>
      <c r="AN22" s="2738"/>
      <c r="AO22" s="2738"/>
      <c r="AP22" s="2738"/>
      <c r="AQ22" s="336"/>
      <c r="AR22" s="2738"/>
      <c r="AS22" s="2738"/>
      <c r="AT22" s="2738"/>
      <c r="AU22" s="2738"/>
      <c r="AV22" s="2738"/>
      <c r="AW22" s="2738"/>
      <c r="AX22" s="2738"/>
      <c r="AY22" s="2738"/>
      <c r="AZ22" s="337"/>
    </row>
    <row r="23" spans="1:56" s="299" customFormat="1" ht="21" customHeight="1">
      <c r="A23" s="776"/>
      <c r="B23" s="3045"/>
      <c r="C23" s="3045"/>
      <c r="D23" s="3045"/>
      <c r="E23" s="3045"/>
      <c r="F23" s="3045"/>
      <c r="G23" s="3045"/>
      <c r="H23" s="3045"/>
      <c r="I23" s="3045"/>
      <c r="J23" s="3045"/>
      <c r="K23" s="3045"/>
      <c r="L23" s="3046"/>
      <c r="M23" s="3090" t="s">
        <v>545</v>
      </c>
      <c r="N23" s="3091"/>
      <c r="O23" s="3091"/>
      <c r="P23" s="3091"/>
      <c r="Q23" s="3091"/>
      <c r="R23" s="3091"/>
      <c r="S23" s="3091"/>
      <c r="T23" s="3091"/>
      <c r="U23" s="3091"/>
      <c r="V23" s="3091"/>
      <c r="W23" s="3091"/>
      <c r="X23" s="3091"/>
      <c r="Y23" s="339"/>
      <c r="Z23" s="3161"/>
      <c r="AA23" s="3161"/>
      <c r="AB23" s="3161"/>
      <c r="AC23" s="3161"/>
      <c r="AD23" s="3161"/>
      <c r="AE23" s="3161"/>
      <c r="AF23" s="3161"/>
      <c r="AG23" s="3161"/>
      <c r="AH23" s="339"/>
      <c r="AI23" s="3161"/>
      <c r="AJ23" s="3161"/>
      <c r="AK23" s="3161"/>
      <c r="AL23" s="3161"/>
      <c r="AM23" s="3161"/>
      <c r="AN23" s="3161"/>
      <c r="AO23" s="3161"/>
      <c r="AP23" s="3161"/>
      <c r="AQ23" s="339"/>
      <c r="AR23" s="3161"/>
      <c r="AS23" s="3161"/>
      <c r="AT23" s="3161"/>
      <c r="AU23" s="3161"/>
      <c r="AV23" s="3161"/>
      <c r="AW23" s="3161"/>
      <c r="AX23" s="3161"/>
      <c r="AY23" s="3161"/>
      <c r="AZ23" s="340"/>
    </row>
    <row r="24" spans="1:56" s="299" customFormat="1" ht="21" customHeight="1">
      <c r="A24" s="776"/>
      <c r="B24" s="3045"/>
      <c r="C24" s="3045"/>
      <c r="D24" s="3045"/>
      <c r="E24" s="3045"/>
      <c r="F24" s="3045"/>
      <c r="G24" s="3045"/>
      <c r="H24" s="3045"/>
      <c r="I24" s="3045"/>
      <c r="J24" s="3045"/>
      <c r="K24" s="3045"/>
      <c r="L24" s="3046"/>
      <c r="M24" s="3153" t="s">
        <v>546</v>
      </c>
      <c r="N24" s="3154"/>
      <c r="O24" s="3154"/>
      <c r="P24" s="3154"/>
      <c r="Q24" s="3154"/>
      <c r="R24" s="3154"/>
      <c r="S24" s="3159" t="s">
        <v>457</v>
      </c>
      <c r="T24" s="3159"/>
      <c r="U24" s="3159"/>
      <c r="V24" s="3159"/>
      <c r="W24" s="3159"/>
      <c r="X24" s="3159"/>
      <c r="Y24" s="341"/>
      <c r="Z24" s="3160"/>
      <c r="AA24" s="3160"/>
      <c r="AB24" s="3160"/>
      <c r="AC24" s="3160"/>
      <c r="AD24" s="3160"/>
      <c r="AE24" s="3160"/>
      <c r="AF24" s="3160"/>
      <c r="AG24" s="3160"/>
      <c r="AH24" s="341"/>
      <c r="AI24" s="3160"/>
      <c r="AJ24" s="3160"/>
      <c r="AK24" s="3160"/>
      <c r="AL24" s="3160"/>
      <c r="AM24" s="3160"/>
      <c r="AN24" s="3160"/>
      <c r="AO24" s="3160"/>
      <c r="AP24" s="3160"/>
      <c r="AQ24" s="341"/>
      <c r="AR24" s="3160"/>
      <c r="AS24" s="3160"/>
      <c r="AT24" s="3160"/>
      <c r="AU24" s="3160"/>
      <c r="AV24" s="3160"/>
      <c r="AW24" s="3160"/>
      <c r="AX24" s="3160"/>
      <c r="AY24" s="3160"/>
      <c r="AZ24" s="342"/>
    </row>
    <row r="25" spans="1:56" s="299" customFormat="1" ht="21" customHeight="1">
      <c r="A25" s="776"/>
      <c r="B25" s="3045"/>
      <c r="C25" s="3045"/>
      <c r="D25" s="3045"/>
      <c r="E25" s="3045"/>
      <c r="F25" s="3045"/>
      <c r="G25" s="3045"/>
      <c r="H25" s="3045"/>
      <c r="I25" s="3045"/>
      <c r="J25" s="3045"/>
      <c r="K25" s="3045"/>
      <c r="L25" s="3046"/>
      <c r="M25" s="3155"/>
      <c r="N25" s="3156"/>
      <c r="O25" s="3156"/>
      <c r="P25" s="3156"/>
      <c r="Q25" s="3156"/>
      <c r="R25" s="3156"/>
      <c r="S25" s="3151" t="s">
        <v>458</v>
      </c>
      <c r="T25" s="3151"/>
      <c r="U25" s="3151"/>
      <c r="V25" s="3151"/>
      <c r="W25" s="3151"/>
      <c r="X25" s="3151"/>
      <c r="Y25" s="336"/>
      <c r="Z25" s="3087"/>
      <c r="AA25" s="3087"/>
      <c r="AB25" s="3087"/>
      <c r="AC25" s="3087"/>
      <c r="AD25" s="3087"/>
      <c r="AE25" s="3087"/>
      <c r="AF25" s="3087"/>
      <c r="AG25" s="3087"/>
      <c r="AH25" s="336"/>
      <c r="AI25" s="3087"/>
      <c r="AJ25" s="3087"/>
      <c r="AK25" s="3087"/>
      <c r="AL25" s="3087"/>
      <c r="AM25" s="3087"/>
      <c r="AN25" s="3087"/>
      <c r="AO25" s="3087"/>
      <c r="AP25" s="3087"/>
      <c r="AQ25" s="336"/>
      <c r="AR25" s="3087"/>
      <c r="AS25" s="3087"/>
      <c r="AT25" s="3087"/>
      <c r="AU25" s="3087"/>
      <c r="AV25" s="3087"/>
      <c r="AW25" s="3087"/>
      <c r="AX25" s="3087"/>
      <c r="AY25" s="3087"/>
      <c r="AZ25" s="337"/>
    </row>
    <row r="26" spans="1:56" s="299" customFormat="1" ht="21" customHeight="1">
      <c r="A26" s="776"/>
      <c r="B26" s="3045"/>
      <c r="C26" s="3045"/>
      <c r="D26" s="3045"/>
      <c r="E26" s="3045"/>
      <c r="F26" s="3045"/>
      <c r="G26" s="3045"/>
      <c r="H26" s="3045"/>
      <c r="I26" s="3045"/>
      <c r="J26" s="3045"/>
      <c r="K26" s="3045"/>
      <c r="L26" s="3046"/>
      <c r="M26" s="3155"/>
      <c r="N26" s="3156"/>
      <c r="O26" s="3156"/>
      <c r="P26" s="3156"/>
      <c r="Q26" s="3156"/>
      <c r="R26" s="3156"/>
      <c r="S26" s="3151" t="s">
        <v>459</v>
      </c>
      <c r="T26" s="3151"/>
      <c r="U26" s="3151"/>
      <c r="V26" s="3151"/>
      <c r="W26" s="3151"/>
      <c r="X26" s="3151"/>
      <c r="Y26" s="336"/>
      <c r="Z26" s="3087"/>
      <c r="AA26" s="3087"/>
      <c r="AB26" s="3087"/>
      <c r="AC26" s="3087"/>
      <c r="AD26" s="3087"/>
      <c r="AE26" s="3087"/>
      <c r="AF26" s="3087"/>
      <c r="AG26" s="3087"/>
      <c r="AH26" s="336"/>
      <c r="AI26" s="3087"/>
      <c r="AJ26" s="3087"/>
      <c r="AK26" s="3087"/>
      <c r="AL26" s="3087"/>
      <c r="AM26" s="3087"/>
      <c r="AN26" s="3087"/>
      <c r="AO26" s="3087"/>
      <c r="AP26" s="3087"/>
      <c r="AQ26" s="336"/>
      <c r="AR26" s="3087"/>
      <c r="AS26" s="3087"/>
      <c r="AT26" s="3087"/>
      <c r="AU26" s="3087"/>
      <c r="AV26" s="3087"/>
      <c r="AW26" s="3087"/>
      <c r="AX26" s="3087"/>
      <c r="AY26" s="3087"/>
      <c r="AZ26" s="337"/>
    </row>
    <row r="27" spans="1:56" s="299" customFormat="1" ht="21" customHeight="1">
      <c r="A27" s="776"/>
      <c r="B27" s="3045"/>
      <c r="C27" s="3045"/>
      <c r="D27" s="3045"/>
      <c r="E27" s="3045"/>
      <c r="F27" s="3045"/>
      <c r="G27" s="3045"/>
      <c r="H27" s="3045"/>
      <c r="I27" s="3045"/>
      <c r="J27" s="3045"/>
      <c r="K27" s="3045"/>
      <c r="L27" s="3046"/>
      <c r="M27" s="3157"/>
      <c r="N27" s="3158"/>
      <c r="O27" s="3158"/>
      <c r="P27" s="3158"/>
      <c r="Q27" s="3158"/>
      <c r="R27" s="3158"/>
      <c r="S27" s="3152" t="s">
        <v>460</v>
      </c>
      <c r="T27" s="3152"/>
      <c r="U27" s="3152"/>
      <c r="V27" s="3152"/>
      <c r="W27" s="3152"/>
      <c r="X27" s="3152"/>
      <c r="Y27" s="339"/>
      <c r="Z27" s="3092"/>
      <c r="AA27" s="3092"/>
      <c r="AB27" s="3092"/>
      <c r="AC27" s="3092"/>
      <c r="AD27" s="3092"/>
      <c r="AE27" s="3092"/>
      <c r="AF27" s="3092"/>
      <c r="AG27" s="3092"/>
      <c r="AH27" s="339"/>
      <c r="AI27" s="3092"/>
      <c r="AJ27" s="3092"/>
      <c r="AK27" s="3092"/>
      <c r="AL27" s="3092"/>
      <c r="AM27" s="3092"/>
      <c r="AN27" s="3092"/>
      <c r="AO27" s="3092"/>
      <c r="AP27" s="3092"/>
      <c r="AQ27" s="339"/>
      <c r="AR27" s="3092"/>
      <c r="AS27" s="3092"/>
      <c r="AT27" s="3092"/>
      <c r="AU27" s="3092"/>
      <c r="AV27" s="3092"/>
      <c r="AW27" s="3092"/>
      <c r="AX27" s="3092"/>
      <c r="AY27" s="3092"/>
      <c r="AZ27" s="340"/>
    </row>
    <row r="28" spans="1:56" s="299" customFormat="1" ht="21" customHeight="1">
      <c r="A28" s="776"/>
      <c r="B28" s="3045"/>
      <c r="C28" s="3045"/>
      <c r="D28" s="3045"/>
      <c r="E28" s="3045"/>
      <c r="F28" s="3045"/>
      <c r="G28" s="3045"/>
      <c r="H28" s="3045"/>
      <c r="I28" s="3045"/>
      <c r="J28" s="3045"/>
      <c r="K28" s="3045"/>
      <c r="L28" s="3046"/>
      <c r="M28" s="3143" t="s">
        <v>547</v>
      </c>
      <c r="N28" s="3144"/>
      <c r="O28" s="3144"/>
      <c r="P28" s="3144"/>
      <c r="Q28" s="3144"/>
      <c r="R28" s="3144"/>
      <c r="S28" s="3145" t="s">
        <v>457</v>
      </c>
      <c r="T28" s="3145"/>
      <c r="U28" s="3145"/>
      <c r="V28" s="3145"/>
      <c r="W28" s="3145"/>
      <c r="X28" s="3146"/>
      <c r="Y28" s="341"/>
      <c r="Z28" s="3147"/>
      <c r="AA28" s="3147"/>
      <c r="AB28" s="3147"/>
      <c r="AC28" s="3147"/>
      <c r="AD28" s="3147"/>
      <c r="AE28" s="3147"/>
      <c r="AF28" s="3147"/>
      <c r="AG28" s="3148"/>
      <c r="AH28" s="341"/>
      <c r="AI28" s="3147"/>
      <c r="AJ28" s="3147"/>
      <c r="AK28" s="3147"/>
      <c r="AL28" s="3147"/>
      <c r="AM28" s="3147"/>
      <c r="AN28" s="3147"/>
      <c r="AO28" s="3147"/>
      <c r="AP28" s="3148"/>
      <c r="AQ28" s="341"/>
      <c r="AR28" s="3147"/>
      <c r="AS28" s="3147"/>
      <c r="AT28" s="3147"/>
      <c r="AU28" s="3147"/>
      <c r="AV28" s="3147"/>
      <c r="AW28" s="3147"/>
      <c r="AX28" s="3147"/>
      <c r="AY28" s="3148"/>
      <c r="AZ28" s="342"/>
    </row>
    <row r="29" spans="1:56" s="299" customFormat="1" ht="21" customHeight="1">
      <c r="A29" s="776"/>
      <c r="B29" s="3045"/>
      <c r="C29" s="3045"/>
      <c r="D29" s="3045"/>
      <c r="E29" s="3045"/>
      <c r="F29" s="3045"/>
      <c r="G29" s="3045"/>
      <c r="H29" s="3045"/>
      <c r="I29" s="3045"/>
      <c r="J29" s="3045"/>
      <c r="K29" s="3045"/>
      <c r="L29" s="3046"/>
      <c r="M29" s="3143"/>
      <c r="N29" s="3144"/>
      <c r="O29" s="3144"/>
      <c r="P29" s="3144"/>
      <c r="Q29" s="3144"/>
      <c r="R29" s="3144"/>
      <c r="S29" s="3149" t="s">
        <v>458</v>
      </c>
      <c r="T29" s="3149"/>
      <c r="U29" s="3149"/>
      <c r="V29" s="3149"/>
      <c r="W29" s="3149"/>
      <c r="X29" s="3150"/>
      <c r="Y29" s="336"/>
      <c r="Z29" s="3137"/>
      <c r="AA29" s="3137"/>
      <c r="AB29" s="3137"/>
      <c r="AC29" s="3137"/>
      <c r="AD29" s="3137"/>
      <c r="AE29" s="3137"/>
      <c r="AF29" s="3137"/>
      <c r="AG29" s="3138"/>
      <c r="AH29" s="336"/>
      <c r="AI29" s="3137"/>
      <c r="AJ29" s="3137"/>
      <c r="AK29" s="3137"/>
      <c r="AL29" s="3137"/>
      <c r="AM29" s="3137"/>
      <c r="AN29" s="3137"/>
      <c r="AO29" s="3137"/>
      <c r="AP29" s="3138"/>
      <c r="AQ29" s="336"/>
      <c r="AR29" s="3137"/>
      <c r="AS29" s="3137"/>
      <c r="AT29" s="3137"/>
      <c r="AU29" s="3137"/>
      <c r="AV29" s="3137"/>
      <c r="AW29" s="3137"/>
      <c r="AX29" s="3137"/>
      <c r="AY29" s="3138"/>
      <c r="AZ29" s="337"/>
    </row>
    <row r="30" spans="1:56" s="299" customFormat="1" ht="21" customHeight="1">
      <c r="A30" s="776"/>
      <c r="B30" s="3045"/>
      <c r="C30" s="3045"/>
      <c r="D30" s="3045"/>
      <c r="E30" s="3045"/>
      <c r="F30" s="3045"/>
      <c r="G30" s="3045"/>
      <c r="H30" s="3045"/>
      <c r="I30" s="3045"/>
      <c r="J30" s="3045"/>
      <c r="K30" s="3045"/>
      <c r="L30" s="3046"/>
      <c r="M30" s="3143"/>
      <c r="N30" s="3144"/>
      <c r="O30" s="3144"/>
      <c r="P30" s="3144"/>
      <c r="Q30" s="3144"/>
      <c r="R30" s="3144"/>
      <c r="S30" s="3149" t="s">
        <v>459</v>
      </c>
      <c r="T30" s="3149"/>
      <c r="U30" s="3149"/>
      <c r="V30" s="3149"/>
      <c r="W30" s="3149"/>
      <c r="X30" s="3150"/>
      <c r="Y30" s="336"/>
      <c r="Z30" s="3137"/>
      <c r="AA30" s="3137"/>
      <c r="AB30" s="3137"/>
      <c r="AC30" s="3137"/>
      <c r="AD30" s="3137"/>
      <c r="AE30" s="3137"/>
      <c r="AF30" s="3137"/>
      <c r="AG30" s="3138"/>
      <c r="AH30" s="336"/>
      <c r="AI30" s="3137"/>
      <c r="AJ30" s="3137"/>
      <c r="AK30" s="3137"/>
      <c r="AL30" s="3137"/>
      <c r="AM30" s="3137"/>
      <c r="AN30" s="3137"/>
      <c r="AO30" s="3137"/>
      <c r="AP30" s="3138"/>
      <c r="AQ30" s="336"/>
      <c r="AR30" s="3137"/>
      <c r="AS30" s="3137"/>
      <c r="AT30" s="3137"/>
      <c r="AU30" s="3137"/>
      <c r="AV30" s="3137"/>
      <c r="AW30" s="3137"/>
      <c r="AX30" s="3137"/>
      <c r="AY30" s="3138"/>
      <c r="AZ30" s="337"/>
    </row>
    <row r="31" spans="1:56" s="299" customFormat="1" ht="21" customHeight="1">
      <c r="A31" s="776"/>
      <c r="B31" s="3054"/>
      <c r="C31" s="3054"/>
      <c r="D31" s="3054"/>
      <c r="E31" s="3054"/>
      <c r="F31" s="3054"/>
      <c r="G31" s="3054"/>
      <c r="H31" s="3054"/>
      <c r="I31" s="3054"/>
      <c r="J31" s="3054"/>
      <c r="K31" s="3054"/>
      <c r="L31" s="3055"/>
      <c r="M31" s="3143"/>
      <c r="N31" s="3144"/>
      <c r="O31" s="3144"/>
      <c r="P31" s="3144"/>
      <c r="Q31" s="3144"/>
      <c r="R31" s="3144"/>
      <c r="S31" s="3139" t="s">
        <v>460</v>
      </c>
      <c r="T31" s="3139"/>
      <c r="U31" s="3139"/>
      <c r="V31" s="3139"/>
      <c r="W31" s="3139"/>
      <c r="X31" s="3140"/>
      <c r="Y31" s="778"/>
      <c r="Z31" s="3141"/>
      <c r="AA31" s="3141"/>
      <c r="AB31" s="3141"/>
      <c r="AC31" s="3141"/>
      <c r="AD31" s="3141"/>
      <c r="AE31" s="3141"/>
      <c r="AF31" s="3141"/>
      <c r="AG31" s="3142"/>
      <c r="AH31" s="778"/>
      <c r="AI31" s="3141"/>
      <c r="AJ31" s="3141"/>
      <c r="AK31" s="3141"/>
      <c r="AL31" s="3141"/>
      <c r="AM31" s="3141"/>
      <c r="AN31" s="3141"/>
      <c r="AO31" s="3141"/>
      <c r="AP31" s="3142"/>
      <c r="AQ31" s="778"/>
      <c r="AR31" s="3141"/>
      <c r="AS31" s="3141"/>
      <c r="AT31" s="3141"/>
      <c r="AU31" s="3141"/>
      <c r="AV31" s="3141"/>
      <c r="AW31" s="3141"/>
      <c r="AX31" s="3141"/>
      <c r="AY31" s="3142"/>
      <c r="AZ31" s="340"/>
    </row>
    <row r="32" spans="1:56" s="299" customFormat="1" ht="21" customHeight="1">
      <c r="A32" s="776"/>
      <c r="B32" s="3182" t="s">
        <v>1163</v>
      </c>
      <c r="C32" s="3182"/>
      <c r="D32" s="3182"/>
      <c r="E32" s="3182"/>
      <c r="F32" s="3182"/>
      <c r="G32" s="3182"/>
      <c r="H32" s="3182"/>
      <c r="I32" s="3182"/>
      <c r="J32" s="3182"/>
      <c r="K32" s="3182"/>
      <c r="L32" s="3183"/>
      <c r="M32" s="3186" t="s">
        <v>1164</v>
      </c>
      <c r="N32" s="3187"/>
      <c r="O32" s="3187"/>
      <c r="P32" s="3187"/>
      <c r="Q32" s="3187"/>
      <c r="R32" s="3187"/>
      <c r="S32" s="3192"/>
      <c r="T32" s="3193"/>
      <c r="U32" s="3193"/>
      <c r="V32" s="3193"/>
      <c r="W32" s="3193"/>
      <c r="X32" s="3193"/>
      <c r="Y32" s="3193"/>
      <c r="Z32" s="3193"/>
      <c r="AA32" s="3193"/>
      <c r="AB32" s="3193"/>
      <c r="AC32" s="3193"/>
      <c r="AD32" s="3193"/>
      <c r="AE32" s="3194"/>
      <c r="AF32" s="781"/>
      <c r="AG32" s="3186" t="s">
        <v>1167</v>
      </c>
      <c r="AH32" s="3187"/>
      <c r="AI32" s="3187"/>
      <c r="AJ32" s="3187"/>
      <c r="AK32" s="3187"/>
      <c r="AL32" s="3187"/>
      <c r="AM32" s="3192"/>
      <c r="AN32" s="3193"/>
      <c r="AO32" s="3193"/>
      <c r="AP32" s="3193"/>
      <c r="AQ32" s="3193"/>
      <c r="AR32" s="3193"/>
      <c r="AS32" s="3193"/>
      <c r="AT32" s="3193"/>
      <c r="AU32" s="3193"/>
      <c r="AV32" s="3193"/>
      <c r="AW32" s="3193"/>
      <c r="AX32" s="3193"/>
      <c r="AY32" s="3194"/>
      <c r="AZ32" s="783"/>
      <c r="BA32" s="779"/>
      <c r="BB32" s="779"/>
      <c r="BC32" s="779"/>
      <c r="BD32" s="780"/>
    </row>
    <row r="33" spans="1:58" s="299" customFormat="1" ht="21" customHeight="1">
      <c r="A33" s="776"/>
      <c r="B33" s="3045"/>
      <c r="C33" s="3045"/>
      <c r="D33" s="3045"/>
      <c r="E33" s="3045"/>
      <c r="F33" s="3045"/>
      <c r="G33" s="3045"/>
      <c r="H33" s="3045"/>
      <c r="I33" s="3045"/>
      <c r="J33" s="3045"/>
      <c r="K33" s="3045"/>
      <c r="L33" s="3046"/>
      <c r="M33" s="3188" t="s">
        <v>1165</v>
      </c>
      <c r="N33" s="3189"/>
      <c r="O33" s="3189"/>
      <c r="P33" s="3189"/>
      <c r="Q33" s="3189"/>
      <c r="R33" s="3189"/>
      <c r="S33" s="3195"/>
      <c r="T33" s="3196"/>
      <c r="U33" s="3196"/>
      <c r="V33" s="3196"/>
      <c r="W33" s="3196"/>
      <c r="X33" s="3196"/>
      <c r="Y33" s="3196"/>
      <c r="Z33" s="3196"/>
      <c r="AA33" s="3196"/>
      <c r="AB33" s="3196"/>
      <c r="AC33" s="3196"/>
      <c r="AD33" s="3196"/>
      <c r="AE33" s="3197"/>
      <c r="AF33" s="782"/>
      <c r="AG33" s="3198" t="s">
        <v>1168</v>
      </c>
      <c r="AH33" s="3199"/>
      <c r="AI33" s="3199"/>
      <c r="AJ33" s="3199"/>
      <c r="AK33" s="3199"/>
      <c r="AL33" s="3199"/>
      <c r="AM33" s="3195"/>
      <c r="AN33" s="3196"/>
      <c r="AO33" s="3196"/>
      <c r="AP33" s="3196"/>
      <c r="AQ33" s="3196"/>
      <c r="AR33" s="3196"/>
      <c r="AS33" s="3196"/>
      <c r="AT33" s="3196"/>
      <c r="AU33" s="3196"/>
      <c r="AV33" s="3196"/>
      <c r="AW33" s="3196"/>
      <c r="AX33" s="3196"/>
      <c r="AY33" s="3197"/>
      <c r="AZ33" s="784"/>
      <c r="BA33" s="779"/>
      <c r="BB33" s="779"/>
      <c r="BC33" s="779"/>
      <c r="BD33" s="780"/>
    </row>
    <row r="34" spans="1:58" s="299" customFormat="1" ht="21" customHeight="1" thickBot="1">
      <c r="A34" s="776"/>
      <c r="B34" s="3184"/>
      <c r="C34" s="3184"/>
      <c r="D34" s="3184"/>
      <c r="E34" s="3184"/>
      <c r="F34" s="3184"/>
      <c r="G34" s="3184"/>
      <c r="H34" s="3184"/>
      <c r="I34" s="3184"/>
      <c r="J34" s="3184"/>
      <c r="K34" s="3184"/>
      <c r="L34" s="3185"/>
      <c r="M34" s="3190" t="s">
        <v>1166</v>
      </c>
      <c r="N34" s="3191"/>
      <c r="O34" s="3191"/>
      <c r="P34" s="3191"/>
      <c r="Q34" s="3191"/>
      <c r="R34" s="3191"/>
      <c r="S34" s="3202"/>
      <c r="T34" s="3203"/>
      <c r="U34" s="3203"/>
      <c r="V34" s="3203"/>
      <c r="W34" s="3203"/>
      <c r="X34" s="3203"/>
      <c r="Y34" s="3203"/>
      <c r="Z34" s="3203"/>
      <c r="AA34" s="3203"/>
      <c r="AB34" s="3203"/>
      <c r="AC34" s="3203"/>
      <c r="AD34" s="3203"/>
      <c r="AE34" s="3204"/>
      <c r="AF34" s="785"/>
      <c r="AG34" s="3200" t="s">
        <v>1169</v>
      </c>
      <c r="AH34" s="3201"/>
      <c r="AI34" s="3201"/>
      <c r="AJ34" s="3201"/>
      <c r="AK34" s="3201"/>
      <c r="AL34" s="3201"/>
      <c r="AM34" s="3202"/>
      <c r="AN34" s="3203"/>
      <c r="AO34" s="3203"/>
      <c r="AP34" s="3203"/>
      <c r="AQ34" s="3203"/>
      <c r="AR34" s="3203"/>
      <c r="AS34" s="3203"/>
      <c r="AT34" s="3203"/>
      <c r="AU34" s="3203"/>
      <c r="AV34" s="3203"/>
      <c r="AW34" s="3203"/>
      <c r="AX34" s="3203"/>
      <c r="AY34" s="3204"/>
      <c r="AZ34" s="786"/>
      <c r="BA34" s="779"/>
      <c r="BB34" s="779"/>
      <c r="BC34" s="779"/>
      <c r="BD34" s="780"/>
    </row>
    <row r="35" spans="1:58" ht="23.25" customHeight="1">
      <c r="B35" s="3125" t="s">
        <v>870</v>
      </c>
      <c r="C35" s="3126"/>
      <c r="D35" s="3126"/>
      <c r="E35" s="3126"/>
      <c r="F35" s="3126"/>
      <c r="G35" s="3126"/>
      <c r="H35" s="3126"/>
      <c r="I35" s="3126"/>
      <c r="J35" s="3126"/>
      <c r="K35" s="3126"/>
      <c r="L35" s="3126"/>
      <c r="M35" s="3126"/>
      <c r="N35" s="3126"/>
      <c r="O35" s="3126"/>
      <c r="P35" s="3126"/>
      <c r="Q35" s="3126"/>
      <c r="R35" s="3126"/>
      <c r="S35" s="3126"/>
      <c r="T35" s="3126"/>
      <c r="U35" s="3126"/>
      <c r="V35" s="3126"/>
      <c r="W35" s="3126"/>
      <c r="X35" s="3126"/>
      <c r="Y35" s="3126"/>
      <c r="Z35" s="3126"/>
      <c r="AA35" s="3126"/>
      <c r="AB35" s="3126"/>
      <c r="AC35" s="3126"/>
      <c r="AD35" s="3126"/>
      <c r="AE35" s="3126"/>
      <c r="AF35" s="3126"/>
      <c r="AG35" s="3126"/>
      <c r="AH35" s="3126"/>
      <c r="AI35" s="3126"/>
      <c r="AJ35" s="3126"/>
      <c r="AK35" s="3126"/>
      <c r="AL35" s="3126"/>
      <c r="AM35" s="3126"/>
      <c r="AN35" s="3126"/>
      <c r="AO35" s="3126"/>
      <c r="AP35" s="3126"/>
      <c r="AQ35" s="3126"/>
      <c r="AR35" s="3126"/>
      <c r="AS35" s="3126"/>
      <c r="AT35" s="3126"/>
      <c r="AU35" s="3126"/>
      <c r="AV35" s="3126"/>
      <c r="AW35" s="325" t="s">
        <v>30</v>
      </c>
      <c r="AX35" s="326" t="s">
        <v>6</v>
      </c>
      <c r="AY35" s="327">
        <v>2</v>
      </c>
      <c r="AZ35" s="328"/>
    </row>
    <row r="36" spans="1:58" ht="18.75" customHeight="1" thickBot="1">
      <c r="B36" s="3127" t="s">
        <v>622</v>
      </c>
      <c r="C36" s="3128"/>
      <c r="D36" s="3128"/>
      <c r="E36" s="3128"/>
      <c r="F36" s="3128"/>
      <c r="G36" s="3128"/>
      <c r="H36" s="3128"/>
      <c r="I36" s="3128"/>
      <c r="J36" s="3128"/>
      <c r="K36" s="3128"/>
      <c r="L36" s="3128"/>
      <c r="M36" s="3128"/>
      <c r="N36" s="3128"/>
      <c r="O36" s="3128"/>
      <c r="P36" s="3128"/>
      <c r="Q36" s="3128"/>
      <c r="R36" s="3128"/>
      <c r="S36" s="3128"/>
      <c r="T36" s="3128"/>
      <c r="U36" s="3128"/>
      <c r="V36" s="3128"/>
      <c r="W36" s="3128"/>
      <c r="X36" s="3128"/>
      <c r="Y36" s="3128"/>
      <c r="Z36" s="3128"/>
      <c r="AA36" s="3128"/>
      <c r="AB36" s="3129"/>
      <c r="AC36" s="3130" t="s">
        <v>436</v>
      </c>
      <c r="AD36" s="3131"/>
      <c r="AE36" s="3131"/>
      <c r="AF36" s="3131"/>
      <c r="AG36" s="3131"/>
      <c r="AH36" s="3131"/>
      <c r="AI36" s="3131"/>
      <c r="AJ36" s="3132">
        <f>AJ2</f>
        <v>1</v>
      </c>
      <c r="AK36" s="3132"/>
      <c r="AL36" s="3133"/>
      <c r="AM36" s="3134" t="s">
        <v>535</v>
      </c>
      <c r="AN36" s="3135"/>
      <c r="AO36" s="3135"/>
      <c r="AP36" s="3135"/>
      <c r="AQ36" s="3135"/>
      <c r="AR36" s="3135"/>
      <c r="AS36" s="3122">
        <f>AS2</f>
        <v>1</v>
      </c>
      <c r="AT36" s="3122"/>
      <c r="AU36" s="3136" t="s">
        <v>536</v>
      </c>
      <c r="AV36" s="3136"/>
      <c r="AW36" s="3136"/>
      <c r="AX36" s="3122">
        <f>AX2</f>
        <v>0</v>
      </c>
      <c r="AY36" s="3122"/>
      <c r="AZ36" s="396"/>
    </row>
    <row r="37" spans="1:58" s="308" customFormat="1" ht="18.75" customHeight="1">
      <c r="B37" s="2955" t="s">
        <v>437</v>
      </c>
      <c r="C37" s="2956"/>
      <c r="D37" s="2956"/>
      <c r="E37" s="2956"/>
      <c r="F37" s="2956"/>
      <c r="G37" s="2956"/>
      <c r="H37" s="2956"/>
      <c r="I37" s="2956"/>
      <c r="J37" s="2956"/>
      <c r="K37" s="2956"/>
      <c r="L37" s="2956"/>
      <c r="M37" s="2956"/>
      <c r="N37" s="2956"/>
      <c r="O37" s="2956"/>
      <c r="P37" s="2956"/>
      <c r="Q37" s="301"/>
      <c r="R37" s="3123">
        <f>R3</f>
        <v>0</v>
      </c>
      <c r="S37" s="3123"/>
      <c r="T37" s="3123"/>
      <c r="U37" s="3123"/>
      <c r="V37" s="3123"/>
      <c r="W37" s="3123"/>
      <c r="X37" s="3124"/>
      <c r="Y37" s="2959" t="s">
        <v>127</v>
      </c>
      <c r="Z37" s="2960"/>
      <c r="AA37" s="2960"/>
      <c r="AB37" s="2960"/>
      <c r="AC37" s="2960"/>
      <c r="AD37" s="2960"/>
      <c r="AE37" s="2960"/>
      <c r="AF37" s="2960"/>
      <c r="AG37" s="2960"/>
      <c r="AH37" s="2960"/>
      <c r="AI37" s="2960"/>
      <c r="AJ37" s="2960"/>
      <c r="AK37" s="2960"/>
      <c r="AL37" s="2960"/>
      <c r="AM37" s="2960"/>
      <c r="AN37" s="2960"/>
      <c r="AO37" s="2960"/>
      <c r="AP37" s="2960"/>
      <c r="AQ37" s="2960"/>
      <c r="AR37" s="2960"/>
      <c r="AS37" s="1842">
        <f>Datenbasis!D6</f>
        <v>0</v>
      </c>
      <c r="AT37" s="1842"/>
      <c r="AU37" s="1842"/>
      <c r="AV37" s="1843"/>
      <c r="AW37" s="965" t="s">
        <v>6</v>
      </c>
      <c r="AX37" s="1523">
        <f>Datenbasis!E6</f>
        <v>0</v>
      </c>
      <c r="AY37" s="1523"/>
      <c r="AZ37" s="1524"/>
    </row>
    <row r="38" spans="1:58" ht="23.25" customHeight="1">
      <c r="B38" s="2847" t="s">
        <v>3</v>
      </c>
      <c r="C38" s="2848"/>
      <c r="D38" s="2848"/>
      <c r="E38" s="2848"/>
      <c r="F38" s="2848"/>
      <c r="G38" s="2848"/>
      <c r="H38" s="2848"/>
      <c r="I38" s="2848"/>
      <c r="J38" s="2848"/>
      <c r="K38" s="2848"/>
      <c r="L38" s="2849"/>
      <c r="M38" s="3110" t="s">
        <v>4</v>
      </c>
      <c r="N38" s="3111"/>
      <c r="O38" s="3111"/>
      <c r="P38" s="3111"/>
      <c r="Q38" s="3111"/>
      <c r="R38" s="3111"/>
      <c r="S38" s="3111"/>
      <c r="T38" s="3111"/>
      <c r="U38" s="3111"/>
      <c r="V38" s="3111"/>
      <c r="W38" s="3111"/>
      <c r="X38" s="3111"/>
      <c r="Y38" s="351"/>
      <c r="Z38" s="3112">
        <f>Z4</f>
        <v>0</v>
      </c>
      <c r="AA38" s="3112"/>
      <c r="AB38" s="3112"/>
      <c r="AC38" s="3112"/>
      <c r="AD38" s="3112"/>
      <c r="AE38" s="3112"/>
      <c r="AF38" s="3112"/>
      <c r="AG38" s="3112"/>
      <c r="AH38" s="3112"/>
      <c r="AI38" s="3112"/>
      <c r="AJ38" s="3112"/>
      <c r="AK38" s="3112"/>
      <c r="AL38" s="3112"/>
      <c r="AM38" s="3112"/>
      <c r="AN38" s="3112"/>
      <c r="AO38" s="3112"/>
      <c r="AP38" s="3112"/>
      <c r="AQ38" s="3112"/>
      <c r="AR38" s="3112"/>
      <c r="AS38" s="3112"/>
      <c r="AT38" s="3112"/>
      <c r="AU38" s="3112"/>
      <c r="AV38" s="3112"/>
      <c r="AW38" s="3112"/>
      <c r="AX38" s="3112"/>
      <c r="AY38" s="3112"/>
      <c r="AZ38" s="3113"/>
      <c r="BB38" s="308"/>
      <c r="BF38" s="308"/>
    </row>
    <row r="39" spans="1:58" ht="23.25" customHeight="1">
      <c r="B39" s="2513"/>
      <c r="C39" s="2512"/>
      <c r="D39" s="2512"/>
      <c r="E39" s="2512"/>
      <c r="F39" s="2512"/>
      <c r="G39" s="2512"/>
      <c r="H39" s="2512"/>
      <c r="I39" s="2512"/>
      <c r="J39" s="2512"/>
      <c r="K39" s="2512"/>
      <c r="L39" s="2943"/>
      <c r="M39" s="3114" t="s">
        <v>5</v>
      </c>
      <c r="N39" s="3115"/>
      <c r="O39" s="3115"/>
      <c r="P39" s="3115"/>
      <c r="Q39" s="3115"/>
      <c r="R39" s="3115"/>
      <c r="S39" s="3115"/>
      <c r="T39" s="3115"/>
      <c r="U39" s="3115"/>
      <c r="V39" s="3115"/>
      <c r="W39" s="3115"/>
      <c r="X39" s="3116"/>
      <c r="Y39" s="3117" t="s">
        <v>21</v>
      </c>
      <c r="Z39" s="3118"/>
      <c r="AA39" s="237"/>
      <c r="AB39" s="3119">
        <v>99310</v>
      </c>
      <c r="AC39" s="3119"/>
      <c r="AD39" s="3119"/>
      <c r="AE39" s="3119"/>
      <c r="AF39" s="343"/>
      <c r="AG39" s="3120" t="s">
        <v>0</v>
      </c>
      <c r="AH39" s="3120"/>
      <c r="AI39" s="3120"/>
      <c r="AJ39" s="3120"/>
      <c r="AK39" s="3120"/>
      <c r="AL39" s="3120"/>
      <c r="AM39" s="3120"/>
      <c r="AN39" s="3120"/>
      <c r="AO39" s="3120"/>
      <c r="AP39" s="3120"/>
      <c r="AQ39" s="3120"/>
      <c r="AR39" s="3120"/>
      <c r="AS39" s="3120"/>
      <c r="AT39" s="3120"/>
      <c r="AU39" s="3120"/>
      <c r="AV39" s="3120"/>
      <c r="AW39" s="3120"/>
      <c r="AX39" s="3120"/>
      <c r="AY39" s="3120"/>
      <c r="AZ39" s="3121"/>
      <c r="BB39" s="308"/>
    </row>
    <row r="40" spans="1:58" ht="23.25" customHeight="1">
      <c r="B40" s="2927"/>
      <c r="C40" s="2928"/>
      <c r="D40" s="2928"/>
      <c r="E40" s="2928"/>
      <c r="F40" s="2928"/>
      <c r="G40" s="2928"/>
      <c r="H40" s="2928"/>
      <c r="I40" s="2928"/>
      <c r="J40" s="2928"/>
      <c r="K40" s="2928"/>
      <c r="L40" s="2929"/>
      <c r="M40" s="3104" t="s">
        <v>9</v>
      </c>
      <c r="N40" s="3105"/>
      <c r="O40" s="3105"/>
      <c r="P40" s="3105"/>
      <c r="Q40" s="3105"/>
      <c r="R40" s="3105"/>
      <c r="S40" s="3105"/>
      <c r="T40" s="3105"/>
      <c r="U40" s="3105"/>
      <c r="V40" s="3105"/>
      <c r="W40" s="3105"/>
      <c r="X40" s="3105"/>
      <c r="Y40" s="344"/>
      <c r="Z40" s="3106">
        <f>Z6</f>
        <v>0</v>
      </c>
      <c r="AA40" s="3106"/>
      <c r="AB40" s="3106"/>
      <c r="AC40" s="3106"/>
      <c r="AD40" s="3106"/>
      <c r="AE40" s="3106"/>
      <c r="AF40" s="3106"/>
      <c r="AG40" s="3106"/>
      <c r="AH40" s="3106"/>
      <c r="AI40" s="3106"/>
      <c r="AJ40" s="3106"/>
      <c r="AK40" s="3106"/>
      <c r="AL40" s="345"/>
      <c r="AM40" s="3107">
        <f>AM6</f>
        <v>0</v>
      </c>
      <c r="AN40" s="3107"/>
      <c r="AO40" s="345"/>
      <c r="AP40" s="3108">
        <f>AP6</f>
        <v>0</v>
      </c>
      <c r="AQ40" s="3108"/>
      <c r="AR40" s="3108"/>
      <c r="AS40" s="3108"/>
      <c r="AT40" s="3108"/>
      <c r="AU40" s="3108"/>
      <c r="AV40" s="3108"/>
      <c r="AW40" s="3108"/>
      <c r="AX40" s="3108"/>
      <c r="AY40" s="3108"/>
      <c r="AZ40" s="3109"/>
    </row>
    <row r="41" spans="1:58" ht="21" customHeight="1">
      <c r="B41" s="3095" t="s">
        <v>548</v>
      </c>
      <c r="C41" s="3096"/>
      <c r="D41" s="3096"/>
      <c r="E41" s="3096"/>
      <c r="F41" s="3096"/>
      <c r="G41" s="3096"/>
      <c r="H41" s="3096"/>
      <c r="I41" s="3096"/>
      <c r="J41" s="3096"/>
      <c r="K41" s="3096"/>
      <c r="L41" s="3097"/>
      <c r="M41" s="3098" t="s">
        <v>43</v>
      </c>
      <c r="N41" s="3099"/>
      <c r="O41" s="3099"/>
      <c r="P41" s="3099"/>
      <c r="Q41" s="3099"/>
      <c r="R41" s="3099"/>
      <c r="S41" s="3099"/>
      <c r="T41" s="3099"/>
      <c r="U41" s="3099"/>
      <c r="V41" s="3099"/>
      <c r="W41" s="3099"/>
      <c r="X41" s="3099"/>
      <c r="Y41" s="336"/>
      <c r="Z41" s="3100"/>
      <c r="AA41" s="3100"/>
      <c r="AB41" s="3100"/>
      <c r="AC41" s="3100"/>
      <c r="AD41" s="3100"/>
      <c r="AE41" s="3100"/>
      <c r="AF41" s="3100"/>
      <c r="AG41" s="3100"/>
      <c r="AH41" s="336"/>
      <c r="AI41" s="3100"/>
      <c r="AJ41" s="3100"/>
      <c r="AK41" s="3100"/>
      <c r="AL41" s="3100"/>
      <c r="AM41" s="3100"/>
      <c r="AN41" s="3100"/>
      <c r="AO41" s="3100"/>
      <c r="AP41" s="3100"/>
      <c r="AQ41" s="336"/>
      <c r="AR41" s="3100"/>
      <c r="AS41" s="3100"/>
      <c r="AT41" s="3100"/>
      <c r="AU41" s="3100"/>
      <c r="AV41" s="3100"/>
      <c r="AW41" s="3100"/>
      <c r="AX41" s="3100"/>
      <c r="AY41" s="3100"/>
      <c r="AZ41" s="337"/>
    </row>
    <row r="42" spans="1:58" ht="21" customHeight="1">
      <c r="B42" s="2826" t="s">
        <v>549</v>
      </c>
      <c r="C42" s="2827"/>
      <c r="D42" s="2827"/>
      <c r="E42" s="2827"/>
      <c r="F42" s="2827"/>
      <c r="G42" s="2827"/>
      <c r="H42" s="2827"/>
      <c r="I42" s="2827"/>
      <c r="J42" s="2827"/>
      <c r="K42" s="2827"/>
      <c r="L42" s="2828"/>
      <c r="M42" s="3036" t="s">
        <v>41</v>
      </c>
      <c r="N42" s="3037"/>
      <c r="O42" s="3037"/>
      <c r="P42" s="3037"/>
      <c r="Q42" s="3037"/>
      <c r="R42" s="3037"/>
      <c r="S42" s="3037"/>
      <c r="T42" s="3037"/>
      <c r="U42" s="3037"/>
      <c r="V42" s="3037"/>
      <c r="W42" s="3037"/>
      <c r="X42" s="3037"/>
      <c r="Y42" s="336"/>
      <c r="Z42" s="3101"/>
      <c r="AA42" s="3101"/>
      <c r="AB42" s="3101"/>
      <c r="AC42" s="3101"/>
      <c r="AD42" s="3101"/>
      <c r="AE42" s="3101"/>
      <c r="AF42" s="3101"/>
      <c r="AG42" s="3101"/>
      <c r="AH42" s="336"/>
      <c r="AI42" s="3101"/>
      <c r="AJ42" s="3101"/>
      <c r="AK42" s="3101"/>
      <c r="AL42" s="3101"/>
      <c r="AM42" s="3101"/>
      <c r="AN42" s="3101"/>
      <c r="AO42" s="3101"/>
      <c r="AP42" s="3101"/>
      <c r="AQ42" s="336"/>
      <c r="AR42" s="3101"/>
      <c r="AS42" s="3101"/>
      <c r="AT42" s="3101"/>
      <c r="AU42" s="3101"/>
      <c r="AV42" s="3101"/>
      <c r="AW42" s="3101"/>
      <c r="AX42" s="3101"/>
      <c r="AY42" s="3101"/>
      <c r="AZ42" s="337"/>
    </row>
    <row r="43" spans="1:58" ht="21" customHeight="1">
      <c r="B43" s="2513"/>
      <c r="C43" s="2512"/>
      <c r="D43" s="2512"/>
      <c r="E43" s="2512"/>
      <c r="F43" s="2512"/>
      <c r="G43" s="2512"/>
      <c r="H43" s="2512"/>
      <c r="I43" s="2512"/>
      <c r="J43" s="2512"/>
      <c r="K43" s="2512"/>
      <c r="L43" s="2943"/>
      <c r="M43" s="3036" t="s">
        <v>42</v>
      </c>
      <c r="N43" s="3037"/>
      <c r="O43" s="3037"/>
      <c r="P43" s="3037"/>
      <c r="Q43" s="3037"/>
      <c r="R43" s="3037"/>
      <c r="S43" s="3037"/>
      <c r="T43" s="3037"/>
      <c r="U43" s="3037"/>
      <c r="V43" s="3037"/>
      <c r="W43" s="3037"/>
      <c r="X43" s="3037"/>
      <c r="Y43" s="336"/>
      <c r="Z43" s="3093"/>
      <c r="AA43" s="3093"/>
      <c r="AB43" s="3093"/>
      <c r="AC43" s="3093"/>
      <c r="AD43" s="3093"/>
      <c r="AE43" s="3093"/>
      <c r="AF43" s="3093"/>
      <c r="AG43" s="3093"/>
      <c r="AH43" s="336"/>
      <c r="AI43" s="3093"/>
      <c r="AJ43" s="3093"/>
      <c r="AK43" s="3093"/>
      <c r="AL43" s="3093"/>
      <c r="AM43" s="3093"/>
      <c r="AN43" s="3093"/>
      <c r="AO43" s="3093"/>
      <c r="AP43" s="3093"/>
      <c r="AQ43" s="336"/>
      <c r="AR43" s="3093"/>
      <c r="AS43" s="3093"/>
      <c r="AT43" s="3093"/>
      <c r="AU43" s="3093"/>
      <c r="AV43" s="3093"/>
      <c r="AW43" s="3093"/>
      <c r="AX43" s="3093"/>
      <c r="AY43" s="3093"/>
      <c r="AZ43" s="337"/>
    </row>
    <row r="44" spans="1:58" ht="21" customHeight="1">
      <c r="B44" s="306"/>
      <c r="C44" s="305"/>
      <c r="D44" s="305"/>
      <c r="E44" s="305"/>
      <c r="F44" s="305"/>
      <c r="G44" s="305"/>
      <c r="H44" s="305"/>
      <c r="I44" s="305"/>
      <c r="J44" s="305"/>
      <c r="K44" s="305"/>
      <c r="L44" s="309"/>
      <c r="M44" s="3036" t="s">
        <v>558</v>
      </c>
      <c r="N44" s="3037"/>
      <c r="O44" s="3037"/>
      <c r="P44" s="3037"/>
      <c r="Q44" s="3037"/>
      <c r="R44" s="3037"/>
      <c r="S44" s="3037"/>
      <c r="T44" s="3037"/>
      <c r="U44" s="3037"/>
      <c r="V44" s="3037"/>
      <c r="W44" s="3037"/>
      <c r="X44" s="3037"/>
      <c r="Y44" s="336"/>
      <c r="Z44" s="3102"/>
      <c r="AA44" s="3093"/>
      <c r="AB44" s="3093"/>
      <c r="AC44" s="3093"/>
      <c r="AD44" s="3093"/>
      <c r="AE44" s="3093"/>
      <c r="AF44" s="3093"/>
      <c r="AG44" s="3103"/>
      <c r="AH44" s="336"/>
      <c r="AI44" s="3102"/>
      <c r="AJ44" s="3093"/>
      <c r="AK44" s="3093"/>
      <c r="AL44" s="3093"/>
      <c r="AM44" s="3093"/>
      <c r="AN44" s="3093"/>
      <c r="AO44" s="3093"/>
      <c r="AP44" s="3103"/>
      <c r="AQ44" s="336"/>
      <c r="AR44" s="3102"/>
      <c r="AS44" s="3093"/>
      <c r="AT44" s="3093"/>
      <c r="AU44" s="3093"/>
      <c r="AV44" s="3093"/>
      <c r="AW44" s="3093"/>
      <c r="AX44" s="3093"/>
      <c r="AY44" s="3103"/>
      <c r="AZ44" s="337"/>
    </row>
    <row r="45" spans="1:58" ht="21" customHeight="1">
      <c r="B45" s="306"/>
      <c r="C45" s="305"/>
      <c r="D45" s="305"/>
      <c r="E45" s="305"/>
      <c r="F45" s="305"/>
      <c r="G45" s="305"/>
      <c r="H45" s="305"/>
      <c r="I45" s="305"/>
      <c r="J45" s="305"/>
      <c r="K45" s="305"/>
      <c r="L45" s="309"/>
      <c r="M45" s="3036" t="s">
        <v>559</v>
      </c>
      <c r="N45" s="3037"/>
      <c r="O45" s="3037"/>
      <c r="P45" s="3037"/>
      <c r="Q45" s="3037"/>
      <c r="R45" s="3037"/>
      <c r="S45" s="3037"/>
      <c r="T45" s="3037"/>
      <c r="U45" s="3037"/>
      <c r="V45" s="3037"/>
      <c r="W45" s="3037"/>
      <c r="X45" s="3037"/>
      <c r="Y45" s="336"/>
      <c r="Z45" s="3102"/>
      <c r="AA45" s="3093"/>
      <c r="AB45" s="3093"/>
      <c r="AC45" s="3093"/>
      <c r="AD45" s="3093"/>
      <c r="AE45" s="3093"/>
      <c r="AF45" s="3093"/>
      <c r="AG45" s="3103"/>
      <c r="AH45" s="336"/>
      <c r="AI45" s="3102"/>
      <c r="AJ45" s="3093"/>
      <c r="AK45" s="3093"/>
      <c r="AL45" s="3093"/>
      <c r="AM45" s="3093"/>
      <c r="AN45" s="3093"/>
      <c r="AO45" s="3093"/>
      <c r="AP45" s="3103"/>
      <c r="AQ45" s="336"/>
      <c r="AR45" s="3102"/>
      <c r="AS45" s="3093"/>
      <c r="AT45" s="3093"/>
      <c r="AU45" s="3093"/>
      <c r="AV45" s="3093"/>
      <c r="AW45" s="3093"/>
      <c r="AX45" s="3093"/>
      <c r="AY45" s="3103"/>
      <c r="AZ45" s="337"/>
    </row>
    <row r="46" spans="1:58" ht="21" customHeight="1">
      <c r="B46" s="2513"/>
      <c r="C46" s="2512"/>
      <c r="D46" s="2512"/>
      <c r="E46" s="2512"/>
      <c r="F46" s="2512"/>
      <c r="G46" s="2512"/>
      <c r="H46" s="2512"/>
      <c r="I46" s="2512"/>
      <c r="J46" s="2512"/>
      <c r="K46" s="2512"/>
      <c r="L46" s="2943"/>
      <c r="M46" s="3036" t="s">
        <v>560</v>
      </c>
      <c r="N46" s="3037"/>
      <c r="O46" s="3037"/>
      <c r="P46" s="3037"/>
      <c r="Q46" s="3037"/>
      <c r="R46" s="3037"/>
      <c r="S46" s="3037"/>
      <c r="T46" s="3037"/>
      <c r="U46" s="3037"/>
      <c r="V46" s="3037"/>
      <c r="W46" s="3037"/>
      <c r="X46" s="3037"/>
      <c r="Y46" s="336"/>
      <c r="Z46" s="3094"/>
      <c r="AA46" s="3094"/>
      <c r="AB46" s="3094"/>
      <c r="AC46" s="3094"/>
      <c r="AD46" s="3094"/>
      <c r="AE46" s="3094"/>
      <c r="AF46" s="3094"/>
      <c r="AG46" s="3094"/>
      <c r="AH46" s="336"/>
      <c r="AI46" s="3094"/>
      <c r="AJ46" s="3094"/>
      <c r="AK46" s="3094"/>
      <c r="AL46" s="3094"/>
      <c r="AM46" s="3094"/>
      <c r="AN46" s="3094"/>
      <c r="AO46" s="3094"/>
      <c r="AP46" s="3094"/>
      <c r="AQ46" s="336"/>
      <c r="AR46" s="3094"/>
      <c r="AS46" s="3094"/>
      <c r="AT46" s="3094"/>
      <c r="AU46" s="3094"/>
      <c r="AV46" s="3094"/>
      <c r="AW46" s="3094"/>
      <c r="AX46" s="3094"/>
      <c r="AY46" s="3094"/>
      <c r="AZ46" s="337"/>
    </row>
    <row r="47" spans="1:58" ht="21" customHeight="1">
      <c r="B47" s="2513"/>
      <c r="C47" s="2512"/>
      <c r="D47" s="2512"/>
      <c r="E47" s="2512"/>
      <c r="F47" s="2512"/>
      <c r="G47" s="2512"/>
      <c r="H47" s="2512"/>
      <c r="I47" s="2512"/>
      <c r="J47" s="2512"/>
      <c r="K47" s="2512"/>
      <c r="L47" s="2943"/>
      <c r="M47" s="3036" t="s">
        <v>24</v>
      </c>
      <c r="N47" s="3037"/>
      <c r="O47" s="3037"/>
      <c r="P47" s="3037"/>
      <c r="Q47" s="3037"/>
      <c r="R47" s="3037"/>
      <c r="S47" s="3037"/>
      <c r="T47" s="3037"/>
      <c r="U47" s="3037"/>
      <c r="V47" s="3037"/>
      <c r="W47" s="3037"/>
      <c r="X47" s="3037"/>
      <c r="Y47" s="336"/>
      <c r="Z47" s="3038"/>
      <c r="AA47" s="3038"/>
      <c r="AB47" s="3038"/>
      <c r="AC47" s="3038"/>
      <c r="AD47" s="3038"/>
      <c r="AE47" s="3038"/>
      <c r="AF47" s="3038"/>
      <c r="AG47" s="3038"/>
      <c r="AH47" s="336"/>
      <c r="AI47" s="3038"/>
      <c r="AJ47" s="3038"/>
      <c r="AK47" s="3038"/>
      <c r="AL47" s="3038"/>
      <c r="AM47" s="3038"/>
      <c r="AN47" s="3038"/>
      <c r="AO47" s="3038"/>
      <c r="AP47" s="3038"/>
      <c r="AQ47" s="336"/>
      <c r="AR47" s="3038"/>
      <c r="AS47" s="3038"/>
      <c r="AT47" s="3038"/>
      <c r="AU47" s="3038"/>
      <c r="AV47" s="3038"/>
      <c r="AW47" s="3038"/>
      <c r="AX47" s="3038"/>
      <c r="AY47" s="3038"/>
      <c r="AZ47" s="337"/>
    </row>
    <row r="48" spans="1:58" ht="21" customHeight="1">
      <c r="B48" s="2513"/>
      <c r="C48" s="2512"/>
      <c r="D48" s="2512"/>
      <c r="E48" s="2512"/>
      <c r="F48" s="2512"/>
      <c r="G48" s="2512"/>
      <c r="H48" s="2512"/>
      <c r="I48" s="2512"/>
      <c r="J48" s="2512"/>
      <c r="K48" s="2512"/>
      <c r="L48" s="2943"/>
      <c r="M48" s="3036" t="s">
        <v>561</v>
      </c>
      <c r="N48" s="3037"/>
      <c r="O48" s="3037"/>
      <c r="P48" s="3037"/>
      <c r="Q48" s="3037"/>
      <c r="R48" s="3037"/>
      <c r="S48" s="3037"/>
      <c r="T48" s="3037"/>
      <c r="U48" s="3037"/>
      <c r="V48" s="3037"/>
      <c r="W48" s="3037"/>
      <c r="X48" s="3037"/>
      <c r="Y48" s="336"/>
      <c r="Z48" s="3038"/>
      <c r="AA48" s="3038"/>
      <c r="AB48" s="3038"/>
      <c r="AC48" s="3038"/>
      <c r="AD48" s="3038"/>
      <c r="AE48" s="3038"/>
      <c r="AF48" s="3038"/>
      <c r="AG48" s="3038"/>
      <c r="AH48" s="336"/>
      <c r="AI48" s="3038"/>
      <c r="AJ48" s="3038"/>
      <c r="AK48" s="3038"/>
      <c r="AL48" s="3038"/>
      <c r="AM48" s="3038"/>
      <c r="AN48" s="3038"/>
      <c r="AO48" s="3038"/>
      <c r="AP48" s="3038"/>
      <c r="AQ48" s="336"/>
      <c r="AR48" s="3038"/>
      <c r="AS48" s="3038"/>
      <c r="AT48" s="3038"/>
      <c r="AU48" s="3038"/>
      <c r="AV48" s="3038"/>
      <c r="AW48" s="3038"/>
      <c r="AX48" s="3038"/>
      <c r="AY48" s="3038"/>
      <c r="AZ48" s="337"/>
    </row>
    <row r="49" spans="2:52" ht="21" customHeight="1">
      <c r="B49" s="2513"/>
      <c r="C49" s="2512"/>
      <c r="D49" s="2512"/>
      <c r="E49" s="2512"/>
      <c r="F49" s="2512"/>
      <c r="G49" s="2512"/>
      <c r="H49" s="2512"/>
      <c r="I49" s="2512"/>
      <c r="J49" s="2512"/>
      <c r="K49" s="2512"/>
      <c r="L49" s="2943"/>
      <c r="M49" s="3036" t="s">
        <v>117</v>
      </c>
      <c r="N49" s="3037"/>
      <c r="O49" s="3037"/>
      <c r="P49" s="3037"/>
      <c r="Q49" s="3037"/>
      <c r="R49" s="3037"/>
      <c r="S49" s="3037"/>
      <c r="T49" s="3037"/>
      <c r="U49" s="3037"/>
      <c r="V49" s="3037"/>
      <c r="W49" s="3037"/>
      <c r="X49" s="3037"/>
      <c r="Y49" s="336"/>
      <c r="Z49" s="3087"/>
      <c r="AA49" s="3087"/>
      <c r="AB49" s="3087"/>
      <c r="AC49" s="3087"/>
      <c r="AD49" s="3087"/>
      <c r="AE49" s="3087"/>
      <c r="AF49" s="3087"/>
      <c r="AG49" s="3087"/>
      <c r="AH49" s="336"/>
      <c r="AI49" s="3087"/>
      <c r="AJ49" s="3087"/>
      <c r="AK49" s="3087"/>
      <c r="AL49" s="3087"/>
      <c r="AM49" s="3087"/>
      <c r="AN49" s="3087"/>
      <c r="AO49" s="3087"/>
      <c r="AP49" s="3087"/>
      <c r="AQ49" s="336"/>
      <c r="AR49" s="3087"/>
      <c r="AS49" s="3087"/>
      <c r="AT49" s="3087"/>
      <c r="AU49" s="3087"/>
      <c r="AV49" s="3087"/>
      <c r="AW49" s="3087"/>
      <c r="AX49" s="3087"/>
      <c r="AY49" s="3087"/>
      <c r="AZ49" s="337"/>
    </row>
    <row r="50" spans="2:52" ht="21" customHeight="1">
      <c r="B50" s="3088"/>
      <c r="C50" s="3067"/>
      <c r="D50" s="3067"/>
      <c r="E50" s="3067"/>
      <c r="F50" s="3067"/>
      <c r="G50" s="3067"/>
      <c r="H50" s="3067"/>
      <c r="I50" s="3067"/>
      <c r="J50" s="3067"/>
      <c r="K50" s="3067"/>
      <c r="L50" s="3089"/>
      <c r="M50" s="3090" t="s">
        <v>116</v>
      </c>
      <c r="N50" s="3091"/>
      <c r="O50" s="3091"/>
      <c r="P50" s="3091"/>
      <c r="Q50" s="3091"/>
      <c r="R50" s="3091"/>
      <c r="S50" s="3091"/>
      <c r="T50" s="3091"/>
      <c r="U50" s="3091"/>
      <c r="V50" s="3091"/>
      <c r="W50" s="3091"/>
      <c r="X50" s="3091"/>
      <c r="Y50" s="339"/>
      <c r="Z50" s="3092"/>
      <c r="AA50" s="3092"/>
      <c r="AB50" s="3092"/>
      <c r="AC50" s="3092"/>
      <c r="AD50" s="3092"/>
      <c r="AE50" s="3092"/>
      <c r="AF50" s="3092"/>
      <c r="AG50" s="3092"/>
      <c r="AH50" s="339"/>
      <c r="AI50" s="3092"/>
      <c r="AJ50" s="3092"/>
      <c r="AK50" s="3092"/>
      <c r="AL50" s="3092"/>
      <c r="AM50" s="3092"/>
      <c r="AN50" s="3092"/>
      <c r="AO50" s="3092"/>
      <c r="AP50" s="3092"/>
      <c r="AQ50" s="339"/>
      <c r="AR50" s="3092"/>
      <c r="AS50" s="3092"/>
      <c r="AT50" s="3092"/>
      <c r="AU50" s="3092"/>
      <c r="AV50" s="3092"/>
      <c r="AW50" s="3092"/>
      <c r="AX50" s="3092"/>
      <c r="AY50" s="3092"/>
      <c r="AZ50" s="340"/>
    </row>
    <row r="51" spans="2:52" ht="23.25" customHeight="1">
      <c r="B51" s="3069" t="s">
        <v>28</v>
      </c>
      <c r="C51" s="3070"/>
      <c r="D51" s="3070"/>
      <c r="E51" s="3070"/>
      <c r="F51" s="3070"/>
      <c r="G51" s="3070"/>
      <c r="H51" s="3070"/>
      <c r="I51" s="3070"/>
      <c r="J51" s="3070"/>
      <c r="K51" s="3070"/>
      <c r="L51" s="3071"/>
      <c r="M51" s="3072"/>
      <c r="N51" s="3073"/>
      <c r="O51" s="3073"/>
      <c r="P51" s="3073"/>
      <c r="Q51" s="3073"/>
      <c r="R51" s="3073"/>
      <c r="S51" s="3073"/>
      <c r="T51" s="3073"/>
      <c r="U51" s="3073"/>
      <c r="V51" s="3073"/>
      <c r="W51" s="3073"/>
      <c r="X51" s="3073"/>
      <c r="Y51" s="3073"/>
      <c r="Z51" s="3073"/>
      <c r="AA51" s="3073"/>
      <c r="AB51" s="3073"/>
      <c r="AC51" s="3073"/>
      <c r="AD51" s="3073"/>
      <c r="AE51" s="3073"/>
      <c r="AF51" s="3073"/>
      <c r="AG51" s="3073"/>
      <c r="AH51" s="3073"/>
      <c r="AI51" s="3073"/>
      <c r="AJ51" s="3073"/>
      <c r="AK51" s="3073"/>
      <c r="AL51" s="3073"/>
      <c r="AM51" s="3073"/>
      <c r="AN51" s="3073"/>
      <c r="AO51" s="3073"/>
      <c r="AP51" s="3073"/>
      <c r="AQ51" s="3073"/>
      <c r="AR51" s="3073"/>
      <c r="AS51" s="3073"/>
      <c r="AT51" s="3073"/>
      <c r="AU51" s="3073"/>
      <c r="AV51" s="3073"/>
      <c r="AW51" s="3073"/>
      <c r="AX51" s="3073"/>
      <c r="AY51" s="3073"/>
      <c r="AZ51" s="3074"/>
    </row>
    <row r="52" spans="2:52" ht="23.25" customHeight="1">
      <c r="B52" s="3084"/>
      <c r="C52" s="3085"/>
      <c r="D52" s="3085"/>
      <c r="E52" s="3085"/>
      <c r="F52" s="3085"/>
      <c r="G52" s="3085"/>
      <c r="H52" s="3085"/>
      <c r="I52" s="3085"/>
      <c r="J52" s="3085"/>
      <c r="K52" s="3085"/>
      <c r="L52" s="3086"/>
      <c r="M52" s="3075"/>
      <c r="N52" s="3076"/>
      <c r="O52" s="3076"/>
      <c r="P52" s="3076"/>
      <c r="Q52" s="3076"/>
      <c r="R52" s="3076"/>
      <c r="S52" s="3076"/>
      <c r="T52" s="3076"/>
      <c r="U52" s="3076"/>
      <c r="V52" s="3076"/>
      <c r="W52" s="3076"/>
      <c r="X52" s="3076"/>
      <c r="Y52" s="3076"/>
      <c r="Z52" s="3076"/>
      <c r="AA52" s="3076"/>
      <c r="AB52" s="3076"/>
      <c r="AC52" s="3076"/>
      <c r="AD52" s="3076"/>
      <c r="AE52" s="3076"/>
      <c r="AF52" s="3076"/>
      <c r="AG52" s="3076"/>
      <c r="AH52" s="3076"/>
      <c r="AI52" s="3076"/>
      <c r="AJ52" s="3076"/>
      <c r="AK52" s="3076"/>
      <c r="AL52" s="3076"/>
      <c r="AM52" s="3076"/>
      <c r="AN52" s="3076"/>
      <c r="AO52" s="3076"/>
      <c r="AP52" s="3076"/>
      <c r="AQ52" s="3076"/>
      <c r="AR52" s="3076"/>
      <c r="AS52" s="3076"/>
      <c r="AT52" s="3076"/>
      <c r="AU52" s="3076"/>
      <c r="AV52" s="3076"/>
      <c r="AW52" s="3076"/>
      <c r="AX52" s="3076"/>
      <c r="AY52" s="3076"/>
      <c r="AZ52" s="3077"/>
    </row>
    <row r="53" spans="2:52" ht="23.25" customHeight="1">
      <c r="B53" s="3078"/>
      <c r="C53" s="3079"/>
      <c r="D53" s="3079"/>
      <c r="E53" s="3079"/>
      <c r="F53" s="3079"/>
      <c r="G53" s="3079"/>
      <c r="H53" s="3079"/>
      <c r="I53" s="3079"/>
      <c r="J53" s="3079"/>
      <c r="K53" s="3079"/>
      <c r="L53" s="3080"/>
      <c r="M53" s="3081"/>
      <c r="N53" s="3082"/>
      <c r="O53" s="3082"/>
      <c r="P53" s="3082"/>
      <c r="Q53" s="3082"/>
      <c r="R53" s="3082"/>
      <c r="S53" s="3082"/>
      <c r="T53" s="3082"/>
      <c r="U53" s="3082"/>
      <c r="V53" s="3082"/>
      <c r="W53" s="3082"/>
      <c r="X53" s="3082"/>
      <c r="Y53" s="3082"/>
      <c r="Z53" s="3082"/>
      <c r="AA53" s="3082"/>
      <c r="AB53" s="3082"/>
      <c r="AC53" s="3082"/>
      <c r="AD53" s="3082"/>
      <c r="AE53" s="3082"/>
      <c r="AF53" s="3082"/>
      <c r="AG53" s="3082"/>
      <c r="AH53" s="3082"/>
      <c r="AI53" s="3082"/>
      <c r="AJ53" s="3082"/>
      <c r="AK53" s="3082"/>
      <c r="AL53" s="3082"/>
      <c r="AM53" s="3082"/>
      <c r="AN53" s="3082"/>
      <c r="AO53" s="3082"/>
      <c r="AP53" s="3082"/>
      <c r="AQ53" s="3082"/>
      <c r="AR53" s="3082"/>
      <c r="AS53" s="3082"/>
      <c r="AT53" s="3082"/>
      <c r="AU53" s="3082"/>
      <c r="AV53" s="3082"/>
      <c r="AW53" s="3082"/>
      <c r="AX53" s="3082"/>
      <c r="AY53" s="3082"/>
      <c r="AZ53" s="3083"/>
    </row>
    <row r="54" spans="2:52" ht="47.25" customHeight="1">
      <c r="B54" s="352"/>
      <c r="C54" s="3057" t="s">
        <v>130</v>
      </c>
      <c r="D54" s="3057"/>
      <c r="E54" s="3057"/>
      <c r="F54" s="3057"/>
      <c r="G54" s="3057"/>
      <c r="H54" s="3057"/>
      <c r="I54" s="3057"/>
      <c r="J54" s="3057"/>
      <c r="K54" s="3057"/>
      <c r="L54" s="3057"/>
      <c r="M54" s="3057"/>
      <c r="N54" s="3057"/>
      <c r="O54" s="3057"/>
      <c r="P54" s="3057"/>
      <c r="Q54" s="3057"/>
      <c r="R54" s="3057"/>
      <c r="S54" s="3057"/>
      <c r="T54" s="3057"/>
      <c r="U54" s="3057"/>
      <c r="V54" s="3057"/>
      <c r="W54" s="3057"/>
      <c r="X54" s="3057"/>
      <c r="Y54" s="3057"/>
      <c r="Z54" s="3057"/>
      <c r="AA54" s="3057"/>
      <c r="AB54" s="3057"/>
      <c r="AC54" s="3057"/>
      <c r="AD54" s="3057"/>
      <c r="AE54" s="3057"/>
      <c r="AF54" s="3057"/>
      <c r="AG54" s="3057"/>
      <c r="AH54" s="3057"/>
      <c r="AI54" s="3057"/>
      <c r="AJ54" s="3057"/>
      <c r="AK54" s="3057"/>
      <c r="AL54" s="3057"/>
      <c r="AM54" s="3057"/>
      <c r="AN54" s="3057"/>
      <c r="AO54" s="3057"/>
      <c r="AP54" s="3057"/>
      <c r="AQ54" s="3057"/>
      <c r="AR54" s="3057"/>
      <c r="AS54" s="3057"/>
      <c r="AT54" s="3057"/>
      <c r="AU54" s="3057"/>
      <c r="AV54" s="3057"/>
      <c r="AW54" s="3057"/>
      <c r="AX54" s="3057"/>
      <c r="AY54" s="3057"/>
      <c r="AZ54" s="353"/>
    </row>
    <row r="55" spans="2:52" ht="21" customHeight="1">
      <c r="B55" s="3058"/>
      <c r="C55" s="3059"/>
      <c r="D55" s="3059"/>
      <c r="E55" s="3059"/>
      <c r="F55" s="3059"/>
      <c r="G55" s="3059"/>
      <c r="H55" s="3059"/>
      <c r="I55" s="3059"/>
      <c r="J55" s="3059"/>
      <c r="K55" s="3059"/>
      <c r="L55" s="3059"/>
      <c r="M55" s="3059"/>
      <c r="N55" s="3059"/>
      <c r="O55" s="3059"/>
      <c r="P55" s="3059"/>
      <c r="Q55" s="3059"/>
      <c r="R55" s="3059"/>
      <c r="S55" s="3059"/>
      <c r="T55" s="3059"/>
      <c r="U55" s="3059"/>
      <c r="V55" s="3059"/>
      <c r="W55" s="3059"/>
      <c r="X55" s="3060"/>
      <c r="Y55" s="3061"/>
      <c r="Z55" s="3062"/>
      <c r="AA55" s="3062"/>
      <c r="AB55" s="3062"/>
      <c r="AC55" s="3062"/>
      <c r="AD55" s="3062"/>
      <c r="AE55" s="3062"/>
      <c r="AF55" s="3062"/>
      <c r="AG55" s="3062"/>
      <c r="AH55" s="3062"/>
      <c r="AI55" s="3062"/>
      <c r="AJ55" s="3062"/>
      <c r="AK55" s="3062"/>
      <c r="AL55" s="3062"/>
      <c r="AM55" s="3062"/>
      <c r="AN55" s="3062"/>
      <c r="AO55" s="3062"/>
      <c r="AP55" s="3062"/>
      <c r="AQ55" s="3062"/>
      <c r="AR55" s="3062"/>
      <c r="AS55" s="3062"/>
      <c r="AT55" s="3062"/>
      <c r="AU55" s="3062"/>
      <c r="AV55" s="3062"/>
      <c r="AW55" s="3062"/>
      <c r="AX55" s="3062"/>
      <c r="AY55" s="3062"/>
      <c r="AZ55" s="3063"/>
    </row>
    <row r="56" spans="2:52" ht="21" customHeight="1">
      <c r="B56" s="307"/>
      <c r="C56" s="3064"/>
      <c r="D56" s="3064"/>
      <c r="E56" s="3064"/>
      <c r="F56" s="3064"/>
      <c r="G56" s="3064"/>
      <c r="H56" s="3064"/>
      <c r="I56" s="3064"/>
      <c r="J56" s="3064"/>
      <c r="K56" s="3064"/>
      <c r="L56" s="3064"/>
      <c r="M56" s="3064"/>
      <c r="N56" s="3064"/>
      <c r="O56" s="3064"/>
      <c r="P56" s="3064"/>
      <c r="Q56" s="3064"/>
      <c r="R56" s="3064"/>
      <c r="S56" s="3064"/>
      <c r="T56" s="3064"/>
      <c r="U56" s="3064"/>
      <c r="V56" s="3064"/>
      <c r="W56" s="3064"/>
      <c r="X56" s="300"/>
      <c r="Y56" s="3065"/>
      <c r="Z56" s="3066"/>
      <c r="AA56" s="3066"/>
      <c r="AB56" s="3067"/>
      <c r="AC56" s="3067"/>
      <c r="AD56" s="3067"/>
      <c r="AE56" s="3067"/>
      <c r="AF56" s="3067"/>
      <c r="AG56" s="3067"/>
      <c r="AH56" s="3067"/>
      <c r="AI56" s="3067"/>
      <c r="AJ56" s="3067"/>
      <c r="AK56" s="3067"/>
      <c r="AL56" s="3067"/>
      <c r="AM56" s="3067"/>
      <c r="AN56" s="3067"/>
      <c r="AO56" s="3067"/>
      <c r="AP56" s="3067"/>
      <c r="AQ56" s="3067"/>
      <c r="AR56" s="3067"/>
      <c r="AS56" s="3067"/>
      <c r="AT56" s="3067"/>
      <c r="AU56" s="3067"/>
      <c r="AV56" s="3067"/>
      <c r="AW56" s="3066"/>
      <c r="AX56" s="3066"/>
      <c r="AY56" s="3066"/>
      <c r="AZ56" s="3068"/>
    </row>
    <row r="57" spans="2:52" ht="21" customHeight="1" thickBot="1">
      <c r="B57" s="2521" t="s">
        <v>17</v>
      </c>
      <c r="C57" s="2522"/>
      <c r="D57" s="2522"/>
      <c r="E57" s="2522"/>
      <c r="F57" s="2522"/>
      <c r="G57" s="2522"/>
      <c r="H57" s="2522"/>
      <c r="I57" s="2522"/>
      <c r="J57" s="2522"/>
      <c r="K57" s="2522"/>
      <c r="L57" s="2522"/>
      <c r="M57" s="2522"/>
      <c r="N57" s="2522"/>
      <c r="O57" s="2522"/>
      <c r="P57" s="2522"/>
      <c r="Q57" s="2522"/>
      <c r="R57" s="2522"/>
      <c r="S57" s="2522"/>
      <c r="T57" s="2522"/>
      <c r="U57" s="2522"/>
      <c r="V57" s="2522"/>
      <c r="W57" s="2522"/>
      <c r="X57" s="2523"/>
      <c r="Y57" s="2524" t="s">
        <v>115</v>
      </c>
      <c r="Z57" s="2522"/>
      <c r="AA57" s="2522"/>
      <c r="AB57" s="2522"/>
      <c r="AC57" s="2522"/>
      <c r="AD57" s="2522"/>
      <c r="AE57" s="2522"/>
      <c r="AF57" s="2522"/>
      <c r="AG57" s="2522"/>
      <c r="AH57" s="2522"/>
      <c r="AI57" s="2522"/>
      <c r="AJ57" s="2522"/>
      <c r="AK57" s="2522"/>
      <c r="AL57" s="2522"/>
      <c r="AM57" s="2522"/>
      <c r="AN57" s="2522"/>
      <c r="AO57" s="2522"/>
      <c r="AP57" s="2522"/>
      <c r="AQ57" s="2522"/>
      <c r="AR57" s="2522"/>
      <c r="AS57" s="2522"/>
      <c r="AT57" s="2522"/>
      <c r="AU57" s="2522"/>
      <c r="AV57" s="2522"/>
      <c r="AW57" s="2522"/>
      <c r="AX57" s="2522"/>
      <c r="AY57" s="2522"/>
      <c r="AZ57" s="2525"/>
    </row>
    <row r="58" spans="2:52" ht="21" customHeight="1"/>
    <row r="59" spans="2:52" ht="21" customHeight="1"/>
    <row r="60" spans="2:52" ht="21" customHeight="1"/>
    <row r="61" spans="2:52" ht="21" customHeight="1"/>
    <row r="62" spans="2:52" ht="21" customHeight="1">
      <c r="B62" s="3056"/>
      <c r="C62" s="3056"/>
      <c r="D62" s="3056"/>
      <c r="E62" s="3056"/>
      <c r="F62" s="3056"/>
      <c r="G62" s="3056"/>
      <c r="H62" s="3056"/>
      <c r="I62" s="3056"/>
      <c r="J62" s="3056"/>
      <c r="L62" s="3056"/>
      <c r="M62" s="3056"/>
      <c r="Y62" s="346"/>
      <c r="Z62" s="346"/>
    </row>
    <row r="63" spans="2:52" ht="21" customHeight="1">
      <c r="B63" s="3056"/>
      <c r="C63" s="3056"/>
      <c r="D63" s="3056"/>
      <c r="E63" s="3056"/>
      <c r="F63" s="3056"/>
      <c r="G63" s="3056"/>
      <c r="H63" s="3056"/>
      <c r="I63" s="3056"/>
      <c r="J63" s="3056"/>
    </row>
    <row r="64" spans="2:52">
      <c r="B64" s="3056"/>
      <c r="C64" s="3056"/>
      <c r="D64" s="3056"/>
      <c r="E64" s="3056"/>
      <c r="F64" s="3056"/>
      <c r="G64" s="3056"/>
      <c r="H64" s="3056"/>
      <c r="I64" s="3056"/>
      <c r="J64" s="3056"/>
    </row>
  </sheetData>
  <sheetProtection password="CAAF" sheet="1" objects="1" scenarios="1" selectLockedCells="1"/>
  <mergeCells count="270">
    <mergeCell ref="B32:L32"/>
    <mergeCell ref="B33:L33"/>
    <mergeCell ref="B34:L34"/>
    <mergeCell ref="M32:R32"/>
    <mergeCell ref="M33:R33"/>
    <mergeCell ref="M34:R34"/>
    <mergeCell ref="S32:AE32"/>
    <mergeCell ref="AG32:AL32"/>
    <mergeCell ref="AM32:AY32"/>
    <mergeCell ref="S33:AE33"/>
    <mergeCell ref="AG33:AL33"/>
    <mergeCell ref="AM33:AY33"/>
    <mergeCell ref="AG34:AL34"/>
    <mergeCell ref="AM34:AY34"/>
    <mergeCell ref="S34:AE34"/>
    <mergeCell ref="B1:AV1"/>
    <mergeCell ref="B2:AB2"/>
    <mergeCell ref="AC2:AI2"/>
    <mergeCell ref="AJ2:AL2"/>
    <mergeCell ref="AM2:AR2"/>
    <mergeCell ref="AS2:AT2"/>
    <mergeCell ref="AU2:AW2"/>
    <mergeCell ref="B4:L4"/>
    <mergeCell ref="M4:X4"/>
    <mergeCell ref="Z4:AZ4"/>
    <mergeCell ref="AS3:AV3"/>
    <mergeCell ref="B5:L5"/>
    <mergeCell ref="M5:X5"/>
    <mergeCell ref="Y5:Z5"/>
    <mergeCell ref="AB5:AE5"/>
    <mergeCell ref="AG5:AZ5"/>
    <mergeCell ref="AX2:AY2"/>
    <mergeCell ref="B3:P3"/>
    <mergeCell ref="R3:X3"/>
    <mergeCell ref="Y3:AR3"/>
    <mergeCell ref="AX3:AZ3"/>
    <mergeCell ref="B6:L6"/>
    <mergeCell ref="M6:X6"/>
    <mergeCell ref="Z6:AK6"/>
    <mergeCell ref="AM6:AN6"/>
    <mergeCell ref="AP6:AZ6"/>
    <mergeCell ref="M8:X8"/>
    <mergeCell ref="Z8:AG8"/>
    <mergeCell ref="AI8:AP8"/>
    <mergeCell ref="AR8:AY8"/>
    <mergeCell ref="M9:X9"/>
    <mergeCell ref="Z9:AG9"/>
    <mergeCell ref="AI9:AP9"/>
    <mergeCell ref="AR9:AY9"/>
    <mergeCell ref="B7:L7"/>
    <mergeCell ref="M7:X7"/>
    <mergeCell ref="Z7:AG7"/>
    <mergeCell ref="AI7:AP7"/>
    <mergeCell ref="AR7:AY7"/>
    <mergeCell ref="M13:X13"/>
    <mergeCell ref="Z13:AG13"/>
    <mergeCell ref="AI13:AP13"/>
    <mergeCell ref="AR13:AY13"/>
    <mergeCell ref="B14:L14"/>
    <mergeCell ref="M14:X14"/>
    <mergeCell ref="Z14:AG14"/>
    <mergeCell ref="AI14:AP14"/>
    <mergeCell ref="AR14:AY14"/>
    <mergeCell ref="Z18:AG18"/>
    <mergeCell ref="AI18:AP18"/>
    <mergeCell ref="AR18:AY18"/>
    <mergeCell ref="B15:L15"/>
    <mergeCell ref="M15:X15"/>
    <mergeCell ref="Z15:AG15"/>
    <mergeCell ref="AI15:AP15"/>
    <mergeCell ref="AR15:AY15"/>
    <mergeCell ref="M16:X16"/>
    <mergeCell ref="Z16:AG16"/>
    <mergeCell ref="AI16:AP16"/>
    <mergeCell ref="AR16:AY16"/>
    <mergeCell ref="M23:X23"/>
    <mergeCell ref="Z23:AG23"/>
    <mergeCell ref="AI23:AP23"/>
    <mergeCell ref="AR23:AY23"/>
    <mergeCell ref="M11:X11"/>
    <mergeCell ref="Z11:AG11"/>
    <mergeCell ref="AI11:AP11"/>
    <mergeCell ref="AR11:AY11"/>
    <mergeCell ref="B19:L19"/>
    <mergeCell ref="M19:X19"/>
    <mergeCell ref="Z19:AG19"/>
    <mergeCell ref="AI19:AP19"/>
    <mergeCell ref="AR19:AY19"/>
    <mergeCell ref="B22:L22"/>
    <mergeCell ref="M22:X22"/>
    <mergeCell ref="Z22:AG22"/>
    <mergeCell ref="AI22:AP22"/>
    <mergeCell ref="AR22:AY22"/>
    <mergeCell ref="M17:X17"/>
    <mergeCell ref="Z17:AG17"/>
    <mergeCell ref="AI17:AP17"/>
    <mergeCell ref="AR17:AY17"/>
    <mergeCell ref="B18:L18"/>
    <mergeCell ref="M18:X18"/>
    <mergeCell ref="S26:X26"/>
    <mergeCell ref="Z26:AG26"/>
    <mergeCell ref="AI26:AP26"/>
    <mergeCell ref="AR26:AY26"/>
    <mergeCell ref="S27:X27"/>
    <mergeCell ref="Z27:AG27"/>
    <mergeCell ref="AI27:AP27"/>
    <mergeCell ref="AR27:AY27"/>
    <mergeCell ref="B24:L24"/>
    <mergeCell ref="M24:R27"/>
    <mergeCell ref="S24:X24"/>
    <mergeCell ref="Z24:AG24"/>
    <mergeCell ref="AI24:AP24"/>
    <mergeCell ref="AR24:AY24"/>
    <mergeCell ref="S25:X25"/>
    <mergeCell ref="Z25:AG25"/>
    <mergeCell ref="AI25:AP25"/>
    <mergeCell ref="AR25:AY25"/>
    <mergeCell ref="B26:L26"/>
    <mergeCell ref="B27:L27"/>
    <mergeCell ref="Z30:AG30"/>
    <mergeCell ref="AI30:AP30"/>
    <mergeCell ref="AR30:AY30"/>
    <mergeCell ref="S31:X31"/>
    <mergeCell ref="Z31:AG31"/>
    <mergeCell ref="AI31:AP31"/>
    <mergeCell ref="AR31:AY31"/>
    <mergeCell ref="M28:R31"/>
    <mergeCell ref="S28:X28"/>
    <mergeCell ref="Z28:AG28"/>
    <mergeCell ref="AI28:AP28"/>
    <mergeCell ref="AR28:AY28"/>
    <mergeCell ref="S29:X29"/>
    <mergeCell ref="Z29:AG29"/>
    <mergeCell ref="AI29:AP29"/>
    <mergeCell ref="AR29:AY29"/>
    <mergeCell ref="S30:X30"/>
    <mergeCell ref="AX36:AY36"/>
    <mergeCell ref="B37:P37"/>
    <mergeCell ref="R37:X37"/>
    <mergeCell ref="Y37:AR37"/>
    <mergeCell ref="AX37:AZ37"/>
    <mergeCell ref="B35:AV35"/>
    <mergeCell ref="B36:AB36"/>
    <mergeCell ref="AC36:AI36"/>
    <mergeCell ref="AJ36:AL36"/>
    <mergeCell ref="AM36:AR36"/>
    <mergeCell ref="AS36:AT36"/>
    <mergeCell ref="AU36:AW36"/>
    <mergeCell ref="AS37:AV37"/>
    <mergeCell ref="B40:L40"/>
    <mergeCell ref="M40:X40"/>
    <mergeCell ref="Z40:AK40"/>
    <mergeCell ref="AM40:AN40"/>
    <mergeCell ref="AP40:AZ40"/>
    <mergeCell ref="B38:L38"/>
    <mergeCell ref="M38:X38"/>
    <mergeCell ref="Z38:AZ38"/>
    <mergeCell ref="B39:L39"/>
    <mergeCell ref="M39:X39"/>
    <mergeCell ref="Y39:Z39"/>
    <mergeCell ref="AB39:AE39"/>
    <mergeCell ref="AG39:AZ39"/>
    <mergeCell ref="B47:L47"/>
    <mergeCell ref="M47:X47"/>
    <mergeCell ref="Z47:AG47"/>
    <mergeCell ref="AI47:AP47"/>
    <mergeCell ref="AR47:AY47"/>
    <mergeCell ref="M44:X44"/>
    <mergeCell ref="Z44:AG44"/>
    <mergeCell ref="AI44:AP44"/>
    <mergeCell ref="AR44:AY44"/>
    <mergeCell ref="M45:X45"/>
    <mergeCell ref="Z45:AG45"/>
    <mergeCell ref="AI45:AP45"/>
    <mergeCell ref="AR45:AY45"/>
    <mergeCell ref="B41:L41"/>
    <mergeCell ref="M41:X41"/>
    <mergeCell ref="Z41:AG41"/>
    <mergeCell ref="AI41:AP41"/>
    <mergeCell ref="AR41:AY41"/>
    <mergeCell ref="B42:L42"/>
    <mergeCell ref="M42:X42"/>
    <mergeCell ref="Z42:AG42"/>
    <mergeCell ref="AI42:AP42"/>
    <mergeCell ref="AR42:AY42"/>
    <mergeCell ref="B43:L43"/>
    <mergeCell ref="M43:X43"/>
    <mergeCell ref="Z43:AG43"/>
    <mergeCell ref="AI43:AP43"/>
    <mergeCell ref="AR43:AY43"/>
    <mergeCell ref="B46:L46"/>
    <mergeCell ref="M46:X46"/>
    <mergeCell ref="Z46:AG46"/>
    <mergeCell ref="AI46:AP46"/>
    <mergeCell ref="AR46:AY46"/>
    <mergeCell ref="B51:L51"/>
    <mergeCell ref="M51:AZ51"/>
    <mergeCell ref="M52:AZ52"/>
    <mergeCell ref="B53:L53"/>
    <mergeCell ref="M53:AZ53"/>
    <mergeCell ref="B52:L52"/>
    <mergeCell ref="B49:L49"/>
    <mergeCell ref="M49:X49"/>
    <mergeCell ref="Z49:AG49"/>
    <mergeCell ref="AI49:AP49"/>
    <mergeCell ref="AR49:AY49"/>
    <mergeCell ref="B50:L50"/>
    <mergeCell ref="M50:X50"/>
    <mergeCell ref="Z50:AG50"/>
    <mergeCell ref="AI50:AP50"/>
    <mergeCell ref="AR50:AY50"/>
    <mergeCell ref="Y57:AZ57"/>
    <mergeCell ref="B62:C62"/>
    <mergeCell ref="D62:F62"/>
    <mergeCell ref="G62:H62"/>
    <mergeCell ref="I62:J62"/>
    <mergeCell ref="L62:M62"/>
    <mergeCell ref="C54:AY54"/>
    <mergeCell ref="B55:X55"/>
    <mergeCell ref="Y55:AZ55"/>
    <mergeCell ref="C56:W56"/>
    <mergeCell ref="Y56:AA56"/>
    <mergeCell ref="AB56:AV56"/>
    <mergeCell ref="AW56:AZ56"/>
    <mergeCell ref="B63:C63"/>
    <mergeCell ref="D63:F63"/>
    <mergeCell ref="G63:H63"/>
    <mergeCell ref="I63:J63"/>
    <mergeCell ref="B64:C64"/>
    <mergeCell ref="D64:F64"/>
    <mergeCell ref="G64:H64"/>
    <mergeCell ref="I64:J64"/>
    <mergeCell ref="B57:X57"/>
    <mergeCell ref="B28:L28"/>
    <mergeCell ref="B29:L29"/>
    <mergeCell ref="B30:L30"/>
    <mergeCell ref="B31:L31"/>
    <mergeCell ref="B8:L8"/>
    <mergeCell ref="B9:L9"/>
    <mergeCell ref="B16:L16"/>
    <mergeCell ref="B17:L17"/>
    <mergeCell ref="B11:L11"/>
    <mergeCell ref="B25:L25"/>
    <mergeCell ref="B10:L10"/>
    <mergeCell ref="B23:L23"/>
    <mergeCell ref="B13:L13"/>
    <mergeCell ref="B48:L48"/>
    <mergeCell ref="M48:X48"/>
    <mergeCell ref="Z48:AG48"/>
    <mergeCell ref="AI48:AP48"/>
    <mergeCell ref="AR48:AY48"/>
    <mergeCell ref="M10:X10"/>
    <mergeCell ref="Z10:AG10"/>
    <mergeCell ref="AI10:AP10"/>
    <mergeCell ref="AR10:AY10"/>
    <mergeCell ref="B12:L12"/>
    <mergeCell ref="M12:X12"/>
    <mergeCell ref="Z12:AG12"/>
    <mergeCell ref="AI12:AP12"/>
    <mergeCell ref="AR12:AY12"/>
    <mergeCell ref="AR20:AY20"/>
    <mergeCell ref="B21:L21"/>
    <mergeCell ref="M21:X21"/>
    <mergeCell ref="Z21:AG21"/>
    <mergeCell ref="AI21:AP21"/>
    <mergeCell ref="AR21:AY21"/>
    <mergeCell ref="B20:L20"/>
    <mergeCell ref="M20:X20"/>
    <mergeCell ref="Z20:AG20"/>
    <mergeCell ref="AI20:AP20"/>
  </mergeCells>
  <dataValidations count="108">
    <dataValidation type="textLength" operator="lessThanOrEqual" allowBlank="1" showInputMessage="1" showErrorMessage="1" errorTitle="Fehleingabe" error="Bitte max. 15 Zeichen eingeben!" promptTitle="Angabe 3. Generatortyp" prompt="Hier bitte die Nummer des Einheiten-Zertifikates des 3. Generatorentypes eingeben!" sqref="AR11:AY11">
      <formula1>15</formula1>
    </dataValidation>
    <dataValidation type="textLength" operator="lessThanOrEqual" allowBlank="1" showInputMessage="1" showErrorMessage="1" errorTitle="Fehleingabe" error="Bitte max. 15 Zeichen eingeben!" promptTitle="Angabe 2. Generatortyp" prompt="Hier bitte die Nummer des Einheiten-Zertifikates des 2. Generatorentypes eingeben!" sqref="AI11:AP11">
      <formula1>15</formula1>
    </dataValidation>
    <dataValidation type="textLength" operator="lessThanOrEqual" allowBlank="1" showInputMessage="1" showErrorMessage="1" errorTitle="Fehleingabe" error="Bitte max. 15 Zeichen eingeben!" promptTitle="Angabe 1. Generatortyp" prompt="Hier bitte die Nummer des Einheiten-Zertifikates des 1. Generatorentypes eingeben!" sqref="Z11:AG11">
      <formula1>15</formula1>
    </dataValidation>
    <dataValidation type="decimal" operator="lessThan" allowBlank="1" showInputMessage="1" showErrorMessage="1" errorTitle="Fehleingabe" error="Wert muss zwischen 0 und 10 liegen!" promptTitle="Flickerkoeff. 3. Generatortyp" prompt="Hier bitte den Flickerkoeffizienten bei Netzimpedanzwinkel 85° für den 3. Generatorentyp aus dem Einheiten-Zertifikat eingeben!" sqref="AR31:AY31">
      <formula1>100</formula1>
    </dataValidation>
    <dataValidation type="decimal" operator="lessThan" allowBlank="1" showInputMessage="1" showErrorMessage="1" errorTitle="Fehleingabe" error="Wert muss zwischen 0 und 10 liegen!" promptTitle="Flickerkoeff. 3. Generatortyp" prompt="Hier bitte den Flickerkoeffizienten bei Netzimpedanzwinkel 70° für den 3. Generatorentyp aus dem Einheiten-Zertifikat eingeben!" sqref="AR30:AY30">
      <formula1>100</formula1>
    </dataValidation>
    <dataValidation type="decimal" operator="lessThan" allowBlank="1" showInputMessage="1" showErrorMessage="1" errorTitle="Fehleingabe" error="Wert muss zwischen 0 und 10 liegen!" promptTitle="Flickerkoeff. 3. Generatortyp" prompt="Hier bitte den Flickerkoeffizienten bei Netzimpedanzwinkel 50° für den 3. Generatorentyp aus dem Einheiten-Zertifikat eingeben!" sqref="AR29:AY29">
      <formula1>100</formula1>
    </dataValidation>
    <dataValidation type="decimal" operator="lessThan" allowBlank="1" showInputMessage="1" showErrorMessage="1" errorTitle="Fehleingabe" error="Wert muss zwischen 0 und 10 liegen!" promptTitle="Flickerkoeff. 3. Generatortyp" prompt="Hier bitte den Flickerkoeffizienten bei Netzimpedanzwinkel 30° für den 3. Generatorentyp aus dem Einheiten-Zertifikat eingeben!" sqref="AR28:AY28">
      <formula1>100</formula1>
    </dataValidation>
    <dataValidation type="decimal" operator="lessThan" allowBlank="1" showInputMessage="1" showErrorMessage="1" errorTitle="Fehleingabe" error="Wert muss zwischen 0 und 10 liegen!" promptTitle="Flickerkoeff. 2. Generatortyp" prompt="Hier bitte den Flickerkoeffizienten bei Netzimpedanzwinkel 85° für den 2. Generatorentyp aus dem Einheiten-Zertifikat eingeben!" sqref="AI31:AP31">
      <formula1>100</formula1>
    </dataValidation>
    <dataValidation type="decimal" operator="lessThan" allowBlank="1" showInputMessage="1" showErrorMessage="1" errorTitle="Fehleingabe" error="Wert muss zwischen 0 und 10 liegen!" promptTitle="Flickerkoeff. 2. Generatortyp" prompt="Hier bitte den Flickerkoeffizienten bei Netzimpedanzwinkel 70° für den 2. Generatorentyp aus dem Einheiten-Zertifikat eingeben!" sqref="AI30:AP30">
      <formula1>100</formula1>
    </dataValidation>
    <dataValidation type="decimal" operator="lessThan" allowBlank="1" showInputMessage="1" showErrorMessage="1" errorTitle="Fehleingabe" error="Wert muss zwischen 0 und 10 liegen!" promptTitle="Flickerkoeff. 2. Generatortyp" prompt="Hier bitte den Flickerkoeffizienten bei Netzimpedanzwinkel 50° für den 2. Generatorentyp aus dem Einheiten-Zertifikat eingeben!" sqref="AI29:AP29">
      <formula1>100</formula1>
    </dataValidation>
    <dataValidation type="decimal" operator="lessThan" allowBlank="1" showInputMessage="1" showErrorMessage="1" errorTitle="Fehleingabe" error="Wert muss zwischen 0 und 10 liegen!" promptTitle="Flickerkoeff. 2. Generatortyp" prompt="Hier bitte den Flickerkoeffizienten bei Netzimpedanzwinkel 30° für den 2. Generatorentyp aus dem Einheiten-Zertifikat eingeben!" sqref="AI28:AP28">
      <formula1>100</formula1>
    </dataValidation>
    <dataValidation type="decimal" operator="lessThan" allowBlank="1" showInputMessage="1" showErrorMessage="1" errorTitle="Fehleingabe" error="Wert muss zwischen 0 und 10 liegen!" promptTitle="Flickerkoeff. 1. Generatortyp" prompt="Hier bitte den Flickerkoeffizienten bei Netzimpedanzwinkel 85° für den 1. Generatorentyp aus dem Einheiten-Zertifikat eingeben!" sqref="Z31:AG31">
      <formula1>100</formula1>
    </dataValidation>
    <dataValidation type="decimal" operator="lessThan" allowBlank="1" showInputMessage="1" showErrorMessage="1" errorTitle="Fehleingabe" error="Wert muss zwischen 0 und 10 liegen!" promptTitle="Flickerkoeff. 1. Generatortyp" prompt="Hier bitte den Flickerkoeffizienten bei Netzimpedanzwinkel 70° für den 1. Generatorentyp aus dem Einheiten-Zertifikat eingeben!" sqref="Z30:AG30">
      <formula1>100</formula1>
    </dataValidation>
    <dataValidation type="decimal" operator="lessThan" allowBlank="1" showInputMessage="1" showErrorMessage="1" errorTitle="Fehleingabe" error="Wert muss zwischen 0 und 10 liegen!" promptTitle="Flickerkoeff. 1. Generatortyp" prompt="Hier bitte den Flickerkoeffizienten bei Netzimpedanzwinkel 50° für den 1. Generatorentyp aus dem Einheiten-Zertifikat eingeben!" sqref="Z29:AG29">
      <formula1>100</formula1>
    </dataValidation>
    <dataValidation type="decimal" operator="lessThan" allowBlank="1" showInputMessage="1" showErrorMessage="1" errorTitle="Fehleingabe" error="Wert muss zwischen 0 und 10 liegen!" promptTitle="Flickerkoeff. 1. Generatortyp" prompt="Hier bitte den Flickerkoeffizienten bei Netzimpedanzwinkel 30° für den 1. Generatorentyp aus dem Einheiten-Zertifikat eingeben!" sqref="Z28:AG28">
      <formula1>100</formula1>
    </dataValidation>
    <dataValidation allowBlank="1" showErrorMessage="1" errorTitle="Fehleingabe" error="Bitte eine ganze Zahl bis 3 eingeben!" sqref="AX2:AY2"/>
    <dataValidation type="textLength" operator="lessThanOrEqual" allowBlank="1" showInputMessage="1" showErrorMessage="1" errorTitle="Fehleingabe" error="Bitte max. 15 Zeichen eingeben!" promptTitle="Angabe 3. Generatortyp" prompt="Hier bitte den Hersteller des 3. Generatorentypes eingeben!" sqref="AR8:AY8">
      <formula1>15</formula1>
    </dataValidation>
    <dataValidation type="textLength" operator="lessThanOrEqual" allowBlank="1" showInputMessage="1" showErrorMessage="1" errorTitle="Fehleingabe" error="Bitte max. 15 Zeichen eingeben!" promptTitle="Angabe 2. Generatortyp" prompt="Hier bitte den Hersteller des 2. Generatorentypes eingeben! " sqref="AI8:AP8">
      <formula1>15</formula1>
    </dataValidation>
    <dataValidation type="decimal" allowBlank="1" showInputMessage="1" showErrorMessage="1" errorTitle="Fehleingabe" error="Wert muss zwischen 0 und 10.000 liegen!" promptTitle="max. Wirkleist. 3. Generatortyp" prompt="Hier bitte die maximale Wirkleistung des 3. Generatorentypes eingeben! (u. a. bei WKA maßgebend)" sqref="AR17:AY17">
      <formula1>0</formula1>
      <formula2>10000</formula2>
    </dataValidation>
    <dataValidation type="decimal" allowBlank="1" showInputMessage="1" showErrorMessage="1" errorTitle="Fehleingabe" error="Wert muss zwischen 0 und 10.000 liegen!" promptTitle="max. Wirkleist. 2. Generatortyp" prompt="Hier bitte die maximale Wirkleistung des 2. Generatorentypes eingeben! (u. a. bei WKA maßgebend)" sqref="AI17:AP17">
      <formula1>0</formula1>
      <formula2>10000</formula2>
    </dataValidation>
    <dataValidation type="decimal" allowBlank="1" showInputMessage="1" showErrorMessage="1" errorTitle="Fehleingabe" error="Wert muss zwischen 0 und 10.000 liegen!" promptTitle="max. Wirkleist. 1. Generatortyp" prompt="Hier bitte die maximale Wirkleistung des 1. Generatorentypes eingeben! (u. a. bei WKA maßgebend)" sqref="Z17:AG17">
      <formula1>0</formula1>
      <formula2>10000</formula2>
    </dataValidation>
    <dataValidation type="decimal" allowBlank="1" showInputMessage="1" showErrorMessage="1" errorTitle="Fehleingabe" error="Wert muss zwischen 0 und 10.000 liegen!" promptTitle="Bem.-Leistung 3. Generatortyp" prompt="Hier bitte die Bemessungsscheinleistung des 3. Generatorentypes eingeben!" sqref="AR18:AY18">
      <formula1>0</formula1>
      <formula2>10000</formula2>
    </dataValidation>
    <dataValidation type="decimal" allowBlank="1" showInputMessage="1" showErrorMessage="1" errorTitle="Fehleingabe" error="Wert muss zwischen 0 und 10.000 liegen!" promptTitle="Bem.-Leistung 2. Generatortyp" prompt="Hier bitte die Bemessungsscheinleistung des 2. Generatorentypes eingeben!" sqref="AI18:AP18">
      <formula1>0</formula1>
      <formula2>10000</formula2>
    </dataValidation>
    <dataValidation type="decimal" allowBlank="1" showInputMessage="1" showErrorMessage="1" errorTitle="Fehleingabe" error="Wert muss zwischen 0 und 10.000 liegen!" promptTitle="Bem.-Wirkl. 1. Generatortyp" prompt="Hier bitte die Bemessungswirkleistung des 1. Generatorentypes eingeben!" sqref="Z16:AG16">
      <formula1>0</formula1>
      <formula2>10000</formula2>
    </dataValidation>
    <dataValidation type="whole" allowBlank="1" showInputMessage="1" showErrorMessage="1" errorTitle="Fehleingabe" error="Wert muss zwischen 0 und 10.000 liegen!" promptTitle="Bemessungsstrom 3. Generatortyp" prompt="Hier bitte die Bemessungsstrom des 3. Generatorentypes eingeben!" sqref="AR15:AY15">
      <formula1>0</formula1>
      <formula2>10000</formula2>
    </dataValidation>
    <dataValidation type="whole" allowBlank="1" showInputMessage="1" showErrorMessage="1" errorTitle="Fehleingabe" error="Wert muss zwischen 0 und 10.000 liegen!" promptTitle="Bemessungsstrom 2. Generatortyp" prompt="Hier bitte die Bemessungsstrom des 2. Generatorentypes eingeben!" sqref="AI15:AP15">
      <formula1>0</formula1>
      <formula2>10000</formula2>
    </dataValidation>
    <dataValidation type="whole" allowBlank="1" showInputMessage="1" showErrorMessage="1" errorTitle="Fehleingabe" error="Wert muss zwischen 0 und 24.000 liegen!" promptTitle="Bemess.-Spannung 3. Generatortyp" prompt="Hier bitte die Bemessungsspannung des 3. Generatorentypes eingeben!" sqref="AR14:AY14">
      <formula1>0</formula1>
      <formula2>24000</formula2>
    </dataValidation>
    <dataValidation type="whole" allowBlank="1" showInputMessage="1" showErrorMessage="1" errorTitle="Fehleingabe" error="Wert muss zwischen 0 und 24.000 liegen!" promptTitle="Bemess.-Spannung 2. Generatortyp" prompt="Hier bitte die Bemessungsspannung des 2. Generatorentypes eingeben!" sqref="AI14:AP14">
      <formula1>0</formula1>
      <formula2>24000</formula2>
    </dataValidation>
    <dataValidation type="whole" operator="lessThanOrEqual" allowBlank="1" showInputMessage="1" showErrorMessage="1" errorTitle="Fehleingabe" error="Bitte max. 20 Stück eingeben!" promptTitle="Anzahl 3. Generatortyp" prompt="Hier bitte die Anzahl der Generatoren des 3. Types eingeben!" sqref="AR13:AY13">
      <formula1>20</formula1>
    </dataValidation>
    <dataValidation type="whole" operator="lessThanOrEqual" allowBlank="1" showInputMessage="1" showErrorMessage="1" errorTitle="Fehleingabe" error="Bitte max. 20 Stück eingeben!" promptTitle="Anzahl 2. Generatortyp" prompt="Hier bitte die Anzahl der Generatoren des 2. Types eingeben!" sqref="AI13:AP13">
      <formula1>20</formula1>
    </dataValidation>
    <dataValidation type="textLength" operator="lessThanOrEqual" allowBlank="1" showInputMessage="1" showErrorMessage="1" errorTitle="Fehleingabe" error="Bitte max. 15 Zeichen eingeben!" promptTitle="Angabe 3. Generatortyp" prompt="Hier bitte den Bautyp vom 3. Generatorentyp eingeben!" sqref="AR12 AR9:AY9">
      <formula1>15</formula1>
    </dataValidation>
    <dataValidation type="textLength" operator="lessThanOrEqual" allowBlank="1" showInputMessage="1" showErrorMessage="1" errorTitle="Fehleingabe" error="Bitte max. 15 Zeichen eingeben!" promptTitle="Angabe 2. Generatortyp" prompt="Hier bitte den Bautyp vom 2. Generatorentyp eingeben!" sqref="AI12 AI9:AP9">
      <formula1>15</formula1>
    </dataValidation>
    <dataValidation type="textLength" operator="lessThanOrEqual" allowBlank="1" showInputMessage="1" showErrorMessage="1" errorTitle="Fehleingabe" error="Bitte max. 15 Zeichen eingeben!" promptTitle="Angabe 1. Generatortyp" prompt="Hier bitte den Bautyp vom 1. Generatorentyp eingeben!" sqref="Z12 Z9:AG9">
      <formula1>15</formula1>
    </dataValidation>
    <dataValidation type="textLength" operator="lessThanOrEqual" allowBlank="1" showInputMessage="1" showErrorMessage="1" errorTitle="Fehleingabe" error="Bitte max. 15 Zeichen eingeben!" promptTitle="Angabe 1. Generatortyp" prompt="Hier bitte den Hersteller des 1. Generatorentypes eingeben!" sqref="Z8:AG8">
      <formula1>15</formula1>
    </dataValidation>
    <dataValidation type="decimal" allowBlank="1" showInputMessage="1" showErrorMessage="1" errorTitle="Fehleingabe" error="Wert muss zwischen 0 und 10.000 liegen!" promptTitle="Bem.-Leistung 1. Generatortyp" prompt="Hier bitte die Bemessungsscheinleistung des 1. Generatorentypes eingeben!" sqref="Z18:AG18">
      <formula1>0</formula1>
      <formula2>10000</formula2>
    </dataValidation>
    <dataValidation type="whole" operator="lessThanOrEqual" allowBlank="1" showInputMessage="1" showErrorMessage="1" errorTitle="Fehleingabe" error="Bitte max. 20 Stück eingeben!" promptTitle="Anzahl 1. Generatortyp" prompt="Hier bitte die Anzahl der Generatoren des 1. Types eingeben!" sqref="Z13:AG13">
      <formula1>20</formula1>
    </dataValidation>
    <dataValidation type="whole" allowBlank="1" showInputMessage="1" showErrorMessage="1" errorTitle="Fehleingabe" error="Wert muss zwischen 0 und 24.000 liegen!" promptTitle="Bemess.-Spannung 1. Generatortyp" prompt="Hier bitte die Bemessungsspannung des 1. Generatorentypes eingeben!" sqref="Z14:AG14">
      <formula1>0</formula1>
      <formula2>24000</formula2>
    </dataValidation>
    <dataValidation type="whole" allowBlank="1" showInputMessage="1" showErrorMessage="1" errorTitle="Fehleingabe" error="Wert muss zwischen 0 und 10.000 liegen!" promptTitle="Bemessungsstrom 1. Generatortyp" prompt="Hier bitte die Bemessungsstrom des 1. Generatorentypes eingeben!" sqref="Z15:AG15">
      <formula1>0</formula1>
      <formula2>10000</formula2>
    </dataValidation>
    <dataValidation type="decimal" allowBlank="1" showInputMessage="1" showErrorMessage="1" promptTitle="Angabe cos (Phi) kapazitiv" prompt="Hier bitte den kapazitiven Verschiebungsfaktor für den 3. Generatorentyp eingeben!" sqref="AR23:AY23">
      <formula1>0.5</formula1>
      <formula2>1</formula2>
    </dataValidation>
    <dataValidation type="decimal" allowBlank="1" showInputMessage="1" showErrorMessage="1" promptTitle="Angabe cos (Phi) kapazitiv" prompt="Hier bitte den kapazitiven Verschiebungsfaktor für den 2. Generatorentyp eingeben!" sqref="AI23:AP23">
      <formula1>0.5</formula1>
      <formula2>1</formula2>
    </dataValidation>
    <dataValidation type="decimal" allowBlank="1" showInputMessage="1" showErrorMessage="1" promptTitle="Angabe cos (Phi) kapazitiv" prompt="Hier bitte den kapazitiven Verschiebungsfaktor für den 1. Generatorentyp eingeben!" sqref="Z23:AG23">
      <formula1>0.5</formula1>
      <formula2>1</formula2>
    </dataValidation>
    <dataValidation type="decimal" allowBlank="1" showInputMessage="1" showErrorMessage="1" promptTitle="Angabe cos (Phi) induktiv" prompt="Hier bitte den induktiven Verschiebungsfaktor für den 3. Generatorentyp eingeben!" sqref="AR22:AY22">
      <formula1>0.5</formula1>
      <formula2>1</formula2>
    </dataValidation>
    <dataValidation type="decimal" allowBlank="1" showInputMessage="1" showErrorMessage="1" promptTitle="Angabe cos (Phi) induktiv" prompt="Hier bitte den induktiven Verschiebungsfaktor für den 2. Generatorentyp eingeben!" sqref="AI22:AP22">
      <formula1>0.5</formula1>
      <formula2>1</formula2>
    </dataValidation>
    <dataValidation type="decimal" allowBlank="1" showInputMessage="1" showErrorMessage="1" promptTitle="Angabe cos (Phi) induktiv" prompt="Hier bitte den induktiven Verschiebungsfaktor für den 1. Generatorentyp eingeben!" sqref="Z22:AG22">
      <formula1>0.5</formula1>
      <formula2>1</formula2>
    </dataValidation>
    <dataValidation type="decimal" operator="lessThan" allowBlank="1" showInputMessage="1" showErrorMessage="1" errorTitle="Fehleingabe" error="Wert muss zwischen 0 und 10 liegen!" promptTitle="Schaltstromfakt. 3. Generatortyp" prompt="Hier bitte den max. Schaltstromfaktor bei Netzimpedanzwinkel 70° für den 3. Generatorentyp aus dem Einheiten-Zertifikat eingeben!" sqref="AR26:AY26">
      <formula1>100</formula1>
    </dataValidation>
    <dataValidation type="decimal" operator="lessThan" allowBlank="1" showInputMessage="1" showErrorMessage="1" errorTitle="Fehleingabe" error="Wert muss zwischen 0 und 10 liegen!" promptTitle="Schaltstromfakt. 3. Generatortyp" prompt="Hier bitte den max. Schaltstromfaktor bei Netzimpedanzwinkel 50° für den 3. Generatorentyp aus dem Einheiten-Zertifikat eingeben!" sqref="AR25:AY25">
      <formula1>100</formula1>
    </dataValidation>
    <dataValidation type="decimal" operator="lessThan" allowBlank="1" showInputMessage="1" showErrorMessage="1" errorTitle="Fehleingabe" error="Wert muss zwischen 0 und 10 liegen!" promptTitle="Schaltstromfakt. 3. Generatortyp" prompt="Hier bitte den max. Schaltstromfaktor bei Netzimpedanzwinkel 30° für den 3. Generatorentyp aus dem Einheiten-Zertifikat eingeben!" sqref="AR24:AY24">
      <formula1>100</formula1>
    </dataValidation>
    <dataValidation type="decimal" operator="lessThan" allowBlank="1" showInputMessage="1" showErrorMessage="1" errorTitle="Fehleingabe" error="Wert muss zwischen 0 und 10 liegen!" promptTitle="Schaltstromfakt. 2. Generatortyp" prompt="Hier bitte den max. Schaltstromfaktor bei Netzimpedanzwinkel 70° für den 2. Generatorentyp aus dem Einheiten-Zertifikat eingeben!" sqref="AI26:AP26">
      <formula1>100</formula1>
    </dataValidation>
    <dataValidation type="decimal" operator="lessThan" allowBlank="1" showInputMessage="1" showErrorMessage="1" errorTitle="Fehleingabe" error="Wert muss zwischen 0 und 10 liegen!" promptTitle="Schaltstromfakt. 2. Generatortyp" prompt="Hier bitte den max. Schaltstromfaktor bei Netzimpedanzwinkel 50° für den 2. Generatorentyp aus dem Einheiten-Zertifikat eingeben!" sqref="AI25:AP25">
      <formula1>100</formula1>
    </dataValidation>
    <dataValidation type="decimal" operator="lessThan" allowBlank="1" showInputMessage="1" showErrorMessage="1" errorTitle="Fehleingabe" error="Wert muss zwischen 0 und 10 liegen!" promptTitle="Schaltstromfakt. 2. Generatortyp" prompt="Hier bitte den max. Schaltstromfaktor bei Netzimpedanzwinkel 30° für den 2. Generatorentyp aus dem Einheiten-Zertifikat eingeben!" sqref="AI24:AP24">
      <formula1>100</formula1>
    </dataValidation>
    <dataValidation type="decimal" operator="lessThan" allowBlank="1" showInputMessage="1" showErrorMessage="1" errorTitle="Fehleingabe" error="Wert muss zwischen 0 und 10 liegen!" promptTitle="Schaltstromfakt. 1. Generatortyp" prompt="Hier bitte den max. Schaltstromfaktor bei Netzimpedanzwinkel 70° für den 1. Generatorentyp aus dem Einheiten-Zertifikat eingeben!" sqref="Z26:AG26">
      <formula1>100</formula1>
    </dataValidation>
    <dataValidation type="decimal" operator="lessThan" allowBlank="1" showInputMessage="1" showErrorMessage="1" errorTitle="Fehleingabe" error="Wert muss zwischen 0 und 10 liegen!" promptTitle="Schaltstromfakt. 1. Generatortyp" prompt="Hier bitte den max. Schaltstromfaktor bei Netzimpedanzwinkel 50° für den 1. Generatorentyp aus dem Einheiten-Zertifikat eingeben!" sqref="Z25:AG25">
      <formula1>100</formula1>
    </dataValidation>
    <dataValidation type="decimal" operator="lessThan" allowBlank="1" showInputMessage="1" showErrorMessage="1" errorTitle="Fehleingabe" error="Wert muss zwischen 0 und 10 liegen!" promptTitle="Schaltstromfakt. 1. Generatortyp" prompt="Hier bitte den max. Schaltstromfaktor bei Netzimpedanzwinkel 30° für den 1. Generatorentyp aus dem Einheiten-Zertifikat eingeben!" sqref="Z24:AG24">
      <formula1>100</formula1>
    </dataValidation>
    <dataValidation type="decimal" operator="lessThan" allowBlank="1" showInputMessage="1" showErrorMessage="1" errorTitle="Fehleingabe" error="Wert muss zwischen 0 und 10 liegen!" promptTitle="Schaltstromfakt. 3. Generatortyp" prompt="Hier bitte den max. Schaltstromfaktor bei Netzimpedanzwinkel 85° für den 3. Generatorentyp aus dem Einheiten-Zertifikat eingeben!" sqref="AR27:AY27">
      <formula1>100</formula1>
    </dataValidation>
    <dataValidation type="decimal" operator="lessThan" allowBlank="1" showInputMessage="1" showErrorMessage="1" errorTitle="Fehleingabe" error="Wert muss zwischen 0 und 10 liegen!" promptTitle="Schaltstromfakt. 2. Generatortyp" prompt="Hier bitte den max. Schaltstromfaktor bei Netzimpedanzwinkel 85° für den 2. Generatorentyp aus dem Einheiten-Zertifikat eingeben!" sqref="AI27:AP27">
      <formula1>100</formula1>
    </dataValidation>
    <dataValidation type="decimal" operator="lessThan" allowBlank="1" showInputMessage="1" showErrorMessage="1" errorTitle="Fehleingabe" error="Wert muss zwischen 0 und 10 liegen!" promptTitle="Schaltstromfakt. 1. Generatortyp" prompt="Hier bitte den max. Schaltstromfaktor bei Netzimpedanzwinkel 85° für den 1. Generatorentyp aus dem Einheiten-Zertifikat eingeben!" sqref="Z27:AG27">
      <formula1>100</formula1>
    </dataValidation>
    <dataValidation type="decimal" operator="lessThanOrEqual" allowBlank="1" showInputMessage="1" showErrorMessage="1" errorTitle="Fehleingabe" error="Maximalwert beträgt 24 kV!" promptTitle="Unterspannung 3. Trafotyp" prompt="Hier bitte die untere Bemessungsspannung des 3. Transformatorentypes eingeben!" sqref="AR50:AY50">
      <formula1>24</formula1>
    </dataValidation>
    <dataValidation type="decimal" operator="lessThanOrEqual" allowBlank="1" showInputMessage="1" showErrorMessage="1" errorTitle="Fehleingabe" error="Maximalwert beträgt 24 kV!" promptTitle="Unterspannung 2. Trafotyp" prompt="Hier bitte die untere Bemessungsspannung des 2. Transformatorentypes eingeben!" sqref="AI50:AP50">
      <formula1>24</formula1>
    </dataValidation>
    <dataValidation type="decimal" operator="lessThanOrEqual" allowBlank="1" showInputMessage="1" showErrorMessage="1" errorTitle="Fehleingabe" error="Maximalwert beträgt 24 kV!" promptTitle="Unterspannung 1. Trafotyp" prompt="Hier bitte die untere Bemessungsspannung des 1. Transformatorentypes eingeben!" sqref="Z50:AG50">
      <formula1>24</formula1>
    </dataValidation>
    <dataValidation type="decimal" operator="lessThanOrEqual" allowBlank="1" showInputMessage="1" showErrorMessage="1" errorTitle="Fehleingabe" error="Maximalwert beträgt 36 kV!" promptTitle="Oberspannung 3. Trafotyp" prompt="Hier bitte die obere Bemessungsspannung des 3. Transformatorentypes eingeben!" sqref="AR49:AY49">
      <formula1>36</formula1>
    </dataValidation>
    <dataValidation type="decimal" operator="lessThanOrEqual" allowBlank="1" showInputMessage="1" showErrorMessage="1" errorTitle="Fehleingabe" error="Maximalwert beträgt 36 kV!" promptTitle="Oberspannung 2. Trafotyp" prompt="Hier bitte die obere Bemessungsspannung des 2. Transformatorentypes eingeben!" sqref="AI49:AP49">
      <formula1>36</formula1>
    </dataValidation>
    <dataValidation type="whole" operator="lessThanOrEqual" allowBlank="1" showInputMessage="1" showErrorMessage="1" errorTitle="Fehleingabe" error="Wert muss zwischen 0 und 6.300 liegen!" promptTitle="Bemessungsleist. 3. Trafotyp" prompt="Hier bitte die Bemessungsleistung des 3. Transformatorentypes eingeben!" sqref="AR42:AY42">
      <formula1>6300</formula1>
    </dataValidation>
    <dataValidation type="whole" operator="lessThanOrEqual" allowBlank="1" showInputMessage="1" showErrorMessage="1" errorTitle="Fehleingabe" error="Wert muss zwischen 0 und 6.300 liegen!" promptTitle="Bemessungsleist. 2. Trafotyp" prompt="Hier bitte die Bemessungsleistung des 2. Transformatorentypes eingeben!" sqref="AI42:AP42">
      <formula1>6300</formula1>
    </dataValidation>
    <dataValidation type="decimal" operator="lessThanOrEqual" allowBlank="1" showInputMessage="1" showErrorMessage="1" errorTitle="Fehleingabe" error="Maximalwert beträgt 36 kV!" promptTitle="Oberspannung 1. Trafotyp" prompt="Hier bitte die obere Bemessungsspannung des 1. Transformatorentypes eingeben!" sqref="Z49:AG49">
      <formula1>36</formula1>
    </dataValidation>
    <dataValidation type="decimal" operator="lessThanOrEqual" allowBlank="1" showInputMessage="1" showErrorMessage="1" errorTitle="Fehleingabe" error="Bitte max. 10 Zeichen eingeben!" promptTitle="Spannungsstufung 1. Trafotyp" prompt="Hier bitte die Spannungsstufung des 1. Transformatorentypes eingeben! (z. Bsp. 2,5 oder 5,0)" sqref="Z46:AG46">
      <formula1>5</formula1>
    </dataValidation>
    <dataValidation type="textLength" operator="lessThan" allowBlank="1" showInputMessage="1" showErrorMessage="1" promptTitle="Schaltgruppe 1. Trafotyp" prompt="Hier bitte die Schaltgruppe des 1. Transformatorentypes eingeben!" sqref="Z41:AG41">
      <formula1>6</formula1>
    </dataValidation>
    <dataValidation type="textLength" operator="lessThan" allowBlank="1" showInputMessage="1" showErrorMessage="1" promptTitle="Schaltgruppe 2. Trafotyp" prompt="Hier bitte die Schaltgruppe des 2. Transformatorentypes eingeben!" sqref="AI41:AP41">
      <formula1>6</formula1>
    </dataValidation>
    <dataValidation type="textLength" operator="lessThan" allowBlank="1" showInputMessage="1" showErrorMessage="1" promptTitle="Schaltgruppe 3. Trafotyp" prompt="Hier bitte die Schaltgruppe des 3. Transformatorentypes eingeben!" sqref="AR41:AY41">
      <formula1>6</formula1>
    </dataValidation>
    <dataValidation type="whole" operator="lessThanOrEqual" allowBlank="1" showInputMessage="1" showErrorMessage="1" errorTitle="Fehleingabe" error="Wert muss zwischen 0 und 6.300 liegen!" promptTitle="Bemessungsleist. 1. Trafotyp" prompt="Hier bitte die Bemessungsleistung des 1. Transformatorentypes eingeben!" sqref="Z42:AG42">
      <formula1>6300</formula1>
    </dataValidation>
    <dataValidation type="decimal" operator="lessThanOrEqual" allowBlank="1" showInputMessage="1" showErrorMessage="1" errorTitle="Fehleingabe" error="Wert muss zwischen 0 und 20 liegen!" promptTitle="relative KS-Spannung 1. Trafotyp" prompt="Hier bitte die relative Kurzschlussspannung des 1. Transformatorentypes eingeben!" sqref="Z43:AG43">
      <formula1>20</formula1>
    </dataValidation>
    <dataValidation type="decimal" operator="lessThanOrEqual" allowBlank="1" showInputMessage="1" showErrorMessage="1" errorTitle="Fehleingabe" error="Wert muss zwischen 0 und 20 liegen!" promptTitle="relative KS-Spannung 2. Trafotyp" prompt="Hier bitte die relative Kurzschlussspannung des 2. Transformatorentypes eingeben!" sqref="AI43:AP43">
      <formula1>20</formula1>
    </dataValidation>
    <dataValidation type="decimal" operator="lessThanOrEqual" allowBlank="1" showInputMessage="1" showErrorMessage="1" errorTitle="Fehleingabe" error="Wert muss zwischen 0 und 20 liegen!" promptTitle="relative KS-Spannung 3. Trafotyp" prompt="Hier bitte die relative Kurzschlussspannung des 3. Transformatorentypes eingeben!" sqref="AR43:AY43">
      <formula1>20</formula1>
    </dataValidation>
    <dataValidation type="textLength" allowBlank="1" showInputMessage="1" showErrorMessage="1" promptTitle="Datenblatt EZE MS" prompt="Hier bitte den Wohnort/Firmensitz des Anschlussnehmers und das Unterschriftsdatum eingeben!" sqref="C56:W56">
      <formula1>0</formula1>
      <formula2>45</formula2>
    </dataValidation>
    <dataValidation allowBlank="1" showErrorMessage="1" sqref="AX3:AZ3 AS3 Y39:Z39 AS36:AT36 R37:X37 AJ36 AS2:AT2 R3:X3 AZ41:AZ50 AZ7:AZ34 Y5:Z5 AJ2 AX37:AZ37 AS37"/>
    <dataValidation type="decimal" allowBlank="1" showInputMessage="1" showErrorMessage="1" errorTitle="Fehleingabe" error="Wert muss zwischen 0 und 10.000 liegen!" promptTitle="Bem.-Wirkl. 2. Generatortyp" prompt="Hier bitte die Bemessungswirkleistung des 2. Generatorentypes eingeben!" sqref="AI16:AP16">
      <formula1>0</formula1>
      <formula2>10000</formula2>
    </dataValidation>
    <dataValidation type="decimal" allowBlank="1" showInputMessage="1" showErrorMessage="1" errorTitle="Fehleingabe" error="Wert muss zwischen 0 und 10.000 liegen!" promptTitle="Bem.-Wirkl. 3. Generatortyp" prompt="Hier bitte die Bemessungswirkleistung des 3. Generatorentypes eingeben!" sqref="AR16:AY16">
      <formula1>0</formula1>
      <formula2>10000</formula2>
    </dataValidation>
    <dataValidation type="decimal" allowBlank="1" showInputMessage="1" showErrorMessage="1" errorTitle="Fehleingabe" error="Wert muss zwischen 0 und 100" promptTitle="Ik&quot;-Strom 1. Generatortyp" prompt="Hier bitte den Anfangs-Kurzschlusswechselstrom (bei Bemessungsspannung) des 1. Generatorentypes eingeben!" sqref="Z19:AG19">
      <formula1>0</formula1>
      <formula2>100</formula2>
    </dataValidation>
    <dataValidation type="decimal" allowBlank="1" showInputMessage="1" showErrorMessage="1" errorTitle="Fehleingabe" error="Wert muss zwischen 0 und 100" promptTitle="Ik&quot;-Strom 2. Generatortyp" prompt="Hier bitte den Anfangs-Kurzschlusswechselstrom (bei Bemessungsspannung) des 2. Generatorentypes eingeben!" sqref="AI19:AP19">
      <formula1>0</formula1>
      <formula2>100</formula2>
    </dataValidation>
    <dataValidation type="decimal" allowBlank="1" showInputMessage="1" showErrorMessage="1" errorTitle="Fehleingabe" error="Wert muss zwischen 0 und 100" promptTitle="Ik&quot;-Strom 3. Generatortyp" prompt="Hier bitte den Anfangs-Kurzschlusswechselstrom (bei Bemessungsspannung) des 3. Generatorentypes eingeben!" sqref="AR19:AY19">
      <formula1>0</formula1>
      <formula2>100</formula2>
    </dataValidation>
    <dataValidation type="decimal" allowBlank="1" showInputMessage="1" showErrorMessage="1" errorTitle="Fehleingabe" error="Wert muss zwischen 0 und 100" promptTitle="Ik-Strom 1. Generatortyp" prompt="Hier bitte den Dauerkurzschlussstrom (bei Bemessungsspannung) des 1. Generatorentypes eingeben!" sqref="Z20:AG20">
      <formula1>0</formula1>
      <formula2>100</formula2>
    </dataValidation>
    <dataValidation type="decimal" allowBlank="1" showInputMessage="1" showErrorMessage="1" errorTitle="Fehleingabe" error="Wert muss zwischen 0 und 100" promptTitle="Ik-Strom 2. Generatortyp" prompt="Hier bitte den Dauerkurzschlussstrom (bei Bemessungsspannung) des 2. Generatorentypes eingeben!" sqref="AI20:AP20">
      <formula1>0</formula1>
      <formula2>100</formula2>
    </dataValidation>
    <dataValidation type="decimal" allowBlank="1" showInputMessage="1" showErrorMessage="1" errorTitle="Fehleingabe" error="Wert muss zwischen 0 und 100" promptTitle="Ik-Strom 3. Generatortyp" prompt="Hier bitte den Dauerkurzschlussstrom (bei Bemessungsspannung) des 3. Generatorentypes eingeben!" sqref="AR20:AY20">
      <formula1>0</formula1>
      <formula2>100</formula2>
    </dataValidation>
    <dataValidation type="decimal" operator="lessThanOrEqual" allowBlank="1" showInputMessage="1" showErrorMessage="1" errorTitle="Fehleingabe" error="Wert muss zwischen 0 und 10 liegen!" promptTitle="Längsreaktanz 1. Generatortyp" prompt="Hier bitte die gesättigte subtransiente Längsreaktanz des 1. Generatorentypes eingeben!" sqref="Z21:AG21">
      <formula1>10</formula1>
    </dataValidation>
    <dataValidation type="decimal" operator="lessThanOrEqual" allowBlank="1" showInputMessage="1" showErrorMessage="1" errorTitle="Fehleingabe" error="Wert muss zwischen 0 und 10 liegen!" promptTitle="Längsreaktanz 2. Generatortyp" prompt="Hier bitte die gesättigte subtransiente Längsreaktanz des 2. Generatorentypes eingeben!" sqref="AI21:AP21">
      <formula1>10</formula1>
    </dataValidation>
    <dataValidation type="decimal" operator="lessThanOrEqual" allowBlank="1" showInputMessage="1" showErrorMessage="1" errorTitle="Fehleingabe" error="Wert muss zwischen 0 und 10 liegen!" promptTitle="Längsreaktanz 3. Generatortyp" prompt="Hier bitte die gesättigte subtransiente Längsreaktanz des 3. Generatorentypes eingeben!" sqref="AR21:AY21">
      <formula1>10</formula1>
    </dataValidation>
    <dataValidation type="decimal" operator="lessThanOrEqual" allowBlank="1" showInputMessage="1" showErrorMessage="1" errorTitle="Fehleingabe" error="Wert muss zwischen 0 und 20 liegen!" promptTitle="Leerlaufverluste 1. Trafotyp" prompt="Hier bitte die Leerlaufverluste des 1. Transformatorentypes eingeben!" sqref="Z44:AG44">
      <formula1>20</formula1>
    </dataValidation>
    <dataValidation type="decimal" operator="lessThanOrEqual" allowBlank="1" showInputMessage="1" showErrorMessage="1" errorTitle="Fehleingabe" error="Wert muss zwischen 0 und 20 liegen!" promptTitle="Leerlaufverluste 2. Trafotyp" prompt="Hier bitte die Leerlaufverluste des 2. Transformatorentypes eingeben!" sqref="AI44:AP44">
      <formula1>20</formula1>
    </dataValidation>
    <dataValidation type="decimal" operator="lessThanOrEqual" allowBlank="1" showInputMessage="1" showErrorMessage="1" errorTitle="Fehleingabe" error="Wert muss zwischen 0 und 20 liegen!" promptTitle="Leerlaufverluste 3. Trafotyp" prompt="Hier bitte die Leerlaufverluste des 3. Transformatorentypes eingeben!" sqref="AR44:AY44">
      <formula1>20</formula1>
    </dataValidation>
    <dataValidation type="decimal" operator="lessThanOrEqual" allowBlank="1" showInputMessage="1" showErrorMessage="1" errorTitle="Fehleingabe" error="Wert muss zwischen 0 und 20 liegen!" promptTitle="KS-Verluste 1. Trafotyp" prompt="Hier bitte die Kurzschlussverluste des 1. Transformatorentypes eingeben!" sqref="Z45:AG45">
      <formula1>20</formula1>
    </dataValidation>
    <dataValidation type="decimal" operator="lessThanOrEqual" allowBlank="1" showInputMessage="1" showErrorMessage="1" errorTitle="Fehleingabe" error="Wert muss zwischen 0 und 20 liegen!" promptTitle="KS-Verluste 2. Trafotyp" prompt="Hier bitte die Kurzschlussverluste des 2. Transformatorentypes eingeben!" sqref="AI45:AP45">
      <formula1>20</formula1>
    </dataValidation>
    <dataValidation type="decimal" operator="lessThanOrEqual" allowBlank="1" showInputMessage="1" showErrorMessage="1" errorTitle="Fehleingabe" error="Wert muss zwischen 0 und 20 liegen!" promptTitle="KS-Verluste 3. Trafotyp" prompt="Hier bitte die Kurzschlussverluste des 3. Transformatorentypes eingeben!" sqref="AR45:AY45">
      <formula1>20</formula1>
    </dataValidation>
    <dataValidation type="decimal" operator="lessThanOrEqual" allowBlank="1" showInputMessage="1" showErrorMessage="1" errorTitle="Fehleingabe" error="Bitte max. 10 Zeichen eingeben!" promptTitle="Spannungsstufung 2. Trafotyp" prompt="Hier bitte die Spannungsstufung des 2. Transformatorentypes eingeben! (z. Bsp. 2,5 oder 5,0)" sqref="AI46:AP46">
      <formula1>5</formula1>
    </dataValidation>
    <dataValidation type="decimal" operator="lessThanOrEqual" allowBlank="1" showInputMessage="1" showErrorMessage="1" errorTitle="Fehleingabe" error="Bitte max. 10 Zeichen eingeben!" promptTitle="Spannungsstufung 3. Trafotyp" prompt="Hier bitte die Spannungsstufung des 3. Transformatorentypes eingeben! (z. Bsp. 2,5 oder 5,0)" sqref="AR46:AY46">
      <formula1>5</formula1>
    </dataValidation>
    <dataValidation type="whole" operator="lessThanOrEqual" allowBlank="1" showInputMessage="1" showErrorMessage="1" errorTitle="Fehleingabe" error="Bitte max. 10 eingeben!" promptTitle="Spannungsstufung 1. Trafotyp" prompt="Hier bitte die Anzahl der Stufen des Stufenstellers vom 1. Transformatorentyp eingeben! (z. Bsp. 3 oder 5)" sqref="Z47:AG47">
      <formula1>10</formula1>
    </dataValidation>
    <dataValidation type="whole" operator="lessThanOrEqual" allowBlank="1" showInputMessage="1" showErrorMessage="1" errorTitle="Fehleingabe" error="Bitte max. 10 eingeben!" promptTitle="Spannungsstufung 3. Trafotyp" prompt="Hier bitte die Anzahl der Stufen des Stufenstellers vom 3. Transformatorentyp eingeben! (z. Bsp. 3 oder 5)" sqref="AR47:AY47">
      <formula1>10</formula1>
    </dataValidation>
    <dataValidation type="whole" operator="lessThanOrEqual" allowBlank="1" showInputMessage="1" showErrorMessage="1" errorTitle="Fehleingabe" error="Bitte max. 10 eingeben!" promptTitle="Spannungsstufung 2. Trafotyp" prompt="Hier bitte die Anzahl der Stufen des Stufenstellers vom 2. Transformatorentyp eingeben! (z. Bsp. 3 oder 5)" sqref="AI47:AP47">
      <formula1>10</formula1>
    </dataValidation>
    <dataValidation type="whole" operator="lessThanOrEqual" allowBlank="1" showInputMessage="1" showErrorMessage="1" errorTitle="Fehleingabe" error="Bitte max. 10 eingeben!" promptTitle="Spannungsstufung 1. Trafotyp" prompt="Hier bitte die geplante Stufenstellung vom 1. Transformatorentyp eingeben!" sqref="Z48:AG48">
      <formula1>10</formula1>
    </dataValidation>
    <dataValidation type="whole" operator="lessThanOrEqual" allowBlank="1" showInputMessage="1" showErrorMessage="1" errorTitle="Fehleingabe" error="Bitte max. 10 eingeben!" promptTitle="Spannungsstufung 2. Trafotyp" prompt="Hier bitte die geplante Stufenstellung vom 2. Transformatorentyp eingeben!" sqref="AI48:AP48">
      <formula1>10</formula1>
    </dataValidation>
    <dataValidation type="whole" operator="lessThanOrEqual" allowBlank="1" showInputMessage="1" showErrorMessage="1" errorTitle="Fehleingabe" error="Bitte max. 10 eingeben!" promptTitle="Spannungsstufung 3. Trafotyp" prompt="Hier bitte die geplante Stufenstellung vom 3. Transformatorentyp eingeben!" sqref="AR48:AY48">
      <formula1>10</formula1>
    </dataValidation>
    <dataValidation type="textLength" operator="lessThanOrEqual" allowBlank="1" showInputMessage="1" showErrorMessage="1" promptTitle="Seriennummer 1. EZE" prompt="Hier bitte die Seriennummer der 1. Erzeugungseinheit eingeben!" sqref="S32:AE32">
      <formula1>30</formula1>
    </dataValidation>
    <dataValidation type="textLength" operator="lessThanOrEqual" allowBlank="1" showInputMessage="1" showErrorMessage="1" promptTitle="Seriennummer 2. EZE" prompt="Hier bitte die Seriennummer der 2. Erzeugungseinheit eingeben!" sqref="AM32:AY32">
      <formula1>30</formula1>
    </dataValidation>
    <dataValidation type="textLength" operator="lessThanOrEqual" allowBlank="1" showInputMessage="1" showErrorMessage="1" promptTitle="Seriennummer 4. EZE" prompt="Hier bitte die Seriennummer der 4. Erzeugungseinheit eingeben!" sqref="AM33:AY33">
      <formula1>30</formula1>
    </dataValidation>
    <dataValidation type="textLength" operator="lessThanOrEqual" allowBlank="1" showInputMessage="1" showErrorMessage="1" promptTitle="Seriennummer 6. EZE" prompt="Hier bitte die Seriennummer der 6. Erzeugungseinheit eingeben!" sqref="AM34:AY34">
      <formula1>30</formula1>
    </dataValidation>
    <dataValidation type="textLength" operator="lessThanOrEqual" allowBlank="1" showInputMessage="1" showErrorMessage="1" promptTitle="Seriennummer 3. EZE" prompt="Hier bitte die Seriennummer der 3. Erzeugungseinheit eingeben!" sqref="S33:AE33">
      <formula1>30</formula1>
    </dataValidation>
    <dataValidation type="textLength" operator="lessThanOrEqual" allowBlank="1" showInputMessage="1" showErrorMessage="1" promptTitle="Seriennummer 5. EZE" prompt="Hier bitte die Seriennummer der 5. Erzeugungseinheit eingeben!" sqref="S34:AE34">
      <formula1>30</formula1>
    </dataValidation>
    <dataValidation type="list" allowBlank="1" showInputMessage="1" showErrorMessage="1" promptTitle="Angabe 3. Generatortyp" prompt="Hier bitte den 3. Generatorentyp auswählen!" sqref="AR7:AY7">
      <formula1>$BB$7:$BB$10</formula1>
    </dataValidation>
    <dataValidation type="list" allowBlank="1" showInputMessage="1" showErrorMessage="1" promptTitle="Angabe 2. Generatortyp" prompt="Hier bitte den 2. Generatorentyp auswählen!" sqref="AI7:AP7">
      <formula1>$BB$7:$BB$10</formula1>
    </dataValidation>
    <dataValidation type="list" allowBlank="1" showInputMessage="1" showErrorMessage="1" promptTitle="Angabe 1. Generatortyp" prompt="Hier bitte den 1. Generatorentyp auswählen!" sqref="Z7:AG7">
      <formula1>$BB$7:$BB$10</formula1>
    </dataValidation>
  </dataValidations>
  <pageMargins left="0.78740157480314965" right="0.59055118110236227" top="0.98425196850393704" bottom="0.39370078740157483" header="0.39370078740157483" footer="0.39370078740157483"/>
  <pageSetup paperSize="9" orientation="portrait" horizontalDpi="300" verticalDpi="300" r:id="rId1"/>
  <headerFooter alignWithMargins="0">
    <oddHeader>&amp;R&amp;G</oddHeader>
    <oddFooter>&amp;L&amp;8 * auf Basis der VDE-AR-N 4110:2018-11&amp;C&amp;9Stand 11/2018&amp;R&amp;"Arial,Kursiv"&amp;9VS: Öffentlich</oddFooter>
  </headerFooter>
  <rowBreaks count="1" manualBreakCount="1">
    <brk id="34"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5065" r:id="rId5" name="Check Box 9">
              <controlPr defaultSize="0" autoFill="0" autoLine="0" autoPict="0">
                <anchor moveWithCells="1">
                  <from>
                    <xdr:col>27</xdr:col>
                    <xdr:colOff>85725</xdr:colOff>
                    <xdr:row>9</xdr:row>
                    <xdr:rowOff>28575</xdr:rowOff>
                  </from>
                  <to>
                    <xdr:col>29</xdr:col>
                    <xdr:colOff>76200</xdr:colOff>
                    <xdr:row>9</xdr:row>
                    <xdr:rowOff>257175</xdr:rowOff>
                  </to>
                </anchor>
              </controlPr>
            </control>
          </mc:Choice>
        </mc:AlternateContent>
        <mc:AlternateContent xmlns:mc="http://schemas.openxmlformats.org/markup-compatibility/2006">
          <mc:Choice Requires="x14">
            <control shapeId="45066" r:id="rId6" name="Check Box 10">
              <controlPr defaultSize="0" autoFill="0" autoLine="0" autoPict="0">
                <anchor moveWithCells="1">
                  <from>
                    <xdr:col>36</xdr:col>
                    <xdr:colOff>85725</xdr:colOff>
                    <xdr:row>9</xdr:row>
                    <xdr:rowOff>28575</xdr:rowOff>
                  </from>
                  <to>
                    <xdr:col>38</xdr:col>
                    <xdr:colOff>76200</xdr:colOff>
                    <xdr:row>9</xdr:row>
                    <xdr:rowOff>257175</xdr:rowOff>
                  </to>
                </anchor>
              </controlPr>
            </control>
          </mc:Choice>
        </mc:AlternateContent>
        <mc:AlternateContent xmlns:mc="http://schemas.openxmlformats.org/markup-compatibility/2006">
          <mc:Choice Requires="x14">
            <control shapeId="45067" r:id="rId7" name="Check Box 11">
              <controlPr defaultSize="0" autoFill="0" autoLine="0" autoPict="0">
                <anchor moveWithCells="1">
                  <from>
                    <xdr:col>45</xdr:col>
                    <xdr:colOff>76200</xdr:colOff>
                    <xdr:row>9</xdr:row>
                    <xdr:rowOff>28575</xdr:rowOff>
                  </from>
                  <to>
                    <xdr:col>47</xdr:col>
                    <xdr:colOff>57150</xdr:colOff>
                    <xdr:row>9</xdr:row>
                    <xdr:rowOff>257175</xdr:rowOff>
                  </to>
                </anchor>
              </controlPr>
            </control>
          </mc:Choice>
        </mc:AlternateContent>
        <mc:AlternateContent xmlns:mc="http://schemas.openxmlformats.org/markup-compatibility/2006">
          <mc:Choice Requires="x14">
            <control shapeId="45068" r:id="rId8" name="Check Box 12">
              <controlPr defaultSize="0" autoFill="0" autoLine="0" autoPict="0">
                <anchor moveWithCells="1">
                  <from>
                    <xdr:col>27</xdr:col>
                    <xdr:colOff>85725</xdr:colOff>
                    <xdr:row>11</xdr:row>
                    <xdr:rowOff>28575</xdr:rowOff>
                  </from>
                  <to>
                    <xdr:col>29</xdr:col>
                    <xdr:colOff>76200</xdr:colOff>
                    <xdr:row>11</xdr:row>
                    <xdr:rowOff>257175</xdr:rowOff>
                  </to>
                </anchor>
              </controlPr>
            </control>
          </mc:Choice>
        </mc:AlternateContent>
        <mc:AlternateContent xmlns:mc="http://schemas.openxmlformats.org/markup-compatibility/2006">
          <mc:Choice Requires="x14">
            <control shapeId="45069" r:id="rId9" name="Check Box 13">
              <controlPr defaultSize="0" autoFill="0" autoLine="0" autoPict="0">
                <anchor moveWithCells="1">
                  <from>
                    <xdr:col>36</xdr:col>
                    <xdr:colOff>85725</xdr:colOff>
                    <xdr:row>11</xdr:row>
                    <xdr:rowOff>28575</xdr:rowOff>
                  </from>
                  <to>
                    <xdr:col>38</xdr:col>
                    <xdr:colOff>76200</xdr:colOff>
                    <xdr:row>11</xdr:row>
                    <xdr:rowOff>257175</xdr:rowOff>
                  </to>
                </anchor>
              </controlPr>
            </control>
          </mc:Choice>
        </mc:AlternateContent>
        <mc:AlternateContent xmlns:mc="http://schemas.openxmlformats.org/markup-compatibility/2006">
          <mc:Choice Requires="x14">
            <control shapeId="45070" r:id="rId10" name="Check Box 14">
              <controlPr defaultSize="0" autoFill="0" autoLine="0" autoPict="0">
                <anchor moveWithCells="1">
                  <from>
                    <xdr:col>45</xdr:col>
                    <xdr:colOff>76200</xdr:colOff>
                    <xdr:row>11</xdr:row>
                    <xdr:rowOff>28575</xdr:rowOff>
                  </from>
                  <to>
                    <xdr:col>47</xdr:col>
                    <xdr:colOff>57150</xdr:colOff>
                    <xdr:row>11</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B1:BX96"/>
  <sheetViews>
    <sheetView showGridLines="0" showRowColHeaders="0" showZeros="0" showOutlineSymbols="0" zoomScaleNormal="100" zoomScaleSheetLayoutView="100" workbookViewId="0">
      <selection activeCell="E10" sqref="E10:T10"/>
    </sheetView>
  </sheetViews>
  <sheetFormatPr baseColWidth="10" defaultRowHeight="12.75"/>
  <cols>
    <col min="1" max="1" width="35.7109375" style="147" customWidth="1"/>
    <col min="2" max="34" width="1.7109375" style="147" customWidth="1"/>
    <col min="35" max="35" width="1.85546875" style="147" customWidth="1"/>
    <col min="36" max="38" width="1.7109375" style="147" customWidth="1"/>
    <col min="39" max="39" width="1.85546875" style="147" customWidth="1"/>
    <col min="40" max="44" width="1.7109375" style="147" customWidth="1"/>
    <col min="45" max="46" width="1.85546875" style="147" customWidth="1"/>
    <col min="47" max="49" width="1.7109375" style="147" customWidth="1"/>
    <col min="50" max="51" width="1.85546875" style="147" customWidth="1"/>
    <col min="52" max="52" width="1" style="147" customWidth="1"/>
    <col min="53" max="53" width="12.28515625" style="147" hidden="1" customWidth="1"/>
    <col min="54" max="54" width="10" style="147" hidden="1" customWidth="1"/>
    <col min="55" max="55" width="9.28515625" style="147" hidden="1" customWidth="1"/>
    <col min="56" max="56" width="11.42578125" style="147" hidden="1" customWidth="1"/>
    <col min="57" max="57" width="2.42578125" style="147" hidden="1" customWidth="1"/>
    <col min="58" max="58" width="20.42578125" style="147" customWidth="1"/>
    <col min="59" max="59" width="13.28515625" style="147" customWidth="1"/>
    <col min="60" max="60" width="6.7109375" style="147" customWidth="1"/>
    <col min="61" max="61" width="2.7109375" style="147" customWidth="1"/>
    <col min="62" max="16384" width="11.42578125" style="147"/>
  </cols>
  <sheetData>
    <row r="1" spans="2:52" s="310" customFormat="1" ht="18.75" customHeight="1">
      <c r="B1" s="3215" t="s">
        <v>871</v>
      </c>
      <c r="C1" s="3216"/>
      <c r="D1" s="3216"/>
      <c r="E1" s="3216"/>
      <c r="F1" s="3216"/>
      <c r="G1" s="3216"/>
      <c r="H1" s="3216"/>
      <c r="I1" s="3216"/>
      <c r="J1" s="3216"/>
      <c r="K1" s="3216"/>
      <c r="L1" s="3216"/>
      <c r="M1" s="3216"/>
      <c r="N1" s="3216"/>
      <c r="O1" s="3216"/>
      <c r="P1" s="3216"/>
      <c r="Q1" s="3216"/>
      <c r="R1" s="3216"/>
      <c r="S1" s="3216"/>
      <c r="T1" s="3216"/>
      <c r="U1" s="3216"/>
      <c r="V1" s="3216"/>
      <c r="W1" s="3216"/>
      <c r="X1" s="3216"/>
      <c r="Y1" s="3216"/>
      <c r="Z1" s="3216"/>
      <c r="AA1" s="3216"/>
      <c r="AB1" s="3216"/>
      <c r="AC1" s="3216"/>
      <c r="AD1" s="3216"/>
      <c r="AE1" s="3216"/>
      <c r="AF1" s="3216"/>
      <c r="AG1" s="3216"/>
      <c r="AH1" s="3216"/>
      <c r="AI1" s="3216"/>
      <c r="AJ1" s="3216"/>
      <c r="AK1" s="3216"/>
      <c r="AL1" s="3216"/>
      <c r="AM1" s="3216"/>
      <c r="AN1" s="3216"/>
      <c r="AO1" s="3216"/>
      <c r="AP1" s="3216"/>
      <c r="AQ1" s="3216"/>
      <c r="AR1" s="3216"/>
      <c r="AS1" s="3216"/>
      <c r="AT1" s="3216"/>
      <c r="AU1" s="3216"/>
      <c r="AV1" s="354"/>
      <c r="AW1" s="272">
        <v>1</v>
      </c>
      <c r="AX1" s="271" t="s">
        <v>6</v>
      </c>
      <c r="AY1" s="272">
        <f>IF('E.8 Datenblatt EZE = FVA Teil 2'!E11="",2,3)</f>
        <v>2</v>
      </c>
      <c r="AZ1" s="273"/>
    </row>
    <row r="2" spans="2:52" s="310" customFormat="1" ht="18.75" customHeight="1" thickBot="1">
      <c r="B2" s="3217" t="s">
        <v>621</v>
      </c>
      <c r="C2" s="3218"/>
      <c r="D2" s="3218"/>
      <c r="E2" s="3218"/>
      <c r="F2" s="3218"/>
      <c r="G2" s="3218"/>
      <c r="H2" s="3218"/>
      <c r="I2" s="3218"/>
      <c r="J2" s="3218"/>
      <c r="K2" s="3218"/>
      <c r="L2" s="3218"/>
      <c r="M2" s="3218"/>
      <c r="N2" s="3218"/>
      <c r="O2" s="3218"/>
      <c r="P2" s="3218"/>
      <c r="Q2" s="3218"/>
      <c r="R2" s="3218"/>
      <c r="S2" s="3218"/>
      <c r="T2" s="3218"/>
      <c r="U2" s="3218"/>
      <c r="V2" s="3218"/>
      <c r="W2" s="3218"/>
      <c r="X2" s="3218"/>
      <c r="Y2" s="3218"/>
      <c r="Z2" s="3218"/>
      <c r="AA2" s="3218"/>
      <c r="AB2" s="3218"/>
      <c r="AC2" s="3218"/>
      <c r="AD2" s="3218"/>
      <c r="AE2" s="3218"/>
      <c r="AF2" s="3218"/>
      <c r="AG2" s="3218"/>
      <c r="AH2" s="3218"/>
      <c r="AI2" s="3218"/>
      <c r="AJ2" s="3218"/>
      <c r="AK2" s="3218"/>
      <c r="AL2" s="3218"/>
      <c r="AM2" s="3218"/>
      <c r="AN2" s="3218"/>
      <c r="AO2" s="3218"/>
      <c r="AP2" s="3219"/>
      <c r="AQ2" s="3130" t="s">
        <v>436</v>
      </c>
      <c r="AR2" s="3131"/>
      <c r="AS2" s="3131"/>
      <c r="AT2" s="3131"/>
      <c r="AU2" s="3131"/>
      <c r="AV2" s="3131"/>
      <c r="AW2" s="3131"/>
      <c r="AX2" s="3132">
        <f>'E.8 Datenblatt EZA'!AX2</f>
        <v>1</v>
      </c>
      <c r="AY2" s="3132"/>
      <c r="AZ2" s="459"/>
    </row>
    <row r="3" spans="2:52" s="310" customFormat="1" ht="21" customHeight="1">
      <c r="B3" s="2955" t="s">
        <v>437</v>
      </c>
      <c r="C3" s="2956"/>
      <c r="D3" s="2956"/>
      <c r="E3" s="2956"/>
      <c r="F3" s="2956"/>
      <c r="G3" s="2956"/>
      <c r="H3" s="2956"/>
      <c r="I3" s="2956"/>
      <c r="J3" s="2956"/>
      <c r="K3" s="2956"/>
      <c r="L3" s="2956"/>
      <c r="M3" s="2956"/>
      <c r="N3" s="2956"/>
      <c r="O3" s="2956"/>
      <c r="P3" s="2956"/>
      <c r="Q3" s="301"/>
      <c r="R3" s="3123">
        <f>Datenbasis!C6</f>
        <v>0</v>
      </c>
      <c r="S3" s="3123"/>
      <c r="T3" s="3123"/>
      <c r="U3" s="3123"/>
      <c r="V3" s="3123"/>
      <c r="W3" s="3123"/>
      <c r="X3" s="3124"/>
      <c r="Y3" s="3220" t="s">
        <v>127</v>
      </c>
      <c r="Z3" s="3221"/>
      <c r="AA3" s="3221"/>
      <c r="AB3" s="3221"/>
      <c r="AC3" s="3221"/>
      <c r="AD3" s="3221"/>
      <c r="AE3" s="3221"/>
      <c r="AF3" s="3221"/>
      <c r="AG3" s="3221"/>
      <c r="AH3" s="3221"/>
      <c r="AI3" s="3221"/>
      <c r="AJ3" s="3221"/>
      <c r="AK3" s="3221"/>
      <c r="AL3" s="3221"/>
      <c r="AM3" s="3221"/>
      <c r="AN3" s="3221"/>
      <c r="AO3" s="3221"/>
      <c r="AP3" s="3221"/>
      <c r="AQ3" s="3221"/>
      <c r="AR3" s="3221"/>
      <c r="AS3" s="1842">
        <f>Datenbasis!D6</f>
        <v>0</v>
      </c>
      <c r="AT3" s="1842"/>
      <c r="AU3" s="1842"/>
      <c r="AV3" s="1843"/>
      <c r="AW3" s="965" t="s">
        <v>6</v>
      </c>
      <c r="AX3" s="1523">
        <f>Datenbasis!E6</f>
        <v>0</v>
      </c>
      <c r="AY3" s="1523"/>
      <c r="AZ3" s="1524"/>
    </row>
    <row r="4" spans="2:52" ht="21" customHeight="1">
      <c r="B4" s="2847" t="s">
        <v>3</v>
      </c>
      <c r="C4" s="3205"/>
      <c r="D4" s="3205"/>
      <c r="E4" s="3205"/>
      <c r="F4" s="3205"/>
      <c r="G4" s="3205"/>
      <c r="H4" s="3205"/>
      <c r="I4" s="3205"/>
      <c r="J4" s="3205"/>
      <c r="K4" s="3205"/>
      <c r="L4" s="3206"/>
      <c r="M4" s="3207" t="s">
        <v>4</v>
      </c>
      <c r="N4" s="3208"/>
      <c r="O4" s="3208"/>
      <c r="P4" s="3208"/>
      <c r="Q4" s="3208"/>
      <c r="R4" s="3208"/>
      <c r="S4" s="3208"/>
      <c r="T4" s="3208"/>
      <c r="U4" s="3208"/>
      <c r="V4" s="3208"/>
      <c r="W4" s="3208"/>
      <c r="X4" s="3208"/>
      <c r="Y4" s="393"/>
      <c r="Z4" s="3209">
        <f>Datenbasis!D3</f>
        <v>0</v>
      </c>
      <c r="AA4" s="3209"/>
      <c r="AB4" s="3209"/>
      <c r="AC4" s="3209"/>
      <c r="AD4" s="3209"/>
      <c r="AE4" s="3209"/>
      <c r="AF4" s="3209"/>
      <c r="AG4" s="3209"/>
      <c r="AH4" s="3209"/>
      <c r="AI4" s="3209"/>
      <c r="AJ4" s="3209"/>
      <c r="AK4" s="3209"/>
      <c r="AL4" s="3209"/>
      <c r="AM4" s="3209"/>
      <c r="AN4" s="3209"/>
      <c r="AO4" s="3209"/>
      <c r="AP4" s="3209"/>
      <c r="AQ4" s="3209"/>
      <c r="AR4" s="3209"/>
      <c r="AS4" s="3209"/>
      <c r="AT4" s="3209"/>
      <c r="AU4" s="3209"/>
      <c r="AV4" s="3209"/>
      <c r="AW4" s="3209"/>
      <c r="AX4" s="3209"/>
      <c r="AY4" s="3209"/>
      <c r="AZ4" s="3210"/>
    </row>
    <row r="5" spans="2:52" ht="21" customHeight="1">
      <c r="B5" s="2513"/>
      <c r="C5" s="2512"/>
      <c r="D5" s="2512"/>
      <c r="E5" s="2512"/>
      <c r="F5" s="2512"/>
      <c r="G5" s="2512"/>
      <c r="H5" s="2512"/>
      <c r="I5" s="2512"/>
      <c r="J5" s="2512"/>
      <c r="K5" s="2512"/>
      <c r="L5" s="2943"/>
      <c r="M5" s="3114" t="s">
        <v>5</v>
      </c>
      <c r="N5" s="3115"/>
      <c r="O5" s="3115"/>
      <c r="P5" s="3115"/>
      <c r="Q5" s="3115"/>
      <c r="R5" s="3115"/>
      <c r="S5" s="3115"/>
      <c r="T5" s="3115"/>
      <c r="U5" s="3115"/>
      <c r="V5" s="3115"/>
      <c r="W5" s="3115"/>
      <c r="X5" s="3116"/>
      <c r="Y5" s="3211" t="s">
        <v>21</v>
      </c>
      <c r="Z5" s="3212"/>
      <c r="AA5" s="355"/>
      <c r="AB5" s="3213">
        <v>99310</v>
      </c>
      <c r="AC5" s="3213"/>
      <c r="AD5" s="3213"/>
      <c r="AE5" s="3213"/>
      <c r="AF5" s="356"/>
      <c r="AG5" s="3115" t="s">
        <v>0</v>
      </c>
      <c r="AH5" s="3115"/>
      <c r="AI5" s="3115"/>
      <c r="AJ5" s="3115"/>
      <c r="AK5" s="3115"/>
      <c r="AL5" s="3115"/>
      <c r="AM5" s="3115"/>
      <c r="AN5" s="3115"/>
      <c r="AO5" s="3115"/>
      <c r="AP5" s="3115"/>
      <c r="AQ5" s="3115"/>
      <c r="AR5" s="3115"/>
      <c r="AS5" s="3115"/>
      <c r="AT5" s="3115"/>
      <c r="AU5" s="3115"/>
      <c r="AV5" s="3115"/>
      <c r="AW5" s="3115"/>
      <c r="AX5" s="3115"/>
      <c r="AY5" s="3115"/>
      <c r="AZ5" s="3214"/>
    </row>
    <row r="6" spans="2:52" ht="21" customHeight="1">
      <c r="B6" s="2927"/>
      <c r="C6" s="2928"/>
      <c r="D6" s="2928"/>
      <c r="E6" s="2928"/>
      <c r="F6" s="2928"/>
      <c r="G6" s="2928"/>
      <c r="H6" s="2928"/>
      <c r="I6" s="2928"/>
      <c r="J6" s="2928"/>
      <c r="K6" s="2928"/>
      <c r="L6" s="2929"/>
      <c r="M6" s="3227" t="s">
        <v>9</v>
      </c>
      <c r="N6" s="3228"/>
      <c r="O6" s="3228"/>
      <c r="P6" s="3228"/>
      <c r="Q6" s="3228"/>
      <c r="R6" s="3228"/>
      <c r="S6" s="3228"/>
      <c r="T6" s="3228"/>
      <c r="U6" s="3228"/>
      <c r="V6" s="3228"/>
      <c r="W6" s="3228"/>
      <c r="X6" s="3228"/>
      <c r="Y6" s="394"/>
      <c r="Z6" s="3229">
        <f>Datenbasis!H3</f>
        <v>0</v>
      </c>
      <c r="AA6" s="3229"/>
      <c r="AB6" s="3229"/>
      <c r="AC6" s="3229"/>
      <c r="AD6" s="3229"/>
      <c r="AE6" s="3229"/>
      <c r="AF6" s="3229"/>
      <c r="AG6" s="3229"/>
      <c r="AH6" s="3229"/>
      <c r="AI6" s="3229"/>
      <c r="AJ6" s="3229"/>
      <c r="AK6" s="3229"/>
      <c r="AL6" s="395"/>
      <c r="AM6" s="3230">
        <f>Datenbasis!I3</f>
        <v>0</v>
      </c>
      <c r="AN6" s="3230"/>
      <c r="AO6" s="395"/>
      <c r="AP6" s="3229">
        <f>Datenbasis!J3</f>
        <v>0</v>
      </c>
      <c r="AQ6" s="3229"/>
      <c r="AR6" s="3229"/>
      <c r="AS6" s="3229"/>
      <c r="AT6" s="3229"/>
      <c r="AU6" s="3229"/>
      <c r="AV6" s="3229"/>
      <c r="AW6" s="3229"/>
      <c r="AX6" s="3229"/>
      <c r="AY6" s="3229"/>
      <c r="AZ6" s="3231"/>
    </row>
    <row r="7" spans="2:52" ht="18" customHeight="1">
      <c r="B7" s="3232" t="s">
        <v>562</v>
      </c>
      <c r="C7" s="3205"/>
      <c r="D7" s="3205"/>
      <c r="E7" s="3205"/>
      <c r="F7" s="3205"/>
      <c r="G7" s="3205"/>
      <c r="H7" s="3205"/>
      <c r="I7" s="3205"/>
      <c r="J7" s="3205"/>
      <c r="K7" s="3205"/>
      <c r="L7" s="3205"/>
      <c r="M7" s="3205"/>
      <c r="N7" s="3205"/>
      <c r="O7" s="3205"/>
      <c r="P7" s="3205"/>
      <c r="Q7" s="3205"/>
      <c r="R7" s="3205"/>
      <c r="S7" s="3205"/>
      <c r="T7" s="3205"/>
      <c r="U7" s="3205"/>
      <c r="V7" s="3205"/>
      <c r="W7" s="3205"/>
      <c r="X7" s="3205"/>
      <c r="Y7" s="3205"/>
      <c r="Z7" s="3205"/>
      <c r="AA7" s="3205"/>
      <c r="AB7" s="3205"/>
      <c r="AC7" s="3205"/>
      <c r="AD7" s="3205"/>
      <c r="AE7" s="3205"/>
      <c r="AF7" s="3205"/>
      <c r="AG7" s="3205"/>
      <c r="AH7" s="3205"/>
      <c r="AI7" s="3205"/>
      <c r="AJ7" s="3205"/>
      <c r="AK7" s="3205"/>
      <c r="AL7" s="3205"/>
      <c r="AM7" s="3205"/>
      <c r="AN7" s="3205"/>
      <c r="AO7" s="3205"/>
      <c r="AP7" s="3205"/>
      <c r="AQ7" s="3205"/>
      <c r="AR7" s="3205"/>
      <c r="AS7" s="3205"/>
      <c r="AT7" s="3205"/>
      <c r="AU7" s="3205"/>
      <c r="AV7" s="3205"/>
      <c r="AW7" s="3205"/>
      <c r="AX7" s="3205"/>
      <c r="AY7" s="3205"/>
      <c r="AZ7" s="3233"/>
    </row>
    <row r="8" spans="2:52" s="359" customFormat="1" ht="12.75" customHeight="1">
      <c r="B8" s="3222"/>
      <c r="C8" s="3223"/>
      <c r="D8" s="3223"/>
      <c r="E8" s="3223"/>
      <c r="F8" s="3223"/>
      <c r="G8" s="3223"/>
      <c r="H8" s="3223"/>
      <c r="I8" s="3223"/>
      <c r="J8" s="3223"/>
      <c r="K8" s="3223"/>
      <c r="L8" s="3223"/>
      <c r="M8" s="3223"/>
      <c r="N8" s="3223"/>
      <c r="O8" s="3223"/>
      <c r="P8" s="3223"/>
      <c r="Q8" s="3223"/>
      <c r="R8" s="3223"/>
      <c r="S8" s="3223"/>
      <c r="T8" s="3223"/>
      <c r="U8" s="3224"/>
      <c r="V8" s="3225"/>
      <c r="W8" s="3225"/>
      <c r="X8" s="3225"/>
      <c r="Y8" s="3225"/>
      <c r="Z8" s="3225"/>
      <c r="AA8" s="3225"/>
      <c r="AB8" s="3225"/>
      <c r="AC8" s="3225"/>
      <c r="AD8" s="3225"/>
      <c r="AE8" s="3225"/>
      <c r="AF8" s="3225"/>
      <c r="AG8" s="3225"/>
      <c r="AH8" s="3226" t="s">
        <v>563</v>
      </c>
      <c r="AI8" s="3226"/>
      <c r="AJ8" s="3226"/>
      <c r="AK8" s="3226"/>
      <c r="AL8" s="3226"/>
      <c r="AM8" s="3226"/>
      <c r="AN8" s="3226"/>
      <c r="AO8" s="3226"/>
      <c r="AP8" s="3226"/>
      <c r="AQ8" s="3225" t="s">
        <v>564</v>
      </c>
      <c r="AR8" s="3225"/>
      <c r="AS8" s="3225"/>
      <c r="AT8" s="3234" t="s">
        <v>565</v>
      </c>
      <c r="AU8" s="3235"/>
      <c r="AV8" s="3235"/>
      <c r="AW8" s="3235"/>
      <c r="AX8" s="3235"/>
      <c r="AY8" s="3236"/>
      <c r="AZ8" s="361"/>
    </row>
    <row r="9" spans="2:52" s="360" customFormat="1" ht="15.75" customHeight="1">
      <c r="B9" s="3247" t="s">
        <v>566</v>
      </c>
      <c r="C9" s="3248"/>
      <c r="D9" s="3248"/>
      <c r="E9" s="3249" t="s">
        <v>539</v>
      </c>
      <c r="F9" s="3249"/>
      <c r="G9" s="3249"/>
      <c r="H9" s="3249"/>
      <c r="I9" s="3249"/>
      <c r="J9" s="3249"/>
      <c r="K9" s="3249"/>
      <c r="L9" s="3249"/>
      <c r="M9" s="3249"/>
      <c r="N9" s="3249"/>
      <c r="O9" s="3249"/>
      <c r="P9" s="3249"/>
      <c r="Q9" s="3249"/>
      <c r="R9" s="3249"/>
      <c r="S9" s="3249"/>
      <c r="T9" s="3249"/>
      <c r="U9" s="3250" t="s">
        <v>567</v>
      </c>
      <c r="V9" s="3251"/>
      <c r="W9" s="3251"/>
      <c r="X9" s="3251"/>
      <c r="Y9" s="3251"/>
      <c r="Z9" s="3251"/>
      <c r="AA9" s="3251"/>
      <c r="AB9" s="3251"/>
      <c r="AC9" s="3251"/>
      <c r="AD9" s="3251"/>
      <c r="AE9" s="3251"/>
      <c r="AF9" s="3251"/>
      <c r="AG9" s="3251"/>
      <c r="AH9" s="3237" t="s">
        <v>568</v>
      </c>
      <c r="AI9" s="3237"/>
      <c r="AJ9" s="3237"/>
      <c r="AK9" s="3237" t="s">
        <v>569</v>
      </c>
      <c r="AL9" s="3237"/>
      <c r="AM9" s="3237"/>
      <c r="AN9" s="3237" t="s">
        <v>570</v>
      </c>
      <c r="AO9" s="3237"/>
      <c r="AP9" s="3237"/>
      <c r="AQ9" s="3237" t="s">
        <v>571</v>
      </c>
      <c r="AR9" s="3237"/>
      <c r="AS9" s="3237"/>
      <c r="AT9" s="3252" t="s">
        <v>572</v>
      </c>
      <c r="AU9" s="3252"/>
      <c r="AV9" s="3252"/>
      <c r="AW9" s="3252"/>
      <c r="AX9" s="3252"/>
      <c r="AY9" s="3253"/>
      <c r="AZ9" s="953"/>
    </row>
    <row r="10" spans="2:52" ht="18" customHeight="1">
      <c r="B10" s="3238">
        <v>1</v>
      </c>
      <c r="C10" s="3239"/>
      <c r="D10" s="3239"/>
      <c r="E10" s="3240"/>
      <c r="F10" s="3240"/>
      <c r="G10" s="3240"/>
      <c r="H10" s="3240"/>
      <c r="I10" s="3240"/>
      <c r="J10" s="3240"/>
      <c r="K10" s="3240"/>
      <c r="L10" s="3240"/>
      <c r="M10" s="3240"/>
      <c r="N10" s="3240"/>
      <c r="O10" s="3240"/>
      <c r="P10" s="3240"/>
      <c r="Q10" s="3240"/>
      <c r="R10" s="3240"/>
      <c r="S10" s="3240"/>
      <c r="T10" s="3240"/>
      <c r="U10" s="3241"/>
      <c r="V10" s="3242"/>
      <c r="W10" s="3242"/>
      <c r="X10" s="3242"/>
      <c r="Y10" s="3242"/>
      <c r="Z10" s="3242"/>
      <c r="AA10" s="3242"/>
      <c r="AB10" s="3242"/>
      <c r="AC10" s="3242"/>
      <c r="AD10" s="3242"/>
      <c r="AE10" s="3242"/>
      <c r="AF10" s="3242"/>
      <c r="AG10" s="3242"/>
      <c r="AH10" s="3243"/>
      <c r="AI10" s="3243"/>
      <c r="AJ10" s="3243"/>
      <c r="AK10" s="3243"/>
      <c r="AL10" s="3243"/>
      <c r="AM10" s="3243"/>
      <c r="AN10" s="3244"/>
      <c r="AO10" s="3244"/>
      <c r="AP10" s="3244"/>
      <c r="AQ10" s="3244"/>
      <c r="AR10" s="3244"/>
      <c r="AS10" s="3244"/>
      <c r="AT10" s="954"/>
      <c r="AU10" s="3245">
        <f>AN10*AQ10/1000</f>
        <v>0</v>
      </c>
      <c r="AV10" s="3245"/>
      <c r="AW10" s="3245"/>
      <c r="AX10" s="3245"/>
      <c r="AY10" s="3246"/>
      <c r="AZ10" s="397"/>
    </row>
    <row r="11" spans="2:52" ht="18" customHeight="1">
      <c r="B11" s="3256">
        <v>2</v>
      </c>
      <c r="C11" s="3257"/>
      <c r="D11" s="3257"/>
      <c r="E11" s="3258"/>
      <c r="F11" s="3258"/>
      <c r="G11" s="3258"/>
      <c r="H11" s="3258"/>
      <c r="I11" s="3258"/>
      <c r="J11" s="3258"/>
      <c r="K11" s="3258"/>
      <c r="L11" s="3258"/>
      <c r="M11" s="3258"/>
      <c r="N11" s="3258"/>
      <c r="O11" s="3258"/>
      <c r="P11" s="3258"/>
      <c r="Q11" s="3258"/>
      <c r="R11" s="3258"/>
      <c r="S11" s="3258"/>
      <c r="T11" s="3258"/>
      <c r="U11" s="3259"/>
      <c r="V11" s="3259"/>
      <c r="W11" s="3259"/>
      <c r="X11" s="3259"/>
      <c r="Y11" s="3259"/>
      <c r="Z11" s="3259"/>
      <c r="AA11" s="3259"/>
      <c r="AB11" s="3259"/>
      <c r="AC11" s="3259"/>
      <c r="AD11" s="3259"/>
      <c r="AE11" s="3259"/>
      <c r="AF11" s="3259"/>
      <c r="AG11" s="3259"/>
      <c r="AH11" s="3260"/>
      <c r="AI11" s="3260"/>
      <c r="AJ11" s="3260"/>
      <c r="AK11" s="3260"/>
      <c r="AL11" s="3260"/>
      <c r="AM11" s="3260"/>
      <c r="AN11" s="3254"/>
      <c r="AO11" s="3254"/>
      <c r="AP11" s="3254"/>
      <c r="AQ11" s="3254"/>
      <c r="AR11" s="3254"/>
      <c r="AS11" s="3254"/>
      <c r="AT11" s="955"/>
      <c r="AU11" s="3246">
        <f>AN11*AQ11/1000</f>
        <v>0</v>
      </c>
      <c r="AV11" s="3255"/>
      <c r="AW11" s="3255"/>
      <c r="AX11" s="3255"/>
      <c r="AY11" s="3255"/>
      <c r="AZ11" s="397"/>
    </row>
    <row r="12" spans="2:52" ht="18" customHeight="1">
      <c r="B12" s="3256">
        <v>3</v>
      </c>
      <c r="C12" s="3257"/>
      <c r="D12" s="3257"/>
      <c r="E12" s="3258"/>
      <c r="F12" s="3258"/>
      <c r="G12" s="3258"/>
      <c r="H12" s="3258"/>
      <c r="I12" s="3258"/>
      <c r="J12" s="3258"/>
      <c r="K12" s="3258"/>
      <c r="L12" s="3258"/>
      <c r="M12" s="3258"/>
      <c r="N12" s="3258"/>
      <c r="O12" s="3258"/>
      <c r="P12" s="3258"/>
      <c r="Q12" s="3258"/>
      <c r="R12" s="3258"/>
      <c r="S12" s="3258"/>
      <c r="T12" s="3258"/>
      <c r="U12" s="3259"/>
      <c r="V12" s="3259"/>
      <c r="W12" s="3259"/>
      <c r="X12" s="3259"/>
      <c r="Y12" s="3259"/>
      <c r="Z12" s="3259"/>
      <c r="AA12" s="3259"/>
      <c r="AB12" s="3259"/>
      <c r="AC12" s="3259"/>
      <c r="AD12" s="3259"/>
      <c r="AE12" s="3259"/>
      <c r="AF12" s="3259"/>
      <c r="AG12" s="3259"/>
      <c r="AH12" s="3260"/>
      <c r="AI12" s="3260"/>
      <c r="AJ12" s="3260"/>
      <c r="AK12" s="3260"/>
      <c r="AL12" s="3260"/>
      <c r="AM12" s="3260"/>
      <c r="AN12" s="3254"/>
      <c r="AO12" s="3254"/>
      <c r="AP12" s="3254"/>
      <c r="AQ12" s="3254"/>
      <c r="AR12" s="3254"/>
      <c r="AS12" s="3254"/>
      <c r="AT12" s="955"/>
      <c r="AU12" s="3246">
        <f>AN12*AQ12/1000</f>
        <v>0</v>
      </c>
      <c r="AV12" s="3255"/>
      <c r="AW12" s="3255"/>
      <c r="AX12" s="3255"/>
      <c r="AY12" s="3255"/>
      <c r="AZ12" s="397"/>
    </row>
    <row r="13" spans="2:52" ht="18" customHeight="1">
      <c r="B13" s="3256">
        <v>4</v>
      </c>
      <c r="C13" s="3257"/>
      <c r="D13" s="3257"/>
      <c r="E13" s="3258"/>
      <c r="F13" s="3258"/>
      <c r="G13" s="3258"/>
      <c r="H13" s="3258"/>
      <c r="I13" s="3258"/>
      <c r="J13" s="3258"/>
      <c r="K13" s="3258"/>
      <c r="L13" s="3258"/>
      <c r="M13" s="3258"/>
      <c r="N13" s="3258"/>
      <c r="O13" s="3258"/>
      <c r="P13" s="3258"/>
      <c r="Q13" s="3258"/>
      <c r="R13" s="3258"/>
      <c r="S13" s="3258"/>
      <c r="T13" s="3258"/>
      <c r="U13" s="3259"/>
      <c r="V13" s="3259"/>
      <c r="W13" s="3259"/>
      <c r="X13" s="3259"/>
      <c r="Y13" s="3259"/>
      <c r="Z13" s="3259"/>
      <c r="AA13" s="3259"/>
      <c r="AB13" s="3259"/>
      <c r="AC13" s="3259"/>
      <c r="AD13" s="3259"/>
      <c r="AE13" s="3259"/>
      <c r="AF13" s="3259"/>
      <c r="AG13" s="3259"/>
      <c r="AH13" s="3260"/>
      <c r="AI13" s="3260"/>
      <c r="AJ13" s="3260"/>
      <c r="AK13" s="3260"/>
      <c r="AL13" s="3260"/>
      <c r="AM13" s="3260"/>
      <c r="AN13" s="3254"/>
      <c r="AO13" s="3254"/>
      <c r="AP13" s="3254"/>
      <c r="AQ13" s="3254"/>
      <c r="AR13" s="3254"/>
      <c r="AS13" s="3254"/>
      <c r="AT13" s="955"/>
      <c r="AU13" s="3246">
        <f>AN13*AQ13/1000</f>
        <v>0</v>
      </c>
      <c r="AV13" s="3255"/>
      <c r="AW13" s="3255"/>
      <c r="AX13" s="3255"/>
      <c r="AY13" s="3255"/>
      <c r="AZ13" s="397"/>
    </row>
    <row r="14" spans="2:52" ht="18" customHeight="1">
      <c r="B14" s="3256">
        <v>5</v>
      </c>
      <c r="C14" s="3257"/>
      <c r="D14" s="3257"/>
      <c r="E14" s="3258"/>
      <c r="F14" s="3258"/>
      <c r="G14" s="3258"/>
      <c r="H14" s="3258"/>
      <c r="I14" s="3258"/>
      <c r="J14" s="3258"/>
      <c r="K14" s="3258"/>
      <c r="L14" s="3258"/>
      <c r="M14" s="3258"/>
      <c r="N14" s="3258"/>
      <c r="O14" s="3258"/>
      <c r="P14" s="3258"/>
      <c r="Q14" s="3258"/>
      <c r="R14" s="3258"/>
      <c r="S14" s="3258"/>
      <c r="T14" s="3258"/>
      <c r="U14" s="3259"/>
      <c r="V14" s="3259"/>
      <c r="W14" s="3259"/>
      <c r="X14" s="3259"/>
      <c r="Y14" s="3259"/>
      <c r="Z14" s="3259"/>
      <c r="AA14" s="3259"/>
      <c r="AB14" s="3259"/>
      <c r="AC14" s="3259"/>
      <c r="AD14" s="3259"/>
      <c r="AE14" s="3259"/>
      <c r="AF14" s="3259"/>
      <c r="AG14" s="3259"/>
      <c r="AH14" s="3260"/>
      <c r="AI14" s="3260"/>
      <c r="AJ14" s="3260"/>
      <c r="AK14" s="3260"/>
      <c r="AL14" s="3260"/>
      <c r="AM14" s="3260"/>
      <c r="AN14" s="3254"/>
      <c r="AO14" s="3254"/>
      <c r="AP14" s="3254"/>
      <c r="AQ14" s="3254"/>
      <c r="AR14" s="3254"/>
      <c r="AS14" s="3254"/>
      <c r="AT14" s="955"/>
      <c r="AU14" s="3246">
        <f>AN14*AQ14/1000</f>
        <v>0</v>
      </c>
      <c r="AV14" s="3255"/>
      <c r="AW14" s="3255"/>
      <c r="AX14" s="3255"/>
      <c r="AY14" s="3255"/>
      <c r="AZ14" s="397"/>
    </row>
    <row r="15" spans="2:52" s="310" customFormat="1" ht="18" customHeight="1">
      <c r="B15" s="3261" t="s">
        <v>573</v>
      </c>
      <c r="C15" s="3262"/>
      <c r="D15" s="3262"/>
      <c r="E15" s="3262"/>
      <c r="F15" s="3262"/>
      <c r="G15" s="3262"/>
      <c r="H15" s="3262"/>
      <c r="I15" s="3262"/>
      <c r="J15" s="3262"/>
      <c r="K15" s="3262"/>
      <c r="L15" s="3262"/>
      <c r="M15" s="3262"/>
      <c r="N15" s="3262"/>
      <c r="O15" s="3262"/>
      <c r="P15" s="3262"/>
      <c r="Q15" s="3262"/>
      <c r="R15" s="3262"/>
      <c r="S15" s="3262"/>
      <c r="T15" s="3262"/>
      <c r="U15" s="3262"/>
      <c r="V15" s="3262"/>
      <c r="W15" s="3262"/>
      <c r="X15" s="3262"/>
      <c r="Y15" s="3262"/>
      <c r="Z15" s="3262"/>
      <c r="AA15" s="3262"/>
      <c r="AB15" s="3262"/>
      <c r="AC15" s="3262"/>
      <c r="AD15" s="3262"/>
      <c r="AE15" s="3262"/>
      <c r="AF15" s="3262"/>
      <c r="AG15" s="3262"/>
      <c r="AH15" s="3262"/>
      <c r="AI15" s="3262"/>
      <c r="AJ15" s="3262"/>
      <c r="AK15" s="3262"/>
      <c r="AL15" s="3262"/>
      <c r="AM15" s="3262"/>
      <c r="AN15" s="3262"/>
      <c r="AO15" s="3262"/>
      <c r="AP15" s="3262"/>
      <c r="AQ15" s="3262"/>
      <c r="AR15" s="3262"/>
      <c r="AS15" s="3262"/>
      <c r="AT15" s="3263">
        <f>SUM(AT10:AY14)</f>
        <v>0</v>
      </c>
      <c r="AU15" s="3264"/>
      <c r="AV15" s="3264"/>
      <c r="AW15" s="3264"/>
      <c r="AX15" s="3264"/>
      <c r="AY15" s="3265"/>
      <c r="AZ15" s="956"/>
    </row>
    <row r="16" spans="2:52" ht="18" customHeight="1">
      <c r="B16" s="2847" t="s">
        <v>574</v>
      </c>
      <c r="C16" s="3205"/>
      <c r="D16" s="3205"/>
      <c r="E16" s="3205"/>
      <c r="F16" s="3205"/>
      <c r="G16" s="3205"/>
      <c r="H16" s="3205"/>
      <c r="I16" s="3205"/>
      <c r="J16" s="3205"/>
      <c r="K16" s="3205"/>
      <c r="L16" s="3205"/>
      <c r="M16" s="3205"/>
      <c r="N16" s="3205"/>
      <c r="O16" s="3205"/>
      <c r="P16" s="3205"/>
      <c r="Q16" s="3205"/>
      <c r="R16" s="3205"/>
      <c r="S16" s="3205"/>
      <c r="T16" s="3205"/>
      <c r="U16" s="3205"/>
      <c r="V16" s="3205"/>
      <c r="W16" s="3205"/>
      <c r="X16" s="3205"/>
      <c r="Y16" s="3205"/>
      <c r="Z16" s="3205"/>
      <c r="AA16" s="3205"/>
      <c r="AB16" s="3205"/>
      <c r="AC16" s="3205"/>
      <c r="AD16" s="3205"/>
      <c r="AE16" s="3205"/>
      <c r="AF16" s="3205"/>
      <c r="AG16" s="3205"/>
      <c r="AH16" s="3205"/>
      <c r="AI16" s="3205"/>
      <c r="AJ16" s="3205"/>
      <c r="AK16" s="3205"/>
      <c r="AL16" s="3205"/>
      <c r="AM16" s="3205"/>
      <c r="AN16" s="3205"/>
      <c r="AO16" s="3205"/>
      <c r="AP16" s="3205"/>
      <c r="AQ16" s="3205"/>
      <c r="AR16" s="3205"/>
      <c r="AS16" s="3205"/>
      <c r="AT16" s="3205"/>
      <c r="AU16" s="3205"/>
      <c r="AV16" s="3205"/>
      <c r="AW16" s="3205"/>
      <c r="AX16" s="3205"/>
      <c r="AY16" s="3205"/>
      <c r="AZ16" s="3233"/>
    </row>
    <row r="17" spans="2:76" s="359" customFormat="1" ht="12.75" customHeight="1">
      <c r="B17" s="3222"/>
      <c r="C17" s="3223"/>
      <c r="D17" s="3223"/>
      <c r="E17" s="3280"/>
      <c r="F17" s="3281"/>
      <c r="G17" s="3281"/>
      <c r="H17" s="3281"/>
      <c r="I17" s="3281"/>
      <c r="J17" s="3281"/>
      <c r="K17" s="3281"/>
      <c r="L17" s="3281"/>
      <c r="M17" s="3281"/>
      <c r="N17" s="3281"/>
      <c r="O17" s="3281"/>
      <c r="P17" s="3281"/>
      <c r="Q17" s="3281"/>
      <c r="R17" s="3281"/>
      <c r="S17" s="3281"/>
      <c r="T17" s="3281"/>
      <c r="U17" s="3266"/>
      <c r="V17" s="3267"/>
      <c r="W17" s="3267"/>
      <c r="X17" s="3267"/>
      <c r="Y17" s="3267"/>
      <c r="Z17" s="3267"/>
      <c r="AA17" s="3267"/>
      <c r="AB17" s="3267"/>
      <c r="AC17" s="3267"/>
      <c r="AD17" s="3267"/>
      <c r="AE17" s="3267"/>
      <c r="AF17" s="3267"/>
      <c r="AG17" s="3267"/>
      <c r="AH17" s="3268" t="s">
        <v>575</v>
      </c>
      <c r="AI17" s="3268"/>
      <c r="AJ17" s="3268"/>
      <c r="AK17" s="3268"/>
      <c r="AL17" s="3268"/>
      <c r="AM17" s="3268" t="s">
        <v>576</v>
      </c>
      <c r="AN17" s="3268"/>
      <c r="AO17" s="3268"/>
      <c r="AP17" s="3268"/>
      <c r="AQ17" s="3268" t="s">
        <v>564</v>
      </c>
      <c r="AR17" s="3268"/>
      <c r="AS17" s="3268"/>
      <c r="AT17" s="3268"/>
      <c r="AU17" s="3269" t="s">
        <v>577</v>
      </c>
      <c r="AV17" s="3269"/>
      <c r="AW17" s="3269"/>
      <c r="AX17" s="3269"/>
      <c r="AY17" s="3270"/>
      <c r="AZ17" s="361"/>
      <c r="BH17" s="362"/>
      <c r="BI17" s="362"/>
      <c r="BJ17" s="362"/>
      <c r="BK17" s="362"/>
      <c r="BL17" s="362"/>
      <c r="BM17" s="362"/>
      <c r="BN17" s="3271" t="s">
        <v>578</v>
      </c>
      <c r="BO17" s="3271"/>
      <c r="BP17" s="3271"/>
      <c r="BQ17" s="3271"/>
      <c r="BR17" s="3271"/>
      <c r="BS17" s="3271"/>
      <c r="BT17" s="3271"/>
      <c r="BU17" s="3271"/>
      <c r="BV17" s="3271"/>
      <c r="BW17" s="3271"/>
      <c r="BX17" s="3272"/>
    </row>
    <row r="18" spans="2:76" s="360" customFormat="1" ht="14.25" customHeight="1">
      <c r="B18" s="3247" t="s">
        <v>566</v>
      </c>
      <c r="C18" s="3248"/>
      <c r="D18" s="3248"/>
      <c r="E18" s="3273" t="s">
        <v>539</v>
      </c>
      <c r="F18" s="3274"/>
      <c r="G18" s="3274"/>
      <c r="H18" s="3274"/>
      <c r="I18" s="3274"/>
      <c r="J18" s="3274"/>
      <c r="K18" s="3274"/>
      <c r="L18" s="3274"/>
      <c r="M18" s="3274"/>
      <c r="N18" s="3274"/>
      <c r="O18" s="3274"/>
      <c r="P18" s="3274"/>
      <c r="Q18" s="3274"/>
      <c r="R18" s="3274"/>
      <c r="S18" s="3274"/>
      <c r="T18" s="3274"/>
      <c r="U18" s="3275" t="s">
        <v>567</v>
      </c>
      <c r="V18" s="3276"/>
      <c r="W18" s="3276"/>
      <c r="X18" s="3276"/>
      <c r="Y18" s="3276"/>
      <c r="Z18" s="3276"/>
      <c r="AA18" s="3276"/>
      <c r="AB18" s="3276"/>
      <c r="AC18" s="3276"/>
      <c r="AD18" s="3276"/>
      <c r="AE18" s="3276"/>
      <c r="AF18" s="3276"/>
      <c r="AG18" s="3276"/>
      <c r="AH18" s="3277" t="s">
        <v>579</v>
      </c>
      <c r="AI18" s="3277"/>
      <c r="AJ18" s="3277"/>
      <c r="AK18" s="3277"/>
      <c r="AL18" s="3277"/>
      <c r="AM18" s="3278" t="s">
        <v>580</v>
      </c>
      <c r="AN18" s="3278"/>
      <c r="AO18" s="3278"/>
      <c r="AP18" s="3278"/>
      <c r="AQ18" s="3278" t="s">
        <v>571</v>
      </c>
      <c r="AR18" s="3278"/>
      <c r="AS18" s="3278"/>
      <c r="AT18" s="3278"/>
      <c r="AU18" s="3278" t="s">
        <v>580</v>
      </c>
      <c r="AV18" s="3278"/>
      <c r="AW18" s="3278"/>
      <c r="AX18" s="3278"/>
      <c r="AY18" s="3279"/>
      <c r="AZ18" s="953"/>
      <c r="BX18" s="363"/>
    </row>
    <row r="19" spans="2:76" ht="18" customHeight="1">
      <c r="B19" s="3256">
        <v>1</v>
      </c>
      <c r="C19" s="3257"/>
      <c r="D19" s="3257"/>
      <c r="E19" s="3258"/>
      <c r="F19" s="3258"/>
      <c r="G19" s="3258"/>
      <c r="H19" s="3258"/>
      <c r="I19" s="3258"/>
      <c r="J19" s="3258"/>
      <c r="K19" s="3258"/>
      <c r="L19" s="3258"/>
      <c r="M19" s="3258"/>
      <c r="N19" s="3258"/>
      <c r="O19" s="3258"/>
      <c r="P19" s="3258"/>
      <c r="Q19" s="3258"/>
      <c r="R19" s="3258"/>
      <c r="S19" s="3258"/>
      <c r="T19" s="3284"/>
      <c r="U19" s="3285"/>
      <c r="V19" s="3286"/>
      <c r="W19" s="3286"/>
      <c r="X19" s="3286"/>
      <c r="Y19" s="3286"/>
      <c r="Z19" s="3286"/>
      <c r="AA19" s="3286"/>
      <c r="AB19" s="3286"/>
      <c r="AC19" s="3286"/>
      <c r="AD19" s="3286"/>
      <c r="AE19" s="3286"/>
      <c r="AF19" s="3286"/>
      <c r="AG19" s="3286"/>
      <c r="AH19" s="3287" t="s">
        <v>581</v>
      </c>
      <c r="AI19" s="3287"/>
      <c r="AJ19" s="3287"/>
      <c r="AK19" s="3287"/>
      <c r="AL19" s="3287"/>
      <c r="AM19" s="3288"/>
      <c r="AN19" s="3288"/>
      <c r="AO19" s="3288"/>
      <c r="AP19" s="3288"/>
      <c r="AQ19" s="3289"/>
      <c r="AR19" s="3290"/>
      <c r="AS19" s="3290"/>
      <c r="AT19" s="3290"/>
      <c r="AU19" s="3282">
        <f>S_WR1*AQ19</f>
        <v>0</v>
      </c>
      <c r="AV19" s="3282"/>
      <c r="AW19" s="3282"/>
      <c r="AX19" s="3282"/>
      <c r="AY19" s="3283"/>
      <c r="AZ19" s="364"/>
      <c r="BA19" s="310"/>
      <c r="BB19" s="365">
        <v>1</v>
      </c>
      <c r="BC19" s="366">
        <f>IF(AH19="L-N",1,IF(AH19="L-L",2,3))</f>
        <v>3</v>
      </c>
      <c r="BX19" s="367"/>
    </row>
    <row r="20" spans="2:76" ht="18" customHeight="1">
      <c r="B20" s="3256">
        <v>2</v>
      </c>
      <c r="C20" s="3257"/>
      <c r="D20" s="3257"/>
      <c r="E20" s="3258"/>
      <c r="F20" s="3258"/>
      <c r="G20" s="3258"/>
      <c r="H20" s="3258"/>
      <c r="I20" s="3258"/>
      <c r="J20" s="3258"/>
      <c r="K20" s="3258"/>
      <c r="L20" s="3258"/>
      <c r="M20" s="3258"/>
      <c r="N20" s="3258"/>
      <c r="O20" s="3258"/>
      <c r="P20" s="3258"/>
      <c r="Q20" s="3258"/>
      <c r="R20" s="3258"/>
      <c r="S20" s="3258"/>
      <c r="T20" s="3284"/>
      <c r="U20" s="3285"/>
      <c r="V20" s="3286"/>
      <c r="W20" s="3286"/>
      <c r="X20" s="3286"/>
      <c r="Y20" s="3286"/>
      <c r="Z20" s="3286"/>
      <c r="AA20" s="3286"/>
      <c r="AB20" s="3286"/>
      <c r="AC20" s="3286"/>
      <c r="AD20" s="3286"/>
      <c r="AE20" s="3286"/>
      <c r="AF20" s="3286"/>
      <c r="AG20" s="3286"/>
      <c r="AH20" s="3287" t="s">
        <v>581</v>
      </c>
      <c r="AI20" s="3287"/>
      <c r="AJ20" s="3287"/>
      <c r="AK20" s="3287"/>
      <c r="AL20" s="3287"/>
      <c r="AM20" s="3288"/>
      <c r="AN20" s="3288"/>
      <c r="AO20" s="3288"/>
      <c r="AP20" s="3288"/>
      <c r="AQ20" s="3289"/>
      <c r="AR20" s="3290"/>
      <c r="AS20" s="3290"/>
      <c r="AT20" s="3290"/>
      <c r="AU20" s="3282">
        <f>S_WR2*AQ20</f>
        <v>0</v>
      </c>
      <c r="AV20" s="3282"/>
      <c r="AW20" s="3282"/>
      <c r="AX20" s="3282"/>
      <c r="AY20" s="3283"/>
      <c r="AZ20" s="364"/>
      <c r="BA20" s="310"/>
      <c r="BB20" s="365">
        <v>2</v>
      </c>
      <c r="BC20" s="366">
        <f>IF(AH20="L-N",1,IF(AH20="L-L",2,3))</f>
        <v>3</v>
      </c>
      <c r="BX20" s="367"/>
    </row>
    <row r="21" spans="2:76" ht="18" customHeight="1">
      <c r="B21" s="3256">
        <v>3</v>
      </c>
      <c r="C21" s="3257"/>
      <c r="D21" s="3257"/>
      <c r="E21" s="3258"/>
      <c r="F21" s="3258"/>
      <c r="G21" s="3258"/>
      <c r="H21" s="3258"/>
      <c r="I21" s="3258"/>
      <c r="J21" s="3258"/>
      <c r="K21" s="3258"/>
      <c r="L21" s="3258"/>
      <c r="M21" s="3258"/>
      <c r="N21" s="3258"/>
      <c r="O21" s="3258"/>
      <c r="P21" s="3258"/>
      <c r="Q21" s="3258"/>
      <c r="R21" s="3258"/>
      <c r="S21" s="3258"/>
      <c r="T21" s="3284"/>
      <c r="U21" s="3285"/>
      <c r="V21" s="3286"/>
      <c r="W21" s="3286"/>
      <c r="X21" s="3286"/>
      <c r="Y21" s="3286"/>
      <c r="Z21" s="3286"/>
      <c r="AA21" s="3286"/>
      <c r="AB21" s="3286"/>
      <c r="AC21" s="3286"/>
      <c r="AD21" s="3286"/>
      <c r="AE21" s="3286"/>
      <c r="AF21" s="3286"/>
      <c r="AG21" s="3286"/>
      <c r="AH21" s="3287" t="s">
        <v>581</v>
      </c>
      <c r="AI21" s="3287"/>
      <c r="AJ21" s="3287"/>
      <c r="AK21" s="3287"/>
      <c r="AL21" s="3287"/>
      <c r="AM21" s="3288"/>
      <c r="AN21" s="3288"/>
      <c r="AO21" s="3288"/>
      <c r="AP21" s="3288"/>
      <c r="AQ21" s="3289"/>
      <c r="AR21" s="3290"/>
      <c r="AS21" s="3290"/>
      <c r="AT21" s="3290"/>
      <c r="AU21" s="3282">
        <f>S_WR3*AQ21</f>
        <v>0</v>
      </c>
      <c r="AV21" s="3282"/>
      <c r="AW21" s="3282"/>
      <c r="AX21" s="3282"/>
      <c r="AY21" s="3283"/>
      <c r="AZ21" s="364"/>
      <c r="BA21" s="310"/>
      <c r="BB21" s="365">
        <v>3</v>
      </c>
      <c r="BC21" s="366">
        <f>IF(AH21="L-N",1,IF(AH21="L-L",2,3))</f>
        <v>3</v>
      </c>
      <c r="BX21" s="367"/>
    </row>
    <row r="22" spans="2:76" ht="18" customHeight="1">
      <c r="B22" s="3256">
        <v>4</v>
      </c>
      <c r="C22" s="3257"/>
      <c r="D22" s="3257"/>
      <c r="E22" s="3258"/>
      <c r="F22" s="3258"/>
      <c r="G22" s="3258"/>
      <c r="H22" s="3258"/>
      <c r="I22" s="3258"/>
      <c r="J22" s="3258"/>
      <c r="K22" s="3258"/>
      <c r="L22" s="3258"/>
      <c r="M22" s="3258"/>
      <c r="N22" s="3258"/>
      <c r="O22" s="3258"/>
      <c r="P22" s="3258"/>
      <c r="Q22" s="3258"/>
      <c r="R22" s="3258"/>
      <c r="S22" s="3258"/>
      <c r="T22" s="3284"/>
      <c r="U22" s="3285"/>
      <c r="V22" s="3286"/>
      <c r="W22" s="3286"/>
      <c r="X22" s="3286"/>
      <c r="Y22" s="3286"/>
      <c r="Z22" s="3286"/>
      <c r="AA22" s="3286"/>
      <c r="AB22" s="3286"/>
      <c r="AC22" s="3286"/>
      <c r="AD22" s="3286"/>
      <c r="AE22" s="3286"/>
      <c r="AF22" s="3286"/>
      <c r="AG22" s="3286"/>
      <c r="AH22" s="3287" t="s">
        <v>581</v>
      </c>
      <c r="AI22" s="3287"/>
      <c r="AJ22" s="3287"/>
      <c r="AK22" s="3287"/>
      <c r="AL22" s="3287"/>
      <c r="AM22" s="3288"/>
      <c r="AN22" s="3288"/>
      <c r="AO22" s="3288"/>
      <c r="AP22" s="3288"/>
      <c r="AQ22" s="3289"/>
      <c r="AR22" s="3290"/>
      <c r="AS22" s="3290"/>
      <c r="AT22" s="3290"/>
      <c r="AU22" s="3282">
        <f>S_WR4*AQ22</f>
        <v>0</v>
      </c>
      <c r="AV22" s="3282"/>
      <c r="AW22" s="3282"/>
      <c r="AX22" s="3282"/>
      <c r="AY22" s="3283"/>
      <c r="AZ22" s="364"/>
      <c r="BB22" s="365">
        <v>4</v>
      </c>
      <c r="BC22" s="366">
        <f>IF(AH22="L-N",1,IF(AH22="L-L",2,3))</f>
        <v>3</v>
      </c>
      <c r="BX22" s="367"/>
    </row>
    <row r="23" spans="2:76" ht="18" customHeight="1" thickBot="1">
      <c r="B23" s="3256">
        <v>5</v>
      </c>
      <c r="C23" s="3257"/>
      <c r="D23" s="3257"/>
      <c r="E23" s="3258"/>
      <c r="F23" s="3258"/>
      <c r="G23" s="3258"/>
      <c r="H23" s="3258"/>
      <c r="I23" s="3258"/>
      <c r="J23" s="3258"/>
      <c r="K23" s="3258"/>
      <c r="L23" s="3258"/>
      <c r="M23" s="3258"/>
      <c r="N23" s="3258"/>
      <c r="O23" s="3258"/>
      <c r="P23" s="3258"/>
      <c r="Q23" s="3258"/>
      <c r="R23" s="3258"/>
      <c r="S23" s="3258"/>
      <c r="T23" s="3284"/>
      <c r="U23" s="3285"/>
      <c r="V23" s="3286"/>
      <c r="W23" s="3286"/>
      <c r="X23" s="3286"/>
      <c r="Y23" s="3286"/>
      <c r="Z23" s="3286"/>
      <c r="AA23" s="3286"/>
      <c r="AB23" s="3286"/>
      <c r="AC23" s="3286"/>
      <c r="AD23" s="3286"/>
      <c r="AE23" s="3286"/>
      <c r="AF23" s="3286"/>
      <c r="AG23" s="3286"/>
      <c r="AH23" s="3287" t="s">
        <v>581</v>
      </c>
      <c r="AI23" s="3287"/>
      <c r="AJ23" s="3287"/>
      <c r="AK23" s="3287"/>
      <c r="AL23" s="3287"/>
      <c r="AM23" s="3288"/>
      <c r="AN23" s="3288"/>
      <c r="AO23" s="3288"/>
      <c r="AP23" s="3288"/>
      <c r="AQ23" s="3289"/>
      <c r="AR23" s="3290"/>
      <c r="AS23" s="3290"/>
      <c r="AT23" s="3290"/>
      <c r="AU23" s="3282">
        <f>S_WR5*AQ23</f>
        <v>0</v>
      </c>
      <c r="AV23" s="3282"/>
      <c r="AW23" s="3282"/>
      <c r="AX23" s="3282"/>
      <c r="AY23" s="3283"/>
      <c r="AZ23" s="364"/>
      <c r="BB23" s="365">
        <v>5</v>
      </c>
      <c r="BC23" s="366">
        <f>IF(AH23="L-N",1,IF(AH23="L-L",2,3))</f>
        <v>3</v>
      </c>
      <c r="BX23" s="368"/>
    </row>
    <row r="24" spans="2:76" s="310" customFormat="1" ht="18" customHeight="1">
      <c r="B24" s="3261" t="s">
        <v>582</v>
      </c>
      <c r="C24" s="3262"/>
      <c r="D24" s="3262"/>
      <c r="E24" s="3262"/>
      <c r="F24" s="3262"/>
      <c r="G24" s="3262"/>
      <c r="H24" s="3262"/>
      <c r="I24" s="3262"/>
      <c r="J24" s="3262"/>
      <c r="K24" s="3262"/>
      <c r="L24" s="3262"/>
      <c r="M24" s="3262"/>
      <c r="N24" s="3262"/>
      <c r="O24" s="3262"/>
      <c r="P24" s="3262"/>
      <c r="Q24" s="3262"/>
      <c r="R24" s="3262"/>
      <c r="S24" s="3262"/>
      <c r="T24" s="3262"/>
      <c r="U24" s="3262"/>
      <c r="V24" s="3262"/>
      <c r="W24" s="3262"/>
      <c r="X24" s="3262"/>
      <c r="Y24" s="3262"/>
      <c r="Z24" s="3262"/>
      <c r="AA24" s="3262"/>
      <c r="AB24" s="3262"/>
      <c r="AC24" s="3262"/>
      <c r="AD24" s="3262"/>
      <c r="AE24" s="3262"/>
      <c r="AF24" s="3262"/>
      <c r="AG24" s="3262"/>
      <c r="AH24" s="3262"/>
      <c r="AI24" s="3262"/>
      <c r="AJ24" s="3262"/>
      <c r="AK24" s="3262"/>
      <c r="AL24" s="3262"/>
      <c r="AM24" s="3262"/>
      <c r="AN24" s="3262"/>
      <c r="AO24" s="3262"/>
      <c r="AP24" s="3262"/>
      <c r="AQ24" s="3262"/>
      <c r="AR24" s="3262"/>
      <c r="AS24" s="3262"/>
      <c r="AT24" s="3262"/>
      <c r="AU24" s="3291">
        <f>SUM(AU19:AY23)</f>
        <v>0</v>
      </c>
      <c r="AV24" s="3291"/>
      <c r="AW24" s="3291"/>
      <c r="AX24" s="3291"/>
      <c r="AY24" s="3292"/>
      <c r="AZ24" s="961"/>
      <c r="BA24" s="310" t="s">
        <v>583</v>
      </c>
      <c r="BB24" s="170">
        <f>SUM(AQ19:AR23)</f>
        <v>0</v>
      </c>
    </row>
    <row r="25" spans="2:76" ht="18" customHeight="1">
      <c r="B25" s="2847" t="s">
        <v>584</v>
      </c>
      <c r="C25" s="3205"/>
      <c r="D25" s="3205"/>
      <c r="E25" s="3205"/>
      <c r="F25" s="3205"/>
      <c r="G25" s="3205"/>
      <c r="H25" s="3205"/>
      <c r="I25" s="3205"/>
      <c r="J25" s="3205"/>
      <c r="K25" s="3205"/>
      <c r="L25" s="3205"/>
      <c r="M25" s="3205"/>
      <c r="N25" s="3205"/>
      <c r="O25" s="3205"/>
      <c r="P25" s="3205"/>
      <c r="Q25" s="3205"/>
      <c r="R25" s="3205"/>
      <c r="S25" s="3205"/>
      <c r="T25" s="3205"/>
      <c r="U25" s="3205"/>
      <c r="V25" s="3205"/>
      <c r="W25" s="3205"/>
      <c r="X25" s="3205"/>
      <c r="Y25" s="3205"/>
      <c r="Z25" s="3205"/>
      <c r="AA25" s="3205"/>
      <c r="AB25" s="3205"/>
      <c r="AC25" s="3205"/>
      <c r="AD25" s="3205"/>
      <c r="AE25" s="3205"/>
      <c r="AF25" s="3205"/>
      <c r="AG25" s="3205"/>
      <c r="AH25" s="3205"/>
      <c r="AI25" s="3205"/>
      <c r="AJ25" s="3205"/>
      <c r="AK25" s="3205"/>
      <c r="AL25" s="3205"/>
      <c r="AM25" s="3205"/>
      <c r="AN25" s="3205"/>
      <c r="AO25" s="3205"/>
      <c r="AP25" s="3205"/>
      <c r="AQ25" s="3205"/>
      <c r="AR25" s="3205"/>
      <c r="AS25" s="3205"/>
      <c r="AT25" s="3205"/>
      <c r="AU25" s="3205"/>
      <c r="AV25" s="3205"/>
      <c r="AW25" s="3205"/>
      <c r="AX25" s="3205"/>
      <c r="AY25" s="3205"/>
      <c r="AZ25" s="3233"/>
    </row>
    <row r="26" spans="2:76" s="360" customFormat="1" ht="14.25" customHeight="1">
      <c r="B26" s="3293"/>
      <c r="C26" s="3294"/>
      <c r="D26" s="3294"/>
      <c r="E26" s="3294"/>
      <c r="F26" s="3294"/>
      <c r="G26" s="3294"/>
      <c r="H26" s="3294"/>
      <c r="I26" s="3294"/>
      <c r="J26" s="3294"/>
      <c r="K26" s="3294"/>
      <c r="L26" s="3294"/>
      <c r="M26" s="3294"/>
      <c r="N26" s="3294"/>
      <c r="O26" s="3294"/>
      <c r="P26" s="3294"/>
      <c r="Q26" s="3294"/>
      <c r="R26" s="3294"/>
      <c r="S26" s="3294"/>
      <c r="T26" s="3294"/>
      <c r="U26" s="3295" t="s">
        <v>585</v>
      </c>
      <c r="V26" s="3295"/>
      <c r="W26" s="3295"/>
      <c r="X26" s="3296"/>
      <c r="Y26" s="3297"/>
      <c r="Z26" s="3299" t="s">
        <v>586</v>
      </c>
      <c r="AA26" s="3300"/>
      <c r="AB26" s="3301"/>
      <c r="AC26" s="3315"/>
      <c r="AD26" s="3317" t="s">
        <v>587</v>
      </c>
      <c r="AE26" s="3317"/>
      <c r="AF26" s="3317"/>
      <c r="AG26" s="3317"/>
      <c r="AH26" s="3318"/>
      <c r="AI26" s="3320" t="s">
        <v>588</v>
      </c>
      <c r="AJ26" s="3320"/>
      <c r="AK26" s="3320"/>
      <c r="AL26" s="3321"/>
      <c r="AM26" s="3322" t="s">
        <v>589</v>
      </c>
      <c r="AN26" s="3322"/>
      <c r="AO26" s="3322"/>
      <c r="AP26" s="3322"/>
      <c r="AQ26" s="3322"/>
      <c r="AR26" s="3297"/>
      <c r="AS26" s="3320" t="s">
        <v>590</v>
      </c>
      <c r="AT26" s="3320"/>
      <c r="AU26" s="3320"/>
      <c r="AV26" s="3320"/>
      <c r="AW26" s="3320"/>
      <c r="AX26" s="3320"/>
      <c r="AY26" s="3302"/>
      <c r="AZ26" s="3303"/>
      <c r="BL26" s="369"/>
      <c r="BM26" s="369"/>
      <c r="BN26" s="369"/>
    </row>
    <row r="27" spans="2:76" s="360" customFormat="1" ht="17.25" customHeight="1">
      <c r="B27" s="3247" t="s">
        <v>566</v>
      </c>
      <c r="C27" s="3248"/>
      <c r="D27" s="3248"/>
      <c r="E27" s="3249" t="s">
        <v>567</v>
      </c>
      <c r="F27" s="3249"/>
      <c r="G27" s="3249"/>
      <c r="H27" s="3249"/>
      <c r="I27" s="3249"/>
      <c r="J27" s="3249"/>
      <c r="K27" s="3249"/>
      <c r="L27" s="3249"/>
      <c r="M27" s="3249"/>
      <c r="N27" s="3249"/>
      <c r="O27" s="3249"/>
      <c r="P27" s="3249"/>
      <c r="Q27" s="3249"/>
      <c r="R27" s="3249"/>
      <c r="S27" s="3249"/>
      <c r="T27" s="3249"/>
      <c r="U27" s="3306" t="s">
        <v>591</v>
      </c>
      <c r="V27" s="3306"/>
      <c r="W27" s="3306"/>
      <c r="X27" s="3307"/>
      <c r="Y27" s="3298"/>
      <c r="Z27" s="3308" t="s">
        <v>592</v>
      </c>
      <c r="AA27" s="3309"/>
      <c r="AB27" s="3310"/>
      <c r="AC27" s="3316"/>
      <c r="AD27" s="3311" t="s">
        <v>591</v>
      </c>
      <c r="AE27" s="3311"/>
      <c r="AF27" s="3311"/>
      <c r="AG27" s="3311"/>
      <c r="AH27" s="3319"/>
      <c r="AI27" s="3312" t="s">
        <v>593</v>
      </c>
      <c r="AJ27" s="3313"/>
      <c r="AK27" s="3314"/>
      <c r="AL27" s="3319"/>
      <c r="AM27" s="3311" t="s">
        <v>594</v>
      </c>
      <c r="AN27" s="3311"/>
      <c r="AO27" s="3311"/>
      <c r="AP27" s="3311"/>
      <c r="AQ27" s="3311"/>
      <c r="AR27" s="3298"/>
      <c r="AS27" s="3323" t="s">
        <v>595</v>
      </c>
      <c r="AT27" s="3324"/>
      <c r="AU27" s="3324"/>
      <c r="AV27" s="3324"/>
      <c r="AW27" s="3324"/>
      <c r="AX27" s="3325"/>
      <c r="AY27" s="3304"/>
      <c r="AZ27" s="3305"/>
    </row>
    <row r="28" spans="2:76" ht="17.25" customHeight="1">
      <c r="B28" s="3256">
        <v>1</v>
      </c>
      <c r="C28" s="3257"/>
      <c r="D28" s="3257"/>
      <c r="E28" s="3326" t="str">
        <f>IF(U19="","",U19)</f>
        <v/>
      </c>
      <c r="F28" s="3326"/>
      <c r="G28" s="3326"/>
      <c r="H28" s="3326"/>
      <c r="I28" s="3326"/>
      <c r="J28" s="3326"/>
      <c r="K28" s="3326"/>
      <c r="L28" s="3326"/>
      <c r="M28" s="3326"/>
      <c r="N28" s="3326"/>
      <c r="O28" s="3326"/>
      <c r="P28" s="3326"/>
      <c r="Q28" s="3326"/>
      <c r="R28" s="3326"/>
      <c r="S28" s="3326"/>
      <c r="T28" s="3326"/>
      <c r="U28" s="3327"/>
      <c r="V28" s="3327"/>
      <c r="W28" s="3327"/>
      <c r="X28" s="3328"/>
      <c r="Y28" s="370"/>
      <c r="Z28" s="3329"/>
      <c r="AA28" s="3330"/>
      <c r="AB28" s="3331"/>
      <c r="AC28" s="957"/>
      <c r="AD28" s="3332"/>
      <c r="AE28" s="3333"/>
      <c r="AF28" s="3333"/>
      <c r="AG28" s="3334"/>
      <c r="AH28" s="237"/>
      <c r="AI28" s="3335"/>
      <c r="AJ28" s="3336"/>
      <c r="AK28" s="3337"/>
      <c r="AL28" s="959"/>
      <c r="AM28" s="3332"/>
      <c r="AN28" s="3333"/>
      <c r="AO28" s="3333"/>
      <c r="AP28" s="3333"/>
      <c r="AQ28" s="3334"/>
      <c r="AR28" s="370"/>
      <c r="AS28" s="3338"/>
      <c r="AT28" s="3339"/>
      <c r="AU28" s="3339"/>
      <c r="AV28" s="3339"/>
      <c r="AW28" s="3339"/>
      <c r="AX28" s="3340"/>
      <c r="AY28" s="3341"/>
      <c r="AZ28" s="3342"/>
    </row>
    <row r="29" spans="2:76" ht="17.25" customHeight="1">
      <c r="B29" s="3256">
        <v>2</v>
      </c>
      <c r="C29" s="3257"/>
      <c r="D29" s="3257"/>
      <c r="E29" s="3326" t="str">
        <f>IF(U20="","",U20)</f>
        <v/>
      </c>
      <c r="F29" s="3326"/>
      <c r="G29" s="3326"/>
      <c r="H29" s="3326"/>
      <c r="I29" s="3326"/>
      <c r="J29" s="3326"/>
      <c r="K29" s="3326"/>
      <c r="L29" s="3326"/>
      <c r="M29" s="3326"/>
      <c r="N29" s="3326"/>
      <c r="O29" s="3326"/>
      <c r="P29" s="3326"/>
      <c r="Q29" s="3326"/>
      <c r="R29" s="3326"/>
      <c r="S29" s="3326"/>
      <c r="T29" s="3326"/>
      <c r="U29" s="3327"/>
      <c r="V29" s="3327"/>
      <c r="W29" s="3327"/>
      <c r="X29" s="3328"/>
      <c r="Y29" s="370"/>
      <c r="Z29" s="3329"/>
      <c r="AA29" s="3330"/>
      <c r="AB29" s="3331"/>
      <c r="AC29" s="957"/>
      <c r="AD29" s="3332"/>
      <c r="AE29" s="3333"/>
      <c r="AF29" s="3333"/>
      <c r="AG29" s="3334"/>
      <c r="AH29" s="237"/>
      <c r="AI29" s="3343"/>
      <c r="AJ29" s="3344"/>
      <c r="AK29" s="3345"/>
      <c r="AL29" s="959"/>
      <c r="AM29" s="3332"/>
      <c r="AN29" s="3333"/>
      <c r="AO29" s="3333"/>
      <c r="AP29" s="3333"/>
      <c r="AQ29" s="3334"/>
      <c r="AR29" s="370"/>
      <c r="AS29" s="3338"/>
      <c r="AT29" s="3339"/>
      <c r="AU29" s="3339"/>
      <c r="AV29" s="3339"/>
      <c r="AW29" s="3339"/>
      <c r="AX29" s="3340"/>
      <c r="AY29" s="3341"/>
      <c r="AZ29" s="3342"/>
    </row>
    <row r="30" spans="2:76" ht="17.25" customHeight="1">
      <c r="B30" s="3256">
        <v>3</v>
      </c>
      <c r="C30" s="3257"/>
      <c r="D30" s="3257"/>
      <c r="E30" s="3326" t="str">
        <f>IF(U21="","",U21)</f>
        <v/>
      </c>
      <c r="F30" s="3326"/>
      <c r="G30" s="3326"/>
      <c r="H30" s="3326"/>
      <c r="I30" s="3326"/>
      <c r="J30" s="3326"/>
      <c r="K30" s="3326"/>
      <c r="L30" s="3326"/>
      <c r="M30" s="3326"/>
      <c r="N30" s="3326"/>
      <c r="O30" s="3326"/>
      <c r="P30" s="3326"/>
      <c r="Q30" s="3326"/>
      <c r="R30" s="3326"/>
      <c r="S30" s="3326"/>
      <c r="T30" s="3326"/>
      <c r="U30" s="3327"/>
      <c r="V30" s="3327"/>
      <c r="W30" s="3327"/>
      <c r="X30" s="3328"/>
      <c r="Y30" s="370"/>
      <c r="Z30" s="3329"/>
      <c r="AA30" s="3330"/>
      <c r="AB30" s="3331"/>
      <c r="AC30" s="957"/>
      <c r="AD30" s="3332"/>
      <c r="AE30" s="3333"/>
      <c r="AF30" s="3333"/>
      <c r="AG30" s="3334"/>
      <c r="AH30" s="237"/>
      <c r="AI30" s="3343"/>
      <c r="AJ30" s="3344"/>
      <c r="AK30" s="3345"/>
      <c r="AL30" s="959"/>
      <c r="AM30" s="3332"/>
      <c r="AN30" s="3333"/>
      <c r="AO30" s="3333"/>
      <c r="AP30" s="3333"/>
      <c r="AQ30" s="3334"/>
      <c r="AR30" s="370"/>
      <c r="AS30" s="3338"/>
      <c r="AT30" s="3339"/>
      <c r="AU30" s="3339"/>
      <c r="AV30" s="3339"/>
      <c r="AW30" s="3339"/>
      <c r="AX30" s="3340"/>
      <c r="AY30" s="3341"/>
      <c r="AZ30" s="3342"/>
    </row>
    <row r="31" spans="2:76" ht="17.25" customHeight="1">
      <c r="B31" s="3256">
        <v>4</v>
      </c>
      <c r="C31" s="3257"/>
      <c r="D31" s="3257"/>
      <c r="E31" s="3326" t="str">
        <f>IF(U22="","",U22)</f>
        <v/>
      </c>
      <c r="F31" s="3326"/>
      <c r="G31" s="3326"/>
      <c r="H31" s="3326"/>
      <c r="I31" s="3326"/>
      <c r="J31" s="3326"/>
      <c r="K31" s="3326"/>
      <c r="L31" s="3326"/>
      <c r="M31" s="3326"/>
      <c r="N31" s="3326"/>
      <c r="O31" s="3326"/>
      <c r="P31" s="3326"/>
      <c r="Q31" s="3326"/>
      <c r="R31" s="3326"/>
      <c r="S31" s="3326"/>
      <c r="T31" s="3326"/>
      <c r="U31" s="3327"/>
      <c r="V31" s="3327"/>
      <c r="W31" s="3327"/>
      <c r="X31" s="3328"/>
      <c r="Y31" s="370"/>
      <c r="Z31" s="3329"/>
      <c r="AA31" s="3330"/>
      <c r="AB31" s="3331"/>
      <c r="AC31" s="957"/>
      <c r="AD31" s="3332"/>
      <c r="AE31" s="3333"/>
      <c r="AF31" s="3333"/>
      <c r="AG31" s="3334"/>
      <c r="AH31" s="237"/>
      <c r="AI31" s="3343"/>
      <c r="AJ31" s="3344"/>
      <c r="AK31" s="3345"/>
      <c r="AL31" s="959"/>
      <c r="AM31" s="3332"/>
      <c r="AN31" s="3333"/>
      <c r="AO31" s="3333"/>
      <c r="AP31" s="3333"/>
      <c r="AQ31" s="3334"/>
      <c r="AR31" s="370"/>
      <c r="AS31" s="3338"/>
      <c r="AT31" s="3339"/>
      <c r="AU31" s="3339"/>
      <c r="AV31" s="3339"/>
      <c r="AW31" s="3339"/>
      <c r="AX31" s="3340"/>
      <c r="AY31" s="3341"/>
      <c r="AZ31" s="3342"/>
    </row>
    <row r="32" spans="2:76" ht="17.25" customHeight="1">
      <c r="B32" s="3346">
        <v>5</v>
      </c>
      <c r="C32" s="3347"/>
      <c r="D32" s="3347"/>
      <c r="E32" s="3348" t="str">
        <f>IF(U23="","",U23)</f>
        <v/>
      </c>
      <c r="F32" s="3348"/>
      <c r="G32" s="3348"/>
      <c r="H32" s="3348"/>
      <c r="I32" s="3348"/>
      <c r="J32" s="3348"/>
      <c r="K32" s="3348"/>
      <c r="L32" s="3348"/>
      <c r="M32" s="3348"/>
      <c r="N32" s="3348"/>
      <c r="O32" s="3348"/>
      <c r="P32" s="3348"/>
      <c r="Q32" s="3348"/>
      <c r="R32" s="3348"/>
      <c r="S32" s="3348"/>
      <c r="T32" s="3348"/>
      <c r="U32" s="3349"/>
      <c r="V32" s="3349"/>
      <c r="W32" s="3349"/>
      <c r="X32" s="3350"/>
      <c r="Y32" s="398"/>
      <c r="Z32" s="3351"/>
      <c r="AA32" s="3352"/>
      <c r="AB32" s="3353"/>
      <c r="AC32" s="958"/>
      <c r="AD32" s="3354"/>
      <c r="AE32" s="3355"/>
      <c r="AF32" s="3355"/>
      <c r="AG32" s="3356"/>
      <c r="AH32" s="399"/>
      <c r="AI32" s="3357"/>
      <c r="AJ32" s="3358"/>
      <c r="AK32" s="3359"/>
      <c r="AL32" s="960"/>
      <c r="AM32" s="3354"/>
      <c r="AN32" s="3355"/>
      <c r="AO32" s="3355"/>
      <c r="AP32" s="3355"/>
      <c r="AQ32" s="3356"/>
      <c r="AR32" s="398"/>
      <c r="AS32" s="3360"/>
      <c r="AT32" s="3361"/>
      <c r="AU32" s="3361"/>
      <c r="AV32" s="3361"/>
      <c r="AW32" s="3361"/>
      <c r="AX32" s="3362"/>
      <c r="AY32" s="3363"/>
      <c r="AZ32" s="3364"/>
    </row>
    <row r="33" spans="2:62" ht="18" customHeight="1">
      <c r="B33" s="2847" t="s">
        <v>596</v>
      </c>
      <c r="C33" s="3205"/>
      <c r="D33" s="3205"/>
      <c r="E33" s="3205"/>
      <c r="F33" s="3205"/>
      <c r="G33" s="3205"/>
      <c r="H33" s="3205"/>
      <c r="I33" s="3205"/>
      <c r="J33" s="3205"/>
      <c r="K33" s="3205"/>
      <c r="L33" s="3205"/>
      <c r="M33" s="3205"/>
      <c r="N33" s="3205"/>
      <c r="O33" s="3205"/>
      <c r="P33" s="3205"/>
      <c r="Q33" s="3205"/>
      <c r="R33" s="3205"/>
      <c r="S33" s="3205"/>
      <c r="T33" s="3205"/>
      <c r="U33" s="3205"/>
      <c r="V33" s="3205"/>
      <c r="W33" s="3205"/>
      <c r="X33" s="3205"/>
      <c r="Y33" s="3205"/>
      <c r="Z33" s="3205"/>
      <c r="AA33" s="3205"/>
      <c r="AB33" s="3205"/>
      <c r="AC33" s="3205"/>
      <c r="AD33" s="3205"/>
      <c r="AE33" s="3205"/>
      <c r="AF33" s="3205"/>
      <c r="AG33" s="3205"/>
      <c r="AH33" s="3205"/>
      <c r="AI33" s="3205"/>
      <c r="AJ33" s="3205"/>
      <c r="AK33" s="3205"/>
      <c r="AL33" s="3205"/>
      <c r="AM33" s="3205"/>
      <c r="AN33" s="3205"/>
      <c r="AO33" s="3205"/>
      <c r="AP33" s="3205"/>
      <c r="AQ33" s="3205"/>
      <c r="AR33" s="3205"/>
      <c r="AS33" s="3205"/>
      <c r="AT33" s="3205"/>
      <c r="AU33" s="3205"/>
      <c r="AV33" s="3205"/>
      <c r="AW33" s="3205"/>
      <c r="AX33" s="3205"/>
      <c r="AY33" s="3205"/>
      <c r="AZ33" s="3233"/>
    </row>
    <row r="34" spans="2:62" s="360" customFormat="1" ht="25.5" customHeight="1">
      <c r="B34" s="3293"/>
      <c r="C34" s="3294"/>
      <c r="D34" s="3294"/>
      <c r="E34" s="3294"/>
      <c r="F34" s="3294"/>
      <c r="G34" s="3294"/>
      <c r="H34" s="3294"/>
      <c r="I34" s="3294"/>
      <c r="J34" s="3294"/>
      <c r="K34" s="3294"/>
      <c r="L34" s="3294"/>
      <c r="M34" s="3294"/>
      <c r="N34" s="3294"/>
      <c r="O34" s="3294"/>
      <c r="P34" s="3294"/>
      <c r="Q34" s="3294"/>
      <c r="R34" s="3294"/>
      <c r="S34" s="3294"/>
      <c r="T34" s="3294"/>
      <c r="U34" s="3365"/>
      <c r="V34" s="3365"/>
      <c r="W34" s="3365"/>
      <c r="X34" s="3365"/>
      <c r="Y34" s="3365"/>
      <c r="Z34" s="3365"/>
      <c r="AA34" s="3365"/>
      <c r="AB34" s="3365"/>
      <c r="AC34" s="3365"/>
      <c r="AD34" s="3365"/>
      <c r="AE34" s="3365"/>
      <c r="AF34" s="3365"/>
      <c r="AG34" s="3365"/>
      <c r="AH34" s="3365"/>
      <c r="AI34" s="3366"/>
      <c r="AJ34" s="371"/>
      <c r="AK34" s="3367" t="s">
        <v>597</v>
      </c>
      <c r="AL34" s="3367"/>
      <c r="AM34" s="3367"/>
      <c r="AN34" s="3367"/>
      <c r="AO34" s="3367"/>
      <c r="AP34" s="3367"/>
      <c r="AQ34" s="3367"/>
      <c r="AR34" s="3367"/>
      <c r="AS34" s="3367"/>
      <c r="AT34" s="3367"/>
      <c r="AU34" s="3367"/>
      <c r="AV34" s="3367"/>
      <c r="AW34" s="3367"/>
      <c r="AX34" s="3367"/>
      <c r="AY34" s="3367"/>
      <c r="AZ34" s="372"/>
    </row>
    <row r="35" spans="2:62" s="360" customFormat="1" ht="17.25" customHeight="1">
      <c r="B35" s="3247" t="s">
        <v>566</v>
      </c>
      <c r="C35" s="3248"/>
      <c r="D35" s="3248"/>
      <c r="E35" s="3249" t="s">
        <v>567</v>
      </c>
      <c r="F35" s="3249"/>
      <c r="G35" s="3249"/>
      <c r="H35" s="3249"/>
      <c r="I35" s="3249"/>
      <c r="J35" s="3249"/>
      <c r="K35" s="3249"/>
      <c r="L35" s="3249"/>
      <c r="M35" s="3249"/>
      <c r="N35" s="3249"/>
      <c r="O35" s="3249"/>
      <c r="P35" s="3249"/>
      <c r="Q35" s="3249"/>
      <c r="R35" s="3249"/>
      <c r="S35" s="3249"/>
      <c r="T35" s="3249"/>
      <c r="U35" s="3368" t="s">
        <v>598</v>
      </c>
      <c r="V35" s="3368"/>
      <c r="W35" s="3368"/>
      <c r="X35" s="3368"/>
      <c r="Y35" s="3368"/>
      <c r="Z35" s="3368"/>
      <c r="AA35" s="3368"/>
      <c r="AB35" s="3368"/>
      <c r="AC35" s="3368"/>
      <c r="AD35" s="3368"/>
      <c r="AE35" s="3368"/>
      <c r="AF35" s="3368"/>
      <c r="AG35" s="3368"/>
      <c r="AH35" s="3368"/>
      <c r="AI35" s="3369"/>
      <c r="AJ35" s="373"/>
      <c r="AK35" s="3370" t="s">
        <v>457</v>
      </c>
      <c r="AL35" s="3371"/>
      <c r="AM35" s="3372"/>
      <c r="AN35" s="374"/>
      <c r="AO35" s="3370" t="s">
        <v>458</v>
      </c>
      <c r="AP35" s="3371"/>
      <c r="AQ35" s="3372"/>
      <c r="AR35" s="374"/>
      <c r="AS35" s="3370" t="s">
        <v>459</v>
      </c>
      <c r="AT35" s="3371"/>
      <c r="AU35" s="3372"/>
      <c r="AV35" s="374"/>
      <c r="AW35" s="3370" t="s">
        <v>460</v>
      </c>
      <c r="AX35" s="3371"/>
      <c r="AY35" s="3372"/>
      <c r="AZ35" s="375"/>
      <c r="BH35" s="3373"/>
      <c r="BI35" s="3373"/>
      <c r="BJ35" s="3373"/>
    </row>
    <row r="36" spans="2:62" ht="17.25" customHeight="1">
      <c r="B36" s="3256">
        <v>1</v>
      </c>
      <c r="C36" s="3257"/>
      <c r="D36" s="3257"/>
      <c r="E36" s="3326" t="str">
        <f>IF(U19="","",U19)</f>
        <v/>
      </c>
      <c r="F36" s="3326"/>
      <c r="G36" s="3326"/>
      <c r="H36" s="3326"/>
      <c r="I36" s="3326"/>
      <c r="J36" s="3326"/>
      <c r="K36" s="3326"/>
      <c r="L36" s="3326"/>
      <c r="M36" s="3326"/>
      <c r="N36" s="3326"/>
      <c r="O36" s="3326"/>
      <c r="P36" s="3326"/>
      <c r="Q36" s="3326"/>
      <c r="R36" s="3326"/>
      <c r="S36" s="3326"/>
      <c r="T36" s="3326"/>
      <c r="U36" s="3374"/>
      <c r="V36" s="3374"/>
      <c r="W36" s="3374"/>
      <c r="X36" s="3374"/>
      <c r="Y36" s="3374"/>
      <c r="Z36" s="3374"/>
      <c r="AA36" s="3374"/>
      <c r="AB36" s="3374"/>
      <c r="AC36" s="3374"/>
      <c r="AD36" s="3374"/>
      <c r="AE36" s="3374"/>
      <c r="AF36" s="3374"/>
      <c r="AG36" s="3374"/>
      <c r="AH36" s="3374"/>
      <c r="AI36" s="3375"/>
      <c r="AJ36" s="376"/>
      <c r="AK36" s="3338"/>
      <c r="AL36" s="3339"/>
      <c r="AM36" s="3340"/>
      <c r="AN36" s="376"/>
      <c r="AO36" s="3338"/>
      <c r="AP36" s="3339"/>
      <c r="AQ36" s="3340"/>
      <c r="AR36" s="376"/>
      <c r="AS36" s="3338"/>
      <c r="AT36" s="3339"/>
      <c r="AU36" s="3340"/>
      <c r="AV36" s="376"/>
      <c r="AW36" s="3338"/>
      <c r="AX36" s="3339"/>
      <c r="AY36" s="3340"/>
      <c r="AZ36" s="375"/>
      <c r="BH36" s="3376"/>
      <c r="BI36" s="3376"/>
      <c r="BJ36" s="3376"/>
    </row>
    <row r="37" spans="2:62" ht="17.25" customHeight="1">
      <c r="B37" s="3256">
        <v>2</v>
      </c>
      <c r="C37" s="3257"/>
      <c r="D37" s="3257"/>
      <c r="E37" s="3326" t="str">
        <f>IF(U20="","",U20)</f>
        <v/>
      </c>
      <c r="F37" s="3326"/>
      <c r="G37" s="3326"/>
      <c r="H37" s="3326"/>
      <c r="I37" s="3326"/>
      <c r="J37" s="3326"/>
      <c r="K37" s="3326"/>
      <c r="L37" s="3326"/>
      <c r="M37" s="3326"/>
      <c r="N37" s="3326"/>
      <c r="O37" s="3326"/>
      <c r="P37" s="3326"/>
      <c r="Q37" s="3326"/>
      <c r="R37" s="3326"/>
      <c r="S37" s="3326"/>
      <c r="T37" s="3326"/>
      <c r="U37" s="3374"/>
      <c r="V37" s="3374"/>
      <c r="W37" s="3374"/>
      <c r="X37" s="3374"/>
      <c r="Y37" s="3374"/>
      <c r="Z37" s="3374"/>
      <c r="AA37" s="3374"/>
      <c r="AB37" s="3374"/>
      <c r="AC37" s="3374"/>
      <c r="AD37" s="3374"/>
      <c r="AE37" s="3374"/>
      <c r="AF37" s="3374"/>
      <c r="AG37" s="3374"/>
      <c r="AH37" s="3374"/>
      <c r="AI37" s="3375"/>
      <c r="AJ37" s="376"/>
      <c r="AK37" s="3338"/>
      <c r="AL37" s="3339"/>
      <c r="AM37" s="3340"/>
      <c r="AN37" s="376"/>
      <c r="AO37" s="3338"/>
      <c r="AP37" s="3339"/>
      <c r="AQ37" s="3340"/>
      <c r="AR37" s="376"/>
      <c r="AS37" s="3338"/>
      <c r="AT37" s="3339"/>
      <c r="AU37" s="3340"/>
      <c r="AV37" s="376"/>
      <c r="AW37" s="3338"/>
      <c r="AX37" s="3339"/>
      <c r="AY37" s="3340"/>
      <c r="AZ37" s="375"/>
      <c r="BH37" s="3376"/>
      <c r="BI37" s="3376"/>
      <c r="BJ37" s="3376"/>
    </row>
    <row r="38" spans="2:62" ht="17.25" customHeight="1">
      <c r="B38" s="3256">
        <v>3</v>
      </c>
      <c r="C38" s="3257"/>
      <c r="D38" s="3257"/>
      <c r="E38" s="3326" t="str">
        <f>IF(U21="","",U21)</f>
        <v/>
      </c>
      <c r="F38" s="3326"/>
      <c r="G38" s="3326"/>
      <c r="H38" s="3326"/>
      <c r="I38" s="3326"/>
      <c r="J38" s="3326"/>
      <c r="K38" s="3326"/>
      <c r="L38" s="3326"/>
      <c r="M38" s="3326"/>
      <c r="N38" s="3326"/>
      <c r="O38" s="3326"/>
      <c r="P38" s="3326"/>
      <c r="Q38" s="3326"/>
      <c r="R38" s="3326"/>
      <c r="S38" s="3326"/>
      <c r="T38" s="3326"/>
      <c r="U38" s="3374"/>
      <c r="V38" s="3374"/>
      <c r="W38" s="3374"/>
      <c r="X38" s="3374"/>
      <c r="Y38" s="3374"/>
      <c r="Z38" s="3374"/>
      <c r="AA38" s="3374"/>
      <c r="AB38" s="3374"/>
      <c r="AC38" s="3374"/>
      <c r="AD38" s="3374"/>
      <c r="AE38" s="3374"/>
      <c r="AF38" s="3374"/>
      <c r="AG38" s="3374"/>
      <c r="AH38" s="3374"/>
      <c r="AI38" s="3375"/>
      <c r="AJ38" s="376"/>
      <c r="AK38" s="3338"/>
      <c r="AL38" s="3339"/>
      <c r="AM38" s="3340"/>
      <c r="AN38" s="376"/>
      <c r="AO38" s="3338"/>
      <c r="AP38" s="3339"/>
      <c r="AQ38" s="3340"/>
      <c r="AR38" s="376"/>
      <c r="AS38" s="3338"/>
      <c r="AT38" s="3339"/>
      <c r="AU38" s="3340"/>
      <c r="AV38" s="376"/>
      <c r="AW38" s="3338"/>
      <c r="AX38" s="3339"/>
      <c r="AY38" s="3340"/>
      <c r="AZ38" s="375"/>
      <c r="BH38" s="3376"/>
      <c r="BI38" s="3376"/>
      <c r="BJ38" s="3376"/>
    </row>
    <row r="39" spans="2:62" ht="17.25" customHeight="1">
      <c r="B39" s="3256">
        <v>4</v>
      </c>
      <c r="C39" s="3257"/>
      <c r="D39" s="3257"/>
      <c r="E39" s="3326" t="str">
        <f>IF(U22="","",U22)</f>
        <v/>
      </c>
      <c r="F39" s="3326"/>
      <c r="G39" s="3326"/>
      <c r="H39" s="3326"/>
      <c r="I39" s="3326"/>
      <c r="J39" s="3326"/>
      <c r="K39" s="3326"/>
      <c r="L39" s="3326"/>
      <c r="M39" s="3326"/>
      <c r="N39" s="3326"/>
      <c r="O39" s="3326"/>
      <c r="P39" s="3326"/>
      <c r="Q39" s="3326"/>
      <c r="R39" s="3326"/>
      <c r="S39" s="3326"/>
      <c r="T39" s="3326"/>
      <c r="U39" s="3374"/>
      <c r="V39" s="3374"/>
      <c r="W39" s="3374"/>
      <c r="X39" s="3374"/>
      <c r="Y39" s="3374"/>
      <c r="Z39" s="3374"/>
      <c r="AA39" s="3374"/>
      <c r="AB39" s="3374"/>
      <c r="AC39" s="3374"/>
      <c r="AD39" s="3374"/>
      <c r="AE39" s="3374"/>
      <c r="AF39" s="3374"/>
      <c r="AG39" s="3374"/>
      <c r="AH39" s="3374"/>
      <c r="AI39" s="3375"/>
      <c r="AJ39" s="376"/>
      <c r="AK39" s="3338"/>
      <c r="AL39" s="3339"/>
      <c r="AM39" s="3340"/>
      <c r="AN39" s="376"/>
      <c r="AO39" s="3338"/>
      <c r="AP39" s="3339"/>
      <c r="AQ39" s="3340"/>
      <c r="AR39" s="376"/>
      <c r="AS39" s="3338"/>
      <c r="AT39" s="3339"/>
      <c r="AU39" s="3340"/>
      <c r="AV39" s="376"/>
      <c r="AW39" s="3338"/>
      <c r="AX39" s="3339"/>
      <c r="AY39" s="3340"/>
      <c r="AZ39" s="375"/>
      <c r="BH39" s="3376"/>
      <c r="BI39" s="3376"/>
      <c r="BJ39" s="3376"/>
    </row>
    <row r="40" spans="2:62" ht="18" customHeight="1" thickBot="1">
      <c r="B40" s="3388">
        <v>5</v>
      </c>
      <c r="C40" s="3389"/>
      <c r="D40" s="3389"/>
      <c r="E40" s="3390" t="str">
        <f>IF(U23="","",U23)</f>
        <v/>
      </c>
      <c r="F40" s="3390"/>
      <c r="G40" s="3390"/>
      <c r="H40" s="3390"/>
      <c r="I40" s="3390"/>
      <c r="J40" s="3390"/>
      <c r="K40" s="3390"/>
      <c r="L40" s="3390"/>
      <c r="M40" s="3390"/>
      <c r="N40" s="3390"/>
      <c r="O40" s="3390"/>
      <c r="P40" s="3390"/>
      <c r="Q40" s="3390"/>
      <c r="R40" s="3390"/>
      <c r="S40" s="3390"/>
      <c r="T40" s="3390"/>
      <c r="U40" s="3391"/>
      <c r="V40" s="3391"/>
      <c r="W40" s="3391"/>
      <c r="X40" s="3391"/>
      <c r="Y40" s="3391"/>
      <c r="Z40" s="3391"/>
      <c r="AA40" s="3391"/>
      <c r="AB40" s="3391"/>
      <c r="AC40" s="3391"/>
      <c r="AD40" s="3391"/>
      <c r="AE40" s="3391"/>
      <c r="AF40" s="3391"/>
      <c r="AG40" s="3391"/>
      <c r="AH40" s="3391"/>
      <c r="AI40" s="3392"/>
      <c r="AJ40" s="377"/>
      <c r="AK40" s="3377"/>
      <c r="AL40" s="3378"/>
      <c r="AM40" s="3379"/>
      <c r="AN40" s="377"/>
      <c r="AO40" s="3377"/>
      <c r="AP40" s="3378"/>
      <c r="AQ40" s="3379"/>
      <c r="AR40" s="377"/>
      <c r="AS40" s="3377"/>
      <c r="AT40" s="3378"/>
      <c r="AU40" s="3379"/>
      <c r="AV40" s="377"/>
      <c r="AW40" s="3377"/>
      <c r="AX40" s="3378"/>
      <c r="AY40" s="3379"/>
      <c r="AZ40" s="378"/>
      <c r="BH40" s="3376"/>
      <c r="BI40" s="3376"/>
      <c r="BJ40" s="3376"/>
    </row>
    <row r="41" spans="2:62" s="310" customFormat="1" ht="18.75" customHeight="1">
      <c r="B41" s="3380" t="s">
        <v>872</v>
      </c>
      <c r="C41" s="3381"/>
      <c r="D41" s="3381"/>
      <c r="E41" s="3381"/>
      <c r="F41" s="3381"/>
      <c r="G41" s="3381"/>
      <c r="H41" s="3381"/>
      <c r="I41" s="3381"/>
      <c r="J41" s="3381"/>
      <c r="K41" s="3381"/>
      <c r="L41" s="3381"/>
      <c r="M41" s="3381"/>
      <c r="N41" s="3381"/>
      <c r="O41" s="3381"/>
      <c r="P41" s="3381"/>
      <c r="Q41" s="3381"/>
      <c r="R41" s="3381"/>
      <c r="S41" s="3381"/>
      <c r="T41" s="3381"/>
      <c r="U41" s="3381"/>
      <c r="V41" s="3381"/>
      <c r="W41" s="3381"/>
      <c r="X41" s="3381"/>
      <c r="Y41" s="3381"/>
      <c r="Z41" s="3381"/>
      <c r="AA41" s="3381"/>
      <c r="AB41" s="3381"/>
      <c r="AC41" s="3382"/>
      <c r="AD41" s="3382"/>
      <c r="AE41" s="3382"/>
      <c r="AF41" s="3382"/>
      <c r="AG41" s="3382"/>
      <c r="AH41" s="3382"/>
      <c r="AI41" s="3382"/>
      <c r="AJ41" s="3382"/>
      <c r="AK41" s="3382"/>
      <c r="AL41" s="3382"/>
      <c r="AM41" s="3382"/>
      <c r="AN41" s="3382"/>
      <c r="AO41" s="3382"/>
      <c r="AP41" s="3382"/>
      <c r="AQ41" s="3382"/>
      <c r="AR41" s="3382"/>
      <c r="AS41" s="3382"/>
      <c r="AT41" s="3382"/>
      <c r="AU41" s="3382"/>
      <c r="AV41" s="449"/>
      <c r="AW41" s="450">
        <v>2</v>
      </c>
      <c r="AX41" s="451" t="s">
        <v>6</v>
      </c>
      <c r="AY41" s="450">
        <f>AY1</f>
        <v>2</v>
      </c>
      <c r="AZ41" s="456"/>
    </row>
    <row r="42" spans="2:62" s="310" customFormat="1" ht="18.75" customHeight="1" thickBot="1">
      <c r="B42" s="3383" t="s">
        <v>623</v>
      </c>
      <c r="C42" s="3384"/>
      <c r="D42" s="3384"/>
      <c r="E42" s="3384"/>
      <c r="F42" s="3384"/>
      <c r="G42" s="3384"/>
      <c r="H42" s="3384"/>
      <c r="I42" s="3384"/>
      <c r="J42" s="3384"/>
      <c r="K42" s="3384"/>
      <c r="L42" s="3384"/>
      <c r="M42" s="3384"/>
      <c r="N42" s="3384"/>
      <c r="O42" s="3384"/>
      <c r="P42" s="3384"/>
      <c r="Q42" s="3384"/>
      <c r="R42" s="3384"/>
      <c r="S42" s="3384"/>
      <c r="T42" s="3384"/>
      <c r="U42" s="3384"/>
      <c r="V42" s="3384"/>
      <c r="W42" s="3384"/>
      <c r="X42" s="3384"/>
      <c r="Y42" s="3384"/>
      <c r="Z42" s="3384"/>
      <c r="AA42" s="3384"/>
      <c r="AB42" s="3385"/>
      <c r="AC42" s="3130" t="s">
        <v>436</v>
      </c>
      <c r="AD42" s="3131"/>
      <c r="AE42" s="3131"/>
      <c r="AF42" s="3131"/>
      <c r="AG42" s="3131"/>
      <c r="AH42" s="3131"/>
      <c r="AI42" s="3131"/>
      <c r="AJ42" s="3132">
        <f>AX2</f>
        <v>1</v>
      </c>
      <c r="AK42" s="3132"/>
      <c r="AL42" s="3386"/>
      <c r="AM42" s="3387" t="s">
        <v>535</v>
      </c>
      <c r="AN42" s="3135"/>
      <c r="AO42" s="3135"/>
      <c r="AP42" s="3135"/>
      <c r="AQ42" s="3135"/>
      <c r="AR42" s="3135"/>
      <c r="AS42" s="3132">
        <v>1</v>
      </c>
      <c r="AT42" s="3132"/>
      <c r="AU42" s="3136" t="s">
        <v>536</v>
      </c>
      <c r="AV42" s="3136"/>
      <c r="AW42" s="3136"/>
      <c r="AX42" s="3132">
        <f>MAX(1,MIN(20,BB24))</f>
        <v>1</v>
      </c>
      <c r="AY42" s="3132"/>
      <c r="AZ42" s="396"/>
    </row>
    <row r="43" spans="2:62" s="310" customFormat="1" ht="18" customHeight="1">
      <c r="B43" s="2955" t="s">
        <v>437</v>
      </c>
      <c r="C43" s="2956"/>
      <c r="D43" s="2956"/>
      <c r="E43" s="2956"/>
      <c r="F43" s="2956"/>
      <c r="G43" s="2956"/>
      <c r="H43" s="2956"/>
      <c r="I43" s="2956"/>
      <c r="J43" s="2956"/>
      <c r="K43" s="2956"/>
      <c r="L43" s="2956"/>
      <c r="M43" s="2956"/>
      <c r="N43" s="2956"/>
      <c r="O43" s="2956"/>
      <c r="P43" s="2956"/>
      <c r="Q43" s="301"/>
      <c r="R43" s="3123">
        <f>R3</f>
        <v>0</v>
      </c>
      <c r="S43" s="3123"/>
      <c r="T43" s="3123"/>
      <c r="U43" s="3123"/>
      <c r="V43" s="3123"/>
      <c r="W43" s="3123"/>
      <c r="X43" s="3124"/>
      <c r="Y43" s="3220" t="s">
        <v>127</v>
      </c>
      <c r="Z43" s="3221"/>
      <c r="AA43" s="3221"/>
      <c r="AB43" s="3221"/>
      <c r="AC43" s="3221"/>
      <c r="AD43" s="3221"/>
      <c r="AE43" s="3221"/>
      <c r="AF43" s="3221"/>
      <c r="AG43" s="3221"/>
      <c r="AH43" s="3221"/>
      <c r="AI43" s="3221"/>
      <c r="AJ43" s="3221"/>
      <c r="AK43" s="3221"/>
      <c r="AL43" s="3221"/>
      <c r="AM43" s="3221"/>
      <c r="AN43" s="3221"/>
      <c r="AO43" s="3221"/>
      <c r="AP43" s="3221"/>
      <c r="AQ43" s="3221"/>
      <c r="AR43" s="3221"/>
      <c r="AS43" s="1842">
        <f>Datenbasis!D6</f>
        <v>0</v>
      </c>
      <c r="AT43" s="1842"/>
      <c r="AU43" s="1842"/>
      <c r="AV43" s="1843"/>
      <c r="AW43" s="965" t="s">
        <v>6</v>
      </c>
      <c r="AX43" s="1523">
        <f>Datenbasis!E6</f>
        <v>0</v>
      </c>
      <c r="AY43" s="1523"/>
      <c r="AZ43" s="1524"/>
    </row>
    <row r="44" spans="2:62" ht="18" customHeight="1">
      <c r="B44" s="2847" t="s">
        <v>3</v>
      </c>
      <c r="C44" s="3205"/>
      <c r="D44" s="3205"/>
      <c r="E44" s="3205"/>
      <c r="F44" s="3205"/>
      <c r="G44" s="3205"/>
      <c r="H44" s="3205"/>
      <c r="I44" s="3205"/>
      <c r="J44" s="3205"/>
      <c r="K44" s="3205"/>
      <c r="L44" s="3206"/>
      <c r="M44" s="3110" t="s">
        <v>4</v>
      </c>
      <c r="N44" s="3111"/>
      <c r="O44" s="3111"/>
      <c r="P44" s="3111"/>
      <c r="Q44" s="3111"/>
      <c r="R44" s="3111"/>
      <c r="S44" s="3111"/>
      <c r="T44" s="3111"/>
      <c r="U44" s="3111"/>
      <c r="V44" s="3111"/>
      <c r="W44" s="3111"/>
      <c r="X44" s="3111"/>
      <c r="Y44" s="351"/>
      <c r="Z44" s="3393">
        <f>Z4</f>
        <v>0</v>
      </c>
      <c r="AA44" s="3393"/>
      <c r="AB44" s="3393"/>
      <c r="AC44" s="3393"/>
      <c r="AD44" s="3393"/>
      <c r="AE44" s="3393"/>
      <c r="AF44" s="3393"/>
      <c r="AG44" s="3393"/>
      <c r="AH44" s="3393"/>
      <c r="AI44" s="3393"/>
      <c r="AJ44" s="3393"/>
      <c r="AK44" s="3393"/>
      <c r="AL44" s="3393"/>
      <c r="AM44" s="3393"/>
      <c r="AN44" s="3393"/>
      <c r="AO44" s="3393"/>
      <c r="AP44" s="3393"/>
      <c r="AQ44" s="3393"/>
      <c r="AR44" s="3393"/>
      <c r="AS44" s="3393"/>
      <c r="AT44" s="3393"/>
      <c r="AU44" s="3393"/>
      <c r="AV44" s="3393"/>
      <c r="AW44" s="3393"/>
      <c r="AX44" s="3393"/>
      <c r="AY44" s="3393"/>
      <c r="AZ44" s="3394"/>
      <c r="BF44" s="310"/>
    </row>
    <row r="45" spans="2:62" ht="18" customHeight="1">
      <c r="B45" s="2513"/>
      <c r="C45" s="2512"/>
      <c r="D45" s="2512"/>
      <c r="E45" s="2512"/>
      <c r="F45" s="2512"/>
      <c r="G45" s="2512"/>
      <c r="H45" s="2512"/>
      <c r="I45" s="2512"/>
      <c r="J45" s="2512"/>
      <c r="K45" s="2512"/>
      <c r="L45" s="2943"/>
      <c r="M45" s="3114" t="s">
        <v>5</v>
      </c>
      <c r="N45" s="3115"/>
      <c r="O45" s="3115"/>
      <c r="P45" s="3115"/>
      <c r="Q45" s="3115"/>
      <c r="R45" s="3115"/>
      <c r="S45" s="3115"/>
      <c r="T45" s="3115"/>
      <c r="U45" s="3115"/>
      <c r="V45" s="3115"/>
      <c r="W45" s="3115"/>
      <c r="X45" s="3116"/>
      <c r="Y45" s="3211" t="s">
        <v>21</v>
      </c>
      <c r="Z45" s="3395"/>
      <c r="AA45" s="355"/>
      <c r="AB45" s="3395">
        <v>99310</v>
      </c>
      <c r="AC45" s="3395"/>
      <c r="AD45" s="3395"/>
      <c r="AE45" s="3395"/>
      <c r="AF45" s="356"/>
      <c r="AG45" s="3396" t="s">
        <v>0</v>
      </c>
      <c r="AH45" s="3396"/>
      <c r="AI45" s="3396"/>
      <c r="AJ45" s="3396"/>
      <c r="AK45" s="3396"/>
      <c r="AL45" s="3396"/>
      <c r="AM45" s="3396"/>
      <c r="AN45" s="3396"/>
      <c r="AO45" s="3396"/>
      <c r="AP45" s="3396"/>
      <c r="AQ45" s="3396"/>
      <c r="AR45" s="3396"/>
      <c r="AS45" s="3396"/>
      <c r="AT45" s="3396"/>
      <c r="AU45" s="3396"/>
      <c r="AV45" s="3396"/>
      <c r="AW45" s="3396"/>
      <c r="AX45" s="3396"/>
      <c r="AY45" s="3396"/>
      <c r="AZ45" s="3397"/>
    </row>
    <row r="46" spans="2:62" ht="18" customHeight="1">
      <c r="B46" s="2927"/>
      <c r="C46" s="2928"/>
      <c r="D46" s="2928"/>
      <c r="E46" s="2928"/>
      <c r="F46" s="2928"/>
      <c r="G46" s="2928"/>
      <c r="H46" s="2928"/>
      <c r="I46" s="2928"/>
      <c r="J46" s="2928"/>
      <c r="K46" s="2928"/>
      <c r="L46" s="2929"/>
      <c r="M46" s="2636" t="s">
        <v>9</v>
      </c>
      <c r="N46" s="2637"/>
      <c r="O46" s="2637"/>
      <c r="P46" s="2637"/>
      <c r="Q46" s="2637"/>
      <c r="R46" s="2637"/>
      <c r="S46" s="2637"/>
      <c r="T46" s="2637"/>
      <c r="U46" s="2637"/>
      <c r="V46" s="2637"/>
      <c r="W46" s="2637"/>
      <c r="X46" s="2637"/>
      <c r="Y46" s="313"/>
      <c r="Z46" s="3180">
        <f>Z6</f>
        <v>0</v>
      </c>
      <c r="AA46" s="3180"/>
      <c r="AB46" s="3180"/>
      <c r="AC46" s="3180"/>
      <c r="AD46" s="3180"/>
      <c r="AE46" s="3180"/>
      <c r="AF46" s="3180"/>
      <c r="AG46" s="3180"/>
      <c r="AH46" s="3180"/>
      <c r="AI46" s="3180"/>
      <c r="AJ46" s="3180"/>
      <c r="AK46" s="3180"/>
      <c r="AL46" s="400"/>
      <c r="AM46" s="3179">
        <f>AM6</f>
        <v>0</v>
      </c>
      <c r="AN46" s="3179"/>
      <c r="AO46" s="400"/>
      <c r="AP46" s="3180">
        <f>AP6</f>
        <v>0</v>
      </c>
      <c r="AQ46" s="3180"/>
      <c r="AR46" s="3180"/>
      <c r="AS46" s="3180"/>
      <c r="AT46" s="3180"/>
      <c r="AU46" s="3180"/>
      <c r="AV46" s="3180"/>
      <c r="AW46" s="3180"/>
      <c r="AX46" s="3180"/>
      <c r="AY46" s="3180"/>
      <c r="AZ46" s="3181"/>
    </row>
    <row r="47" spans="2:62" ht="18" customHeight="1">
      <c r="B47" s="2847" t="s">
        <v>599</v>
      </c>
      <c r="C47" s="3205"/>
      <c r="D47" s="3205"/>
      <c r="E47" s="3205"/>
      <c r="F47" s="3205"/>
      <c r="G47" s="3205"/>
      <c r="H47" s="3205"/>
      <c r="I47" s="3205"/>
      <c r="J47" s="3205"/>
      <c r="K47" s="3205"/>
      <c r="L47" s="3205"/>
      <c r="M47" s="3205"/>
      <c r="N47" s="3205"/>
      <c r="O47" s="3205"/>
      <c r="P47" s="3205"/>
      <c r="Q47" s="3205"/>
      <c r="R47" s="3205"/>
      <c r="S47" s="3205"/>
      <c r="T47" s="3205"/>
      <c r="U47" s="3205"/>
      <c r="V47" s="3205"/>
      <c r="W47" s="3205"/>
      <c r="X47" s="3205"/>
      <c r="Y47" s="3205"/>
      <c r="Z47" s="3205"/>
      <c r="AA47" s="3205"/>
      <c r="AB47" s="3205"/>
      <c r="AC47" s="3205"/>
      <c r="AD47" s="3205"/>
      <c r="AE47" s="3205"/>
      <c r="AF47" s="3205"/>
      <c r="AG47" s="3205"/>
      <c r="AH47" s="3205"/>
      <c r="AI47" s="3205"/>
      <c r="AJ47" s="3205"/>
      <c r="AK47" s="3205"/>
      <c r="AL47" s="3205"/>
      <c r="AM47" s="3205"/>
      <c r="AN47" s="3205"/>
      <c r="AO47" s="3205"/>
      <c r="AP47" s="3205"/>
      <c r="AQ47" s="3205"/>
      <c r="AR47" s="3205"/>
      <c r="AS47" s="3205"/>
      <c r="AT47" s="3205"/>
      <c r="AU47" s="3205"/>
      <c r="AV47" s="3205"/>
      <c r="AW47" s="3205"/>
      <c r="AX47" s="3205"/>
      <c r="AY47" s="3205"/>
      <c r="AZ47" s="3233"/>
    </row>
    <row r="48" spans="2:62" ht="13.5" customHeight="1">
      <c r="B48" s="3398" t="s">
        <v>600</v>
      </c>
      <c r="C48" s="3399"/>
      <c r="D48" s="3399"/>
      <c r="E48" s="3399"/>
      <c r="F48" s="3399"/>
      <c r="G48" s="3400" t="s">
        <v>601</v>
      </c>
      <c r="H48" s="3400"/>
      <c r="I48" s="3400"/>
      <c r="J48" s="3400"/>
      <c r="K48" s="3400"/>
      <c r="L48" s="3400"/>
      <c r="M48" s="3400"/>
      <c r="N48" s="3400"/>
      <c r="O48" s="3400"/>
      <c r="P48" s="3400"/>
      <c r="Q48" s="3400"/>
      <c r="R48" s="3400"/>
      <c r="S48" s="3400"/>
      <c r="T48" s="3400"/>
      <c r="U48" s="3400"/>
      <c r="V48" s="3400"/>
      <c r="W48" s="3400"/>
      <c r="X48" s="3400"/>
      <c r="Y48" s="3400"/>
      <c r="Z48" s="3400"/>
      <c r="AA48" s="3400"/>
      <c r="AB48" s="3400"/>
      <c r="AC48" s="3400"/>
      <c r="AD48" s="3400"/>
      <c r="AE48" s="3400"/>
      <c r="AF48" s="3400"/>
      <c r="AG48" s="3400"/>
      <c r="AH48" s="3400"/>
      <c r="AI48" s="3400"/>
      <c r="AJ48" s="3400"/>
      <c r="AK48" s="3400"/>
      <c r="AL48" s="3400"/>
      <c r="AM48" s="3400"/>
      <c r="AN48" s="3400"/>
      <c r="AO48" s="3400"/>
      <c r="AP48" s="3400"/>
      <c r="AQ48" s="3400"/>
      <c r="AR48" s="3400"/>
      <c r="AS48" s="3400"/>
      <c r="AT48" s="3400"/>
      <c r="AU48" s="3400"/>
      <c r="AV48" s="3400"/>
      <c r="AW48" s="3400"/>
      <c r="AX48" s="3400"/>
      <c r="AY48" s="3400"/>
      <c r="AZ48" s="3401"/>
    </row>
    <row r="49" spans="2:62" ht="12.75" customHeight="1">
      <c r="B49" s="3402"/>
      <c r="C49" s="3320"/>
      <c r="D49" s="3403"/>
      <c r="E49" s="3320"/>
      <c r="F49" s="3320"/>
      <c r="G49" s="3320"/>
      <c r="H49" s="3320"/>
      <c r="I49" s="3320"/>
      <c r="J49" s="3320"/>
      <c r="K49" s="3320"/>
      <c r="L49" s="3404"/>
      <c r="M49" s="3407" t="s">
        <v>602</v>
      </c>
      <c r="N49" s="3407"/>
      <c r="O49" s="3407"/>
      <c r="P49" s="3407"/>
      <c r="Q49" s="3407"/>
      <c r="R49" s="3407"/>
      <c r="S49" s="3407"/>
      <c r="T49" s="3407"/>
      <c r="U49" s="3407"/>
      <c r="V49" s="3407"/>
      <c r="W49" s="3407"/>
      <c r="X49" s="3407"/>
      <c r="Y49" s="3407"/>
      <c r="Z49" s="3407"/>
      <c r="AA49" s="3407"/>
      <c r="AB49" s="3407"/>
      <c r="AC49" s="3407"/>
      <c r="AD49" s="3408"/>
      <c r="AE49" s="3411" t="s">
        <v>603</v>
      </c>
      <c r="AF49" s="3412"/>
      <c r="AG49" s="3412"/>
      <c r="AH49" s="3412"/>
      <c r="AI49" s="3412"/>
      <c r="AJ49" s="3412"/>
      <c r="AK49" s="3412"/>
      <c r="AL49" s="3412"/>
      <c r="AM49" s="3412"/>
      <c r="AN49" s="3412"/>
      <c r="AO49" s="3412"/>
      <c r="AP49" s="3412"/>
      <c r="AQ49" s="3412"/>
      <c r="AR49" s="3412"/>
      <c r="AS49" s="3412"/>
      <c r="AT49" s="3412"/>
      <c r="AU49" s="3412"/>
      <c r="AV49" s="3412"/>
      <c r="AW49" s="3412"/>
      <c r="AX49" s="3412"/>
      <c r="AY49" s="3412"/>
      <c r="AZ49" s="3413"/>
      <c r="BF49" s="379"/>
      <c r="BG49" s="379"/>
      <c r="BH49" s="379"/>
      <c r="BI49" s="379"/>
      <c r="BJ49" s="379"/>
    </row>
    <row r="50" spans="2:62" s="310" customFormat="1" ht="12.75" customHeight="1">
      <c r="B50" s="3414" t="s">
        <v>604</v>
      </c>
      <c r="C50" s="3415"/>
      <c r="D50" s="3416"/>
      <c r="E50" s="3415" t="s">
        <v>605</v>
      </c>
      <c r="F50" s="3415"/>
      <c r="G50" s="3415"/>
      <c r="H50" s="3415"/>
      <c r="I50" s="3415"/>
      <c r="J50" s="3415"/>
      <c r="K50" s="3415"/>
      <c r="L50" s="3405"/>
      <c r="M50" s="3407"/>
      <c r="N50" s="3407"/>
      <c r="O50" s="3407"/>
      <c r="P50" s="3407"/>
      <c r="Q50" s="3407"/>
      <c r="R50" s="3407"/>
      <c r="S50" s="3407"/>
      <c r="T50" s="3407"/>
      <c r="U50" s="3407"/>
      <c r="V50" s="3407"/>
      <c r="W50" s="3407"/>
      <c r="X50" s="3407"/>
      <c r="Y50" s="3407"/>
      <c r="Z50" s="3407"/>
      <c r="AA50" s="3407"/>
      <c r="AB50" s="3407"/>
      <c r="AC50" s="3407"/>
      <c r="AD50" s="3409"/>
      <c r="AE50" s="3417" t="s">
        <v>606</v>
      </c>
      <c r="AF50" s="3417"/>
      <c r="AG50" s="3417"/>
      <c r="AH50" s="3417"/>
      <c r="AI50" s="3417"/>
      <c r="AJ50" s="3417"/>
      <c r="AK50" s="3417"/>
      <c r="AL50" s="3417"/>
      <c r="AM50" s="3417"/>
      <c r="AN50" s="3417"/>
      <c r="AO50" s="3417"/>
      <c r="AP50" s="3417"/>
      <c r="AQ50" s="3417"/>
      <c r="AR50" s="3417"/>
      <c r="AS50" s="3417"/>
      <c r="AT50" s="3417"/>
      <c r="AU50" s="3417"/>
      <c r="AV50" s="3417"/>
      <c r="AW50" s="3417"/>
      <c r="AX50" s="3417"/>
      <c r="AY50" s="3417"/>
      <c r="AZ50" s="3418"/>
      <c r="BF50" s="362"/>
      <c r="BG50" s="362"/>
      <c r="BH50" s="362"/>
      <c r="BI50" s="362"/>
      <c r="BJ50" s="362"/>
    </row>
    <row r="51" spans="2:62" s="360" customFormat="1" ht="12.75" customHeight="1">
      <c r="B51" s="3414"/>
      <c r="C51" s="3415"/>
      <c r="D51" s="3416"/>
      <c r="E51" s="3415"/>
      <c r="F51" s="3415"/>
      <c r="G51" s="3415"/>
      <c r="H51" s="3415"/>
      <c r="I51" s="3415"/>
      <c r="J51" s="3415"/>
      <c r="K51" s="3415"/>
      <c r="L51" s="3405"/>
      <c r="M51" s="3415" t="s">
        <v>607</v>
      </c>
      <c r="N51" s="3415"/>
      <c r="O51" s="3415"/>
      <c r="P51" s="3415"/>
      <c r="Q51" s="3415"/>
      <c r="R51" s="3318"/>
      <c r="S51" s="3415" t="s">
        <v>608</v>
      </c>
      <c r="T51" s="3415"/>
      <c r="U51" s="3415"/>
      <c r="V51" s="3415"/>
      <c r="W51" s="3415"/>
      <c r="X51" s="3318"/>
      <c r="Y51" s="3415" t="s">
        <v>609</v>
      </c>
      <c r="Z51" s="3415"/>
      <c r="AA51" s="3415"/>
      <c r="AB51" s="3415"/>
      <c r="AC51" s="3415"/>
      <c r="AD51" s="3409"/>
      <c r="AE51" s="3420" t="s">
        <v>607</v>
      </c>
      <c r="AF51" s="3421"/>
      <c r="AG51" s="3421"/>
      <c r="AH51" s="3421"/>
      <c r="AI51" s="3421"/>
      <c r="AJ51" s="3421" t="s">
        <v>608</v>
      </c>
      <c r="AK51" s="3421"/>
      <c r="AL51" s="3421"/>
      <c r="AM51" s="3421"/>
      <c r="AN51" s="3421"/>
      <c r="AO51" s="3421" t="s">
        <v>609</v>
      </c>
      <c r="AP51" s="3421"/>
      <c r="AQ51" s="3421"/>
      <c r="AR51" s="3421"/>
      <c r="AS51" s="3421"/>
      <c r="AT51" s="3421" t="s">
        <v>610</v>
      </c>
      <c r="AU51" s="3421"/>
      <c r="AV51" s="3421"/>
      <c r="AW51" s="3421"/>
      <c r="AX51" s="3421"/>
      <c r="AY51" s="3421"/>
      <c r="AZ51" s="3441"/>
    </row>
    <row r="52" spans="2:62" s="360" customFormat="1" ht="12.75" customHeight="1" thickBot="1">
      <c r="B52" s="3442" t="s">
        <v>611</v>
      </c>
      <c r="C52" s="2522"/>
      <c r="D52" s="3443"/>
      <c r="E52" s="2522" t="s">
        <v>566</v>
      </c>
      <c r="F52" s="3444"/>
      <c r="G52" s="3445" t="s">
        <v>612</v>
      </c>
      <c r="H52" s="2522"/>
      <c r="I52" s="2522"/>
      <c r="J52" s="2522"/>
      <c r="K52" s="2522"/>
      <c r="L52" s="3406"/>
      <c r="M52" s="2522" t="s">
        <v>566</v>
      </c>
      <c r="N52" s="3444"/>
      <c r="O52" s="3445" t="s">
        <v>202</v>
      </c>
      <c r="P52" s="2522"/>
      <c r="Q52" s="2522"/>
      <c r="R52" s="3419"/>
      <c r="S52" s="2522" t="s">
        <v>566</v>
      </c>
      <c r="T52" s="3444"/>
      <c r="U52" s="3445" t="s">
        <v>202</v>
      </c>
      <c r="V52" s="2522"/>
      <c r="W52" s="2522"/>
      <c r="X52" s="3419"/>
      <c r="Y52" s="2522" t="s">
        <v>566</v>
      </c>
      <c r="Z52" s="3444"/>
      <c r="AA52" s="3445" t="s">
        <v>202</v>
      </c>
      <c r="AB52" s="2522"/>
      <c r="AC52" s="2522"/>
      <c r="AD52" s="3410"/>
      <c r="AE52" s="3450" t="s">
        <v>613</v>
      </c>
      <c r="AF52" s="3422"/>
      <c r="AG52" s="3422"/>
      <c r="AH52" s="3422"/>
      <c r="AI52" s="3422"/>
      <c r="AJ52" s="3422" t="s">
        <v>613</v>
      </c>
      <c r="AK52" s="3422"/>
      <c r="AL52" s="3422"/>
      <c r="AM52" s="3422"/>
      <c r="AN52" s="3422"/>
      <c r="AO52" s="3422" t="s">
        <v>613</v>
      </c>
      <c r="AP52" s="3422"/>
      <c r="AQ52" s="3422"/>
      <c r="AR52" s="3422"/>
      <c r="AS52" s="3422"/>
      <c r="AT52" s="3422" t="s">
        <v>613</v>
      </c>
      <c r="AU52" s="3422"/>
      <c r="AV52" s="3422"/>
      <c r="AW52" s="3422"/>
      <c r="AX52" s="3422"/>
      <c r="AY52" s="3422"/>
      <c r="AZ52" s="3423"/>
    </row>
    <row r="53" spans="2:62" s="360" customFormat="1" ht="13.5" customHeight="1">
      <c r="B53" s="3424">
        <v>1</v>
      </c>
      <c r="C53" s="3425"/>
      <c r="D53" s="3426"/>
      <c r="E53" s="3429"/>
      <c r="F53" s="3430"/>
      <c r="G53" s="3433" t="str">
        <f>IF(E53="","",VLOOKUP(E53,Wechselrichter,38))</f>
        <v/>
      </c>
      <c r="H53" s="3434"/>
      <c r="I53" s="3434"/>
      <c r="J53" s="3434"/>
      <c r="K53" s="3434"/>
      <c r="L53" s="3437"/>
      <c r="M53" s="3439"/>
      <c r="N53" s="3430"/>
      <c r="O53" s="3446"/>
      <c r="P53" s="3439"/>
      <c r="Q53" s="3439"/>
      <c r="R53" s="3448"/>
      <c r="S53" s="3439"/>
      <c r="T53" s="3430"/>
      <c r="U53" s="3446"/>
      <c r="V53" s="3439"/>
      <c r="W53" s="3439"/>
      <c r="X53" s="3448"/>
      <c r="Y53" s="3439"/>
      <c r="Z53" s="3430"/>
      <c r="AA53" s="3446"/>
      <c r="AB53" s="3439"/>
      <c r="AC53" s="3439"/>
      <c r="AD53" s="3451"/>
      <c r="AE53" s="3453" t="str">
        <f>BA53</f>
        <v/>
      </c>
      <c r="AF53" s="3454"/>
      <c r="AG53" s="3454"/>
      <c r="AH53" s="3454"/>
      <c r="AI53" s="3454"/>
      <c r="AJ53" s="3454" t="str">
        <f>BB53</f>
        <v/>
      </c>
      <c r="AK53" s="3454"/>
      <c r="AL53" s="3454"/>
      <c r="AM53" s="3454"/>
      <c r="AN53" s="3454"/>
      <c r="AO53" s="3454" t="str">
        <f>BC53</f>
        <v/>
      </c>
      <c r="AP53" s="3454"/>
      <c r="AQ53" s="3454"/>
      <c r="AR53" s="3454"/>
      <c r="AS53" s="3454"/>
      <c r="AT53" s="3454">
        <f>SUM(BA53,BB53,BC53)</f>
        <v>0</v>
      </c>
      <c r="AU53" s="3454"/>
      <c r="AV53" s="3454"/>
      <c r="AW53" s="3454"/>
      <c r="AX53" s="3454"/>
      <c r="AY53" s="3455"/>
      <c r="AZ53" s="380"/>
      <c r="BA53" s="360" t="str">
        <f>IF(OR($E53="",$M53=""),"",VLOOKUP($M53,Module,39)*$O53/1000)</f>
        <v/>
      </c>
      <c r="BB53" s="360" t="str">
        <f>IF(OR($E53="",$S53=""),"",VLOOKUP($S53,Module,39)*$U53/1000)</f>
        <v/>
      </c>
      <c r="BC53" s="360" t="str">
        <f>IF(OR($E53="",$Y53=""),"",VLOOKUP($Y53,Module,39)*$AA53/1000)</f>
        <v/>
      </c>
      <c r="BD53" s="360" t="str">
        <f>IF(BA54="","",AT53/BA54)</f>
        <v/>
      </c>
    </row>
    <row r="54" spans="2:62" s="310" customFormat="1" ht="13.5" customHeight="1">
      <c r="B54" s="3427"/>
      <c r="C54" s="2864"/>
      <c r="D54" s="3428"/>
      <c r="E54" s="3431"/>
      <c r="F54" s="3432"/>
      <c r="G54" s="3435"/>
      <c r="H54" s="3436"/>
      <c r="I54" s="3436"/>
      <c r="J54" s="3436"/>
      <c r="K54" s="3436"/>
      <c r="L54" s="3438"/>
      <c r="M54" s="3440"/>
      <c r="N54" s="3432"/>
      <c r="O54" s="3447"/>
      <c r="P54" s="3440"/>
      <c r="Q54" s="3440"/>
      <c r="R54" s="3449"/>
      <c r="S54" s="3440"/>
      <c r="T54" s="3432"/>
      <c r="U54" s="3447"/>
      <c r="V54" s="3440"/>
      <c r="W54" s="3440"/>
      <c r="X54" s="3449"/>
      <c r="Y54" s="3440"/>
      <c r="Z54" s="3432"/>
      <c r="AA54" s="3447"/>
      <c r="AB54" s="3440"/>
      <c r="AC54" s="3440"/>
      <c r="AD54" s="3452"/>
      <c r="AE54" s="3456" t="str">
        <f>IF(OR($E53="",$M53=""),"",MIN(($G53/BA54),BD53))</f>
        <v/>
      </c>
      <c r="AF54" s="3457"/>
      <c r="AG54" s="3457"/>
      <c r="AH54" s="3457"/>
      <c r="AI54" s="3457"/>
      <c r="AJ54" s="3457" t="str">
        <f>IF(OR($E53="",$S53=""),"",MIN(($G53/BA54),BD53))</f>
        <v/>
      </c>
      <c r="AK54" s="3457"/>
      <c r="AL54" s="3457"/>
      <c r="AM54" s="3457"/>
      <c r="AN54" s="3457"/>
      <c r="AO54" s="3457" t="str">
        <f>IF(OR($E53="",$Y53=""),"",MIN(($G53/BA54),BD53))</f>
        <v/>
      </c>
      <c r="AP54" s="3457"/>
      <c r="AQ54" s="3457"/>
      <c r="AR54" s="3457"/>
      <c r="AS54" s="3457"/>
      <c r="AT54" s="3458">
        <f>SUM(AE54,AJ54,AO54)</f>
        <v>0</v>
      </c>
      <c r="AU54" s="3458"/>
      <c r="AV54" s="3458"/>
      <c r="AW54" s="3458"/>
      <c r="AX54" s="3458"/>
      <c r="AY54" s="3459"/>
      <c r="AZ54" s="381"/>
      <c r="BA54" s="310" t="str">
        <f>IF(E53="","",VLOOKUP($E53,WR_Anschlussart,2))</f>
        <v/>
      </c>
    </row>
    <row r="55" spans="2:62" s="360" customFormat="1" ht="13.5" customHeight="1">
      <c r="B55" s="3427">
        <v>2</v>
      </c>
      <c r="C55" s="2864"/>
      <c r="D55" s="3428"/>
      <c r="E55" s="3431"/>
      <c r="F55" s="3432"/>
      <c r="G55" s="3460" t="str">
        <f>IF(E55="","",VLOOKUP(E55,Wechselrichter,38))</f>
        <v/>
      </c>
      <c r="H55" s="3461"/>
      <c r="I55" s="3461"/>
      <c r="J55" s="3461"/>
      <c r="K55" s="3461"/>
      <c r="L55" s="3438"/>
      <c r="M55" s="3440"/>
      <c r="N55" s="3432"/>
      <c r="O55" s="3447"/>
      <c r="P55" s="3440"/>
      <c r="Q55" s="3440"/>
      <c r="R55" s="3449"/>
      <c r="S55" s="3440"/>
      <c r="T55" s="3432"/>
      <c r="U55" s="3447"/>
      <c r="V55" s="3440"/>
      <c r="W55" s="3440"/>
      <c r="X55" s="3449"/>
      <c r="Y55" s="3440"/>
      <c r="Z55" s="3432"/>
      <c r="AA55" s="3447"/>
      <c r="AB55" s="3440"/>
      <c r="AC55" s="3440"/>
      <c r="AD55" s="3452"/>
      <c r="AE55" s="3462" t="str">
        <f>BA55</f>
        <v/>
      </c>
      <c r="AF55" s="3463"/>
      <c r="AG55" s="3463"/>
      <c r="AH55" s="3463"/>
      <c r="AI55" s="3463"/>
      <c r="AJ55" s="3463" t="str">
        <f>BB55</f>
        <v/>
      </c>
      <c r="AK55" s="3463"/>
      <c r="AL55" s="3463"/>
      <c r="AM55" s="3463"/>
      <c r="AN55" s="3463"/>
      <c r="AO55" s="3463" t="str">
        <f>BC55</f>
        <v/>
      </c>
      <c r="AP55" s="3463"/>
      <c r="AQ55" s="3463"/>
      <c r="AR55" s="3463"/>
      <c r="AS55" s="3463"/>
      <c r="AT55" s="3463">
        <f>SUM(BA55,BB55,BC55)</f>
        <v>0</v>
      </c>
      <c r="AU55" s="3463"/>
      <c r="AV55" s="3463"/>
      <c r="AW55" s="3463"/>
      <c r="AX55" s="3463"/>
      <c r="AY55" s="3464"/>
      <c r="AZ55" s="382"/>
      <c r="BA55" s="360" t="str">
        <f>IF(OR($E55="",$M55=""),"",VLOOKUP($M55,Module,39)*$O55/1000)</f>
        <v/>
      </c>
      <c r="BB55" s="360" t="str">
        <f>IF(OR($E55="",$S55=""),"",VLOOKUP($S55,Module,39)*$U55/1000)</f>
        <v/>
      </c>
      <c r="BC55" s="360" t="str">
        <f>IF(OR($E55="",$Y55=""),"",VLOOKUP($Y55,Module,39)*$AA55/1000)</f>
        <v/>
      </c>
      <c r="BD55" s="360" t="str">
        <f>IF(BA56="","",AT55/BA56)</f>
        <v/>
      </c>
    </row>
    <row r="56" spans="2:62" s="310" customFormat="1" ht="13.5" customHeight="1">
      <c r="B56" s="3427"/>
      <c r="C56" s="2864"/>
      <c r="D56" s="3428"/>
      <c r="E56" s="3431"/>
      <c r="F56" s="3432"/>
      <c r="G56" s="3460"/>
      <c r="H56" s="3461"/>
      <c r="I56" s="3461"/>
      <c r="J56" s="3461"/>
      <c r="K56" s="3461"/>
      <c r="L56" s="3438"/>
      <c r="M56" s="3440"/>
      <c r="N56" s="3432"/>
      <c r="O56" s="3447"/>
      <c r="P56" s="3440"/>
      <c r="Q56" s="3440"/>
      <c r="R56" s="3449"/>
      <c r="S56" s="3440"/>
      <c r="T56" s="3432"/>
      <c r="U56" s="3447"/>
      <c r="V56" s="3440"/>
      <c r="W56" s="3440"/>
      <c r="X56" s="3449"/>
      <c r="Y56" s="3440"/>
      <c r="Z56" s="3432"/>
      <c r="AA56" s="3447"/>
      <c r="AB56" s="3440"/>
      <c r="AC56" s="3440"/>
      <c r="AD56" s="3452"/>
      <c r="AE56" s="3456" t="str">
        <f>IF(OR($E55="",$M55=""),"",MIN(($G55/BA56),BD55))</f>
        <v/>
      </c>
      <c r="AF56" s="3457"/>
      <c r="AG56" s="3457"/>
      <c r="AH56" s="3457"/>
      <c r="AI56" s="3457"/>
      <c r="AJ56" s="3457" t="str">
        <f>IF(OR($E55="",$S55=""),"",MIN(($G55/BA56),BD55))</f>
        <v/>
      </c>
      <c r="AK56" s="3457"/>
      <c r="AL56" s="3457"/>
      <c r="AM56" s="3457"/>
      <c r="AN56" s="3457"/>
      <c r="AO56" s="3457" t="str">
        <f>IF(OR($E55="",$Y55=""),"",MIN(($G55/BA56),BD55))</f>
        <v/>
      </c>
      <c r="AP56" s="3457"/>
      <c r="AQ56" s="3457"/>
      <c r="AR56" s="3457"/>
      <c r="AS56" s="3457"/>
      <c r="AT56" s="3458">
        <f>SUM(AE56,AJ56,AO56)</f>
        <v>0</v>
      </c>
      <c r="AU56" s="3458"/>
      <c r="AV56" s="3458"/>
      <c r="AW56" s="3458"/>
      <c r="AX56" s="3458"/>
      <c r="AY56" s="3459"/>
      <c r="AZ56" s="381"/>
      <c r="BA56" s="310" t="str">
        <f>IF(E55="","",VLOOKUP($E55,WR_Anschlussart,2))</f>
        <v/>
      </c>
    </row>
    <row r="57" spans="2:62" s="360" customFormat="1" ht="13.5" customHeight="1">
      <c r="B57" s="3427">
        <v>3</v>
      </c>
      <c r="C57" s="2864"/>
      <c r="D57" s="3428"/>
      <c r="E57" s="3440"/>
      <c r="F57" s="3432"/>
      <c r="G57" s="3460" t="str">
        <f>IF(E57="","",VLOOKUP(E57,Wechselrichter,38))</f>
        <v/>
      </c>
      <c r="H57" s="3461"/>
      <c r="I57" s="3461"/>
      <c r="J57" s="3461"/>
      <c r="K57" s="3461"/>
      <c r="L57" s="3438"/>
      <c r="M57" s="3440"/>
      <c r="N57" s="3432"/>
      <c r="O57" s="3447"/>
      <c r="P57" s="3440"/>
      <c r="Q57" s="3440"/>
      <c r="R57" s="3449"/>
      <c r="S57" s="3440"/>
      <c r="T57" s="3432"/>
      <c r="U57" s="3447"/>
      <c r="V57" s="3440"/>
      <c r="W57" s="3440"/>
      <c r="X57" s="3449"/>
      <c r="Y57" s="3440"/>
      <c r="Z57" s="3432"/>
      <c r="AA57" s="3447"/>
      <c r="AB57" s="3440"/>
      <c r="AC57" s="3440"/>
      <c r="AD57" s="3452"/>
      <c r="AE57" s="3462" t="str">
        <f>BA57</f>
        <v/>
      </c>
      <c r="AF57" s="3463"/>
      <c r="AG57" s="3463"/>
      <c r="AH57" s="3463"/>
      <c r="AI57" s="3463"/>
      <c r="AJ57" s="3463" t="str">
        <f>BB57</f>
        <v/>
      </c>
      <c r="AK57" s="3463"/>
      <c r="AL57" s="3463"/>
      <c r="AM57" s="3463"/>
      <c r="AN57" s="3463"/>
      <c r="AO57" s="3463" t="str">
        <f>BC57</f>
        <v/>
      </c>
      <c r="AP57" s="3463"/>
      <c r="AQ57" s="3463"/>
      <c r="AR57" s="3463"/>
      <c r="AS57" s="3463"/>
      <c r="AT57" s="3463">
        <f>SUM(BA57,BB57,BC57)</f>
        <v>0</v>
      </c>
      <c r="AU57" s="3463"/>
      <c r="AV57" s="3463"/>
      <c r="AW57" s="3463"/>
      <c r="AX57" s="3463"/>
      <c r="AY57" s="3464"/>
      <c r="AZ57" s="382"/>
      <c r="BA57" s="360" t="str">
        <f>IF(OR($E57="",$M57=""),"",VLOOKUP($M57,Module,39)*$O57/1000)</f>
        <v/>
      </c>
      <c r="BB57" s="360" t="str">
        <f>IF(OR($E57="",$S57=""),"",VLOOKUP($S57,Module,39)*$U57/1000)</f>
        <v/>
      </c>
      <c r="BC57" s="360" t="str">
        <f>IF(OR($E57="",$Y57=""),"",VLOOKUP($Y57,Module,39)*$AA57/1000)</f>
        <v/>
      </c>
      <c r="BD57" s="360" t="str">
        <f>IF(BA58="","",AT57/BA58)</f>
        <v/>
      </c>
    </row>
    <row r="58" spans="2:62" s="310" customFormat="1" ht="13.5" customHeight="1">
      <c r="B58" s="3427"/>
      <c r="C58" s="2864"/>
      <c r="D58" s="3428"/>
      <c r="E58" s="3440"/>
      <c r="F58" s="3432"/>
      <c r="G58" s="3460"/>
      <c r="H58" s="3461"/>
      <c r="I58" s="3461"/>
      <c r="J58" s="3461"/>
      <c r="K58" s="3461"/>
      <c r="L58" s="3438"/>
      <c r="M58" s="3440"/>
      <c r="N58" s="3432"/>
      <c r="O58" s="3447"/>
      <c r="P58" s="3440"/>
      <c r="Q58" s="3440"/>
      <c r="R58" s="3449"/>
      <c r="S58" s="3440"/>
      <c r="T58" s="3432"/>
      <c r="U58" s="3447"/>
      <c r="V58" s="3440"/>
      <c r="W58" s="3440"/>
      <c r="X58" s="3449"/>
      <c r="Y58" s="3440"/>
      <c r="Z58" s="3432"/>
      <c r="AA58" s="3447"/>
      <c r="AB58" s="3440"/>
      <c r="AC58" s="3440"/>
      <c r="AD58" s="3452"/>
      <c r="AE58" s="3456" t="str">
        <f>IF(OR($E57="",$M57=""),"",MIN(($G57/BA58),BD57))</f>
        <v/>
      </c>
      <c r="AF58" s="3457"/>
      <c r="AG58" s="3457"/>
      <c r="AH58" s="3457"/>
      <c r="AI58" s="3457"/>
      <c r="AJ58" s="3457" t="str">
        <f>IF(OR($E57="",$S57=""),"",MIN(($G57/BA58),BD57))</f>
        <v/>
      </c>
      <c r="AK58" s="3457"/>
      <c r="AL58" s="3457"/>
      <c r="AM58" s="3457"/>
      <c r="AN58" s="3457"/>
      <c r="AO58" s="3457" t="str">
        <f>IF(OR($E57="",$Y57=""),"",MIN(($G57/BA58),BD57))</f>
        <v/>
      </c>
      <c r="AP58" s="3457"/>
      <c r="AQ58" s="3457"/>
      <c r="AR58" s="3457"/>
      <c r="AS58" s="3457"/>
      <c r="AT58" s="3458">
        <f>SUM(AE58,AJ58,AO58)</f>
        <v>0</v>
      </c>
      <c r="AU58" s="3458"/>
      <c r="AV58" s="3458"/>
      <c r="AW58" s="3458"/>
      <c r="AX58" s="3458"/>
      <c r="AY58" s="3459"/>
      <c r="AZ58" s="381"/>
      <c r="BA58" s="310" t="str">
        <f>IF(E57="","",VLOOKUP($E57,WR_Anschlussart,2))</f>
        <v/>
      </c>
    </row>
    <row r="59" spans="2:62" s="360" customFormat="1" ht="13.5" customHeight="1">
      <c r="B59" s="3427">
        <v>4</v>
      </c>
      <c r="C59" s="2864"/>
      <c r="D59" s="3428"/>
      <c r="E59" s="3440"/>
      <c r="F59" s="3432"/>
      <c r="G59" s="3460" t="str">
        <f>IF(E59="","",VLOOKUP(E59,Wechselrichter,38))</f>
        <v/>
      </c>
      <c r="H59" s="3461"/>
      <c r="I59" s="3461"/>
      <c r="J59" s="3461"/>
      <c r="K59" s="3461"/>
      <c r="L59" s="3438"/>
      <c r="M59" s="3440"/>
      <c r="N59" s="3432"/>
      <c r="O59" s="3447"/>
      <c r="P59" s="3440"/>
      <c r="Q59" s="3440"/>
      <c r="R59" s="3449"/>
      <c r="S59" s="3440"/>
      <c r="T59" s="3432"/>
      <c r="U59" s="3447"/>
      <c r="V59" s="3440"/>
      <c r="W59" s="3440"/>
      <c r="X59" s="3449"/>
      <c r="Y59" s="3440"/>
      <c r="Z59" s="3432"/>
      <c r="AA59" s="3447"/>
      <c r="AB59" s="3440"/>
      <c r="AC59" s="3440"/>
      <c r="AD59" s="3452"/>
      <c r="AE59" s="3462" t="str">
        <f>BA59</f>
        <v/>
      </c>
      <c r="AF59" s="3463"/>
      <c r="AG59" s="3463"/>
      <c r="AH59" s="3463"/>
      <c r="AI59" s="3463"/>
      <c r="AJ59" s="3463" t="str">
        <f>BB59</f>
        <v/>
      </c>
      <c r="AK59" s="3463"/>
      <c r="AL59" s="3463"/>
      <c r="AM59" s="3463"/>
      <c r="AN59" s="3463"/>
      <c r="AO59" s="3463" t="str">
        <f>BC59</f>
        <v/>
      </c>
      <c r="AP59" s="3463"/>
      <c r="AQ59" s="3463"/>
      <c r="AR59" s="3463"/>
      <c r="AS59" s="3463"/>
      <c r="AT59" s="3463">
        <f>SUM(BA59,BB59,BC59)</f>
        <v>0</v>
      </c>
      <c r="AU59" s="3463"/>
      <c r="AV59" s="3463"/>
      <c r="AW59" s="3463"/>
      <c r="AX59" s="3463"/>
      <c r="AY59" s="3464"/>
      <c r="AZ59" s="382"/>
      <c r="BA59" s="360" t="str">
        <f>IF(OR($E59="",$M59=""),"",VLOOKUP($M59,Module,39)*$O59/1000)</f>
        <v/>
      </c>
      <c r="BB59" s="360" t="str">
        <f>IF(OR($E59="",$S59=""),"",VLOOKUP($S59,Module,39)*$U59/1000)</f>
        <v/>
      </c>
      <c r="BC59" s="360" t="str">
        <f>IF(OR($E59="",$Y59=""),"",VLOOKUP($Y59,Module,39)*$AA59/1000)</f>
        <v/>
      </c>
      <c r="BD59" s="360" t="str">
        <f>IF(BA60="","",AT59/BA60)</f>
        <v/>
      </c>
    </row>
    <row r="60" spans="2:62" s="310" customFormat="1" ht="13.5" customHeight="1">
      <c r="B60" s="3427"/>
      <c r="C60" s="2864"/>
      <c r="D60" s="3428"/>
      <c r="E60" s="3440"/>
      <c r="F60" s="3432"/>
      <c r="G60" s="3460"/>
      <c r="H60" s="3461"/>
      <c r="I60" s="3461"/>
      <c r="J60" s="3461"/>
      <c r="K60" s="3461"/>
      <c r="L60" s="3438"/>
      <c r="M60" s="3440"/>
      <c r="N60" s="3432"/>
      <c r="O60" s="3447"/>
      <c r="P60" s="3440"/>
      <c r="Q60" s="3440"/>
      <c r="R60" s="3449"/>
      <c r="S60" s="3440"/>
      <c r="T60" s="3432"/>
      <c r="U60" s="3447"/>
      <c r="V60" s="3440"/>
      <c r="W60" s="3440"/>
      <c r="X60" s="3449"/>
      <c r="Y60" s="3440"/>
      <c r="Z60" s="3432"/>
      <c r="AA60" s="3447"/>
      <c r="AB60" s="3440"/>
      <c r="AC60" s="3440"/>
      <c r="AD60" s="3452"/>
      <c r="AE60" s="3456" t="str">
        <f>IF(OR($E59="",$M59=""),"",MIN(($G59/BA60),BD59))</f>
        <v/>
      </c>
      <c r="AF60" s="3457"/>
      <c r="AG60" s="3457"/>
      <c r="AH60" s="3457"/>
      <c r="AI60" s="3457"/>
      <c r="AJ60" s="3457" t="str">
        <f>IF(OR($E59="",$S59=""),"",MIN(($G59/BA60),BD59))</f>
        <v/>
      </c>
      <c r="AK60" s="3457"/>
      <c r="AL60" s="3457"/>
      <c r="AM60" s="3457"/>
      <c r="AN60" s="3457"/>
      <c r="AO60" s="3457" t="str">
        <f>IF(OR($E59="",$Y59=""),"",MIN(($G59/BA60),BD59))</f>
        <v/>
      </c>
      <c r="AP60" s="3457"/>
      <c r="AQ60" s="3457"/>
      <c r="AR60" s="3457"/>
      <c r="AS60" s="3457"/>
      <c r="AT60" s="3458">
        <f>SUM(AE60,AJ60,AO60)</f>
        <v>0</v>
      </c>
      <c r="AU60" s="3458"/>
      <c r="AV60" s="3458"/>
      <c r="AW60" s="3458"/>
      <c r="AX60" s="3458"/>
      <c r="AY60" s="3459"/>
      <c r="AZ60" s="381"/>
      <c r="BA60" s="310" t="str">
        <f>IF(E59="","",VLOOKUP($E59,WR_Anschlussart,2))</f>
        <v/>
      </c>
    </row>
    <row r="61" spans="2:62" s="360" customFormat="1" ht="13.5" customHeight="1">
      <c r="B61" s="3427">
        <v>5</v>
      </c>
      <c r="C61" s="2864"/>
      <c r="D61" s="3428"/>
      <c r="E61" s="3440"/>
      <c r="F61" s="3432"/>
      <c r="G61" s="3460" t="str">
        <f>IF(E61="","",VLOOKUP(E61,Wechselrichter,38))</f>
        <v/>
      </c>
      <c r="H61" s="3461"/>
      <c r="I61" s="3461"/>
      <c r="J61" s="3461"/>
      <c r="K61" s="3461"/>
      <c r="L61" s="3438"/>
      <c r="M61" s="3440"/>
      <c r="N61" s="3432"/>
      <c r="O61" s="3447"/>
      <c r="P61" s="3440"/>
      <c r="Q61" s="3440"/>
      <c r="R61" s="3449"/>
      <c r="S61" s="3440"/>
      <c r="T61" s="3432"/>
      <c r="U61" s="3447"/>
      <c r="V61" s="3440"/>
      <c r="W61" s="3440"/>
      <c r="X61" s="3449"/>
      <c r="Y61" s="3440"/>
      <c r="Z61" s="3432"/>
      <c r="AA61" s="3447"/>
      <c r="AB61" s="3440"/>
      <c r="AC61" s="3440"/>
      <c r="AD61" s="3452"/>
      <c r="AE61" s="3462" t="str">
        <f>BA61</f>
        <v/>
      </c>
      <c r="AF61" s="3463"/>
      <c r="AG61" s="3463"/>
      <c r="AH61" s="3463"/>
      <c r="AI61" s="3463"/>
      <c r="AJ61" s="3463" t="str">
        <f>BB61</f>
        <v/>
      </c>
      <c r="AK61" s="3463"/>
      <c r="AL61" s="3463"/>
      <c r="AM61" s="3463"/>
      <c r="AN61" s="3463"/>
      <c r="AO61" s="3463" t="str">
        <f>BC61</f>
        <v/>
      </c>
      <c r="AP61" s="3463"/>
      <c r="AQ61" s="3463"/>
      <c r="AR61" s="3463"/>
      <c r="AS61" s="3463"/>
      <c r="AT61" s="3463">
        <f>SUM(BA61,BB61,BC61)</f>
        <v>0</v>
      </c>
      <c r="AU61" s="3463"/>
      <c r="AV61" s="3463"/>
      <c r="AW61" s="3463"/>
      <c r="AX61" s="3463"/>
      <c r="AY61" s="3464"/>
      <c r="AZ61" s="382"/>
      <c r="BA61" s="360" t="str">
        <f>IF(OR($E61="",$M61=""),"",VLOOKUP($M61,Module,39)*$O61/1000)</f>
        <v/>
      </c>
      <c r="BB61" s="360" t="str">
        <f>IF(OR($E61="",$S61=""),"",VLOOKUP($S61,Module,39)*$U61/1000)</f>
        <v/>
      </c>
      <c r="BC61" s="360" t="str">
        <f>IF(OR($E61="",$Y61=""),"",VLOOKUP($Y61,Module,39)*$AA61/1000)</f>
        <v/>
      </c>
      <c r="BD61" s="360" t="str">
        <f>IF(BA62="","",AT61/BA62)</f>
        <v/>
      </c>
    </row>
    <row r="62" spans="2:62" s="310" customFormat="1" ht="13.5" customHeight="1">
      <c r="B62" s="3427"/>
      <c r="C62" s="2864"/>
      <c r="D62" s="3428"/>
      <c r="E62" s="3440"/>
      <c r="F62" s="3432"/>
      <c r="G62" s="3460"/>
      <c r="H62" s="3461"/>
      <c r="I62" s="3461"/>
      <c r="J62" s="3461"/>
      <c r="K62" s="3461"/>
      <c r="L62" s="3438"/>
      <c r="M62" s="3440"/>
      <c r="N62" s="3432"/>
      <c r="O62" s="3447"/>
      <c r="P62" s="3440"/>
      <c r="Q62" s="3440"/>
      <c r="R62" s="3449"/>
      <c r="S62" s="3440"/>
      <c r="T62" s="3432"/>
      <c r="U62" s="3447"/>
      <c r="V62" s="3440"/>
      <c r="W62" s="3440"/>
      <c r="X62" s="3449"/>
      <c r="Y62" s="3440"/>
      <c r="Z62" s="3432"/>
      <c r="AA62" s="3447"/>
      <c r="AB62" s="3440"/>
      <c r="AC62" s="3440"/>
      <c r="AD62" s="3452"/>
      <c r="AE62" s="3456" t="str">
        <f>IF(OR($E61="",$M61=""),"",MIN(($G61/BA62),BD61))</f>
        <v/>
      </c>
      <c r="AF62" s="3457"/>
      <c r="AG62" s="3457"/>
      <c r="AH62" s="3457"/>
      <c r="AI62" s="3457"/>
      <c r="AJ62" s="3457" t="str">
        <f>IF(OR($E61="",$S61=""),"",MIN(($G61/BA62),BD61))</f>
        <v/>
      </c>
      <c r="AK62" s="3457"/>
      <c r="AL62" s="3457"/>
      <c r="AM62" s="3457"/>
      <c r="AN62" s="3457"/>
      <c r="AO62" s="3457" t="str">
        <f>IF(OR($E61="",$Y61=""),"",MIN(($G61/BA62),BD61))</f>
        <v/>
      </c>
      <c r="AP62" s="3457"/>
      <c r="AQ62" s="3457"/>
      <c r="AR62" s="3457"/>
      <c r="AS62" s="3457"/>
      <c r="AT62" s="3458">
        <f>SUM(AE62,AJ62,AO62)</f>
        <v>0</v>
      </c>
      <c r="AU62" s="3458"/>
      <c r="AV62" s="3458"/>
      <c r="AW62" s="3458"/>
      <c r="AX62" s="3458"/>
      <c r="AY62" s="3459"/>
      <c r="AZ62" s="381"/>
      <c r="BA62" s="310" t="str">
        <f>IF(E61="","",VLOOKUP($E61,WR_Anschlussart,2))</f>
        <v/>
      </c>
    </row>
    <row r="63" spans="2:62" s="360" customFormat="1" ht="13.5" customHeight="1">
      <c r="B63" s="3427">
        <v>6</v>
      </c>
      <c r="C63" s="2864"/>
      <c r="D63" s="3428"/>
      <c r="E63" s="3440"/>
      <c r="F63" s="3432"/>
      <c r="G63" s="3460" t="str">
        <f>IF(E63="","",VLOOKUP(E63,Wechselrichter,38))</f>
        <v/>
      </c>
      <c r="H63" s="3461"/>
      <c r="I63" s="3461"/>
      <c r="J63" s="3461"/>
      <c r="K63" s="3461"/>
      <c r="L63" s="3438"/>
      <c r="M63" s="3440"/>
      <c r="N63" s="3432"/>
      <c r="O63" s="3447"/>
      <c r="P63" s="3440"/>
      <c r="Q63" s="3440"/>
      <c r="R63" s="3449"/>
      <c r="S63" s="3440"/>
      <c r="T63" s="3432"/>
      <c r="U63" s="3447"/>
      <c r="V63" s="3440"/>
      <c r="W63" s="3440"/>
      <c r="X63" s="3449"/>
      <c r="Y63" s="3440"/>
      <c r="Z63" s="3432"/>
      <c r="AA63" s="3447"/>
      <c r="AB63" s="3440"/>
      <c r="AC63" s="3440"/>
      <c r="AD63" s="3452"/>
      <c r="AE63" s="3462" t="str">
        <f>BA63</f>
        <v/>
      </c>
      <c r="AF63" s="3463"/>
      <c r="AG63" s="3463"/>
      <c r="AH63" s="3463"/>
      <c r="AI63" s="3463"/>
      <c r="AJ63" s="3463" t="str">
        <f>BB63</f>
        <v/>
      </c>
      <c r="AK63" s="3463"/>
      <c r="AL63" s="3463"/>
      <c r="AM63" s="3463"/>
      <c r="AN63" s="3463"/>
      <c r="AO63" s="3463" t="str">
        <f>BC63</f>
        <v/>
      </c>
      <c r="AP63" s="3463"/>
      <c r="AQ63" s="3463"/>
      <c r="AR63" s="3463"/>
      <c r="AS63" s="3463"/>
      <c r="AT63" s="3463">
        <f>SUM(BA63,BB63,BC63)</f>
        <v>0</v>
      </c>
      <c r="AU63" s="3463"/>
      <c r="AV63" s="3463"/>
      <c r="AW63" s="3463"/>
      <c r="AX63" s="3463"/>
      <c r="AY63" s="3464"/>
      <c r="AZ63" s="382"/>
      <c r="BA63" s="360" t="str">
        <f>IF(OR($E63="",$M63=""),"",VLOOKUP($M63,Module,39)*$O63/1000)</f>
        <v/>
      </c>
      <c r="BB63" s="360" t="str">
        <f>IF(OR($E63="",$S63=""),"",VLOOKUP($S63,Module,39)*$U63/1000)</f>
        <v/>
      </c>
      <c r="BC63" s="360" t="str">
        <f>IF(OR($E63="",$Y63=""),"",VLOOKUP($Y63,Module,39)*$AA63/1000)</f>
        <v/>
      </c>
      <c r="BD63" s="360" t="str">
        <f>IF(BA64="","",AT63/BA64)</f>
        <v/>
      </c>
    </row>
    <row r="64" spans="2:62" s="310" customFormat="1" ht="13.5" customHeight="1">
      <c r="B64" s="3427"/>
      <c r="C64" s="2864"/>
      <c r="D64" s="3428"/>
      <c r="E64" s="3440"/>
      <c r="F64" s="3432"/>
      <c r="G64" s="3460"/>
      <c r="H64" s="3461"/>
      <c r="I64" s="3461"/>
      <c r="J64" s="3461"/>
      <c r="K64" s="3461"/>
      <c r="L64" s="3438"/>
      <c r="M64" s="3440"/>
      <c r="N64" s="3432"/>
      <c r="O64" s="3447"/>
      <c r="P64" s="3440"/>
      <c r="Q64" s="3440"/>
      <c r="R64" s="3449"/>
      <c r="S64" s="3440"/>
      <c r="T64" s="3432"/>
      <c r="U64" s="3447"/>
      <c r="V64" s="3440"/>
      <c r="W64" s="3440"/>
      <c r="X64" s="3449"/>
      <c r="Y64" s="3440"/>
      <c r="Z64" s="3432"/>
      <c r="AA64" s="3447"/>
      <c r="AB64" s="3440"/>
      <c r="AC64" s="3440"/>
      <c r="AD64" s="3452"/>
      <c r="AE64" s="3456" t="str">
        <f>IF(OR($E63="",$M63=""),"",MIN(($G63/BA64),BD63))</f>
        <v/>
      </c>
      <c r="AF64" s="3457"/>
      <c r="AG64" s="3457"/>
      <c r="AH64" s="3457"/>
      <c r="AI64" s="3457"/>
      <c r="AJ64" s="3457" t="str">
        <f>IF(OR($E63="",$S63=""),"",MIN(($G63/BA64),BD63))</f>
        <v/>
      </c>
      <c r="AK64" s="3457"/>
      <c r="AL64" s="3457"/>
      <c r="AM64" s="3457"/>
      <c r="AN64" s="3457"/>
      <c r="AO64" s="3457" t="str">
        <f>IF(OR($E63="",$Y63=""),"",MIN(($G63/BA64),BD63))</f>
        <v/>
      </c>
      <c r="AP64" s="3457"/>
      <c r="AQ64" s="3457"/>
      <c r="AR64" s="3457"/>
      <c r="AS64" s="3457"/>
      <c r="AT64" s="3458">
        <f>SUM(AE64,AJ64,AO64)</f>
        <v>0</v>
      </c>
      <c r="AU64" s="3458"/>
      <c r="AV64" s="3458"/>
      <c r="AW64" s="3458"/>
      <c r="AX64" s="3458"/>
      <c r="AY64" s="3459"/>
      <c r="AZ64" s="381"/>
      <c r="BA64" s="310" t="str">
        <f>IF(E63="","",VLOOKUP($E63,WR_Anschlussart,2))</f>
        <v/>
      </c>
    </row>
    <row r="65" spans="2:56" s="360" customFormat="1" ht="13.5" customHeight="1">
      <c r="B65" s="3427">
        <v>7</v>
      </c>
      <c r="C65" s="2864"/>
      <c r="D65" s="3428"/>
      <c r="E65" s="3440"/>
      <c r="F65" s="3432"/>
      <c r="G65" s="3460" t="str">
        <f>IF(E65="","",VLOOKUP(E65,Wechselrichter,38))</f>
        <v/>
      </c>
      <c r="H65" s="3461"/>
      <c r="I65" s="3461"/>
      <c r="J65" s="3461"/>
      <c r="K65" s="3461"/>
      <c r="L65" s="3438"/>
      <c r="M65" s="3440"/>
      <c r="N65" s="3432"/>
      <c r="O65" s="3447"/>
      <c r="P65" s="3440"/>
      <c r="Q65" s="3440"/>
      <c r="R65" s="3449"/>
      <c r="S65" s="3440"/>
      <c r="T65" s="3432"/>
      <c r="U65" s="3447"/>
      <c r="V65" s="3440"/>
      <c r="W65" s="3440"/>
      <c r="X65" s="3449"/>
      <c r="Y65" s="3440"/>
      <c r="Z65" s="3432"/>
      <c r="AA65" s="3447"/>
      <c r="AB65" s="3440"/>
      <c r="AC65" s="3440"/>
      <c r="AD65" s="3452"/>
      <c r="AE65" s="3462" t="str">
        <f>BA65</f>
        <v/>
      </c>
      <c r="AF65" s="3463"/>
      <c r="AG65" s="3463"/>
      <c r="AH65" s="3463"/>
      <c r="AI65" s="3463"/>
      <c r="AJ65" s="3463" t="str">
        <f>BB65</f>
        <v/>
      </c>
      <c r="AK65" s="3463"/>
      <c r="AL65" s="3463"/>
      <c r="AM65" s="3463"/>
      <c r="AN65" s="3463"/>
      <c r="AO65" s="3463" t="str">
        <f>BC65</f>
        <v/>
      </c>
      <c r="AP65" s="3463"/>
      <c r="AQ65" s="3463"/>
      <c r="AR65" s="3463"/>
      <c r="AS65" s="3463"/>
      <c r="AT65" s="3463">
        <f>SUM(BA65,BB65,BC65)</f>
        <v>0</v>
      </c>
      <c r="AU65" s="3463"/>
      <c r="AV65" s="3463"/>
      <c r="AW65" s="3463"/>
      <c r="AX65" s="3463"/>
      <c r="AY65" s="3464"/>
      <c r="AZ65" s="382"/>
      <c r="BA65" s="360" t="str">
        <f>IF(OR($E65="",$M65=""),"",VLOOKUP($M65,Module,39)*$O65/1000)</f>
        <v/>
      </c>
      <c r="BB65" s="360" t="str">
        <f>IF(OR($E65="",$S65=""),"",VLOOKUP($S65,Module,39)*$U65/1000)</f>
        <v/>
      </c>
      <c r="BC65" s="360" t="str">
        <f>IF(OR($E65="",$Y65=""),"",VLOOKUP($Y65,Module,39)*$AA65/1000)</f>
        <v/>
      </c>
      <c r="BD65" s="360" t="str">
        <f>IF(BA66="","",AT65/BA66)</f>
        <v/>
      </c>
    </row>
    <row r="66" spans="2:56" s="310" customFormat="1" ht="13.5" customHeight="1">
      <c r="B66" s="3427"/>
      <c r="C66" s="2864"/>
      <c r="D66" s="3428"/>
      <c r="E66" s="3440"/>
      <c r="F66" s="3432"/>
      <c r="G66" s="3460"/>
      <c r="H66" s="3461"/>
      <c r="I66" s="3461"/>
      <c r="J66" s="3461"/>
      <c r="K66" s="3461"/>
      <c r="L66" s="3438"/>
      <c r="M66" s="3440"/>
      <c r="N66" s="3432"/>
      <c r="O66" s="3447"/>
      <c r="P66" s="3440"/>
      <c r="Q66" s="3440"/>
      <c r="R66" s="3449"/>
      <c r="S66" s="3440"/>
      <c r="T66" s="3432"/>
      <c r="U66" s="3447"/>
      <c r="V66" s="3440"/>
      <c r="W66" s="3440"/>
      <c r="X66" s="3449"/>
      <c r="Y66" s="3440"/>
      <c r="Z66" s="3432"/>
      <c r="AA66" s="3447"/>
      <c r="AB66" s="3440"/>
      <c r="AC66" s="3440"/>
      <c r="AD66" s="3452"/>
      <c r="AE66" s="3456" t="str">
        <f>IF(OR($E65="",$M65=""),"",MIN(($G65/BA66),BD65))</f>
        <v/>
      </c>
      <c r="AF66" s="3457"/>
      <c r="AG66" s="3457"/>
      <c r="AH66" s="3457"/>
      <c r="AI66" s="3457"/>
      <c r="AJ66" s="3457" t="str">
        <f>IF(OR($E65="",$S65=""),"",MIN(($G65/BA66),BD65))</f>
        <v/>
      </c>
      <c r="AK66" s="3457"/>
      <c r="AL66" s="3457"/>
      <c r="AM66" s="3457"/>
      <c r="AN66" s="3457"/>
      <c r="AO66" s="3457" t="str">
        <f>IF(OR($E65="",$Y65=""),"",MIN(($G65/BA66),BD65))</f>
        <v/>
      </c>
      <c r="AP66" s="3457"/>
      <c r="AQ66" s="3457"/>
      <c r="AR66" s="3457"/>
      <c r="AS66" s="3457"/>
      <c r="AT66" s="3458">
        <f>SUM(AE66,AJ66,AO66)</f>
        <v>0</v>
      </c>
      <c r="AU66" s="3458"/>
      <c r="AV66" s="3458"/>
      <c r="AW66" s="3458"/>
      <c r="AX66" s="3458"/>
      <c r="AY66" s="3459"/>
      <c r="AZ66" s="381"/>
      <c r="BA66" s="310" t="str">
        <f>IF(E65="","",VLOOKUP($E65,WR_Anschlussart,2))</f>
        <v/>
      </c>
    </row>
    <row r="67" spans="2:56" s="360" customFormat="1" ht="13.5" customHeight="1">
      <c r="B67" s="3427">
        <v>8</v>
      </c>
      <c r="C67" s="2864"/>
      <c r="D67" s="3428"/>
      <c r="E67" s="3440"/>
      <c r="F67" s="3432"/>
      <c r="G67" s="3460" t="str">
        <f>IF(E67="","",VLOOKUP(E67,Wechselrichter,38))</f>
        <v/>
      </c>
      <c r="H67" s="3461"/>
      <c r="I67" s="3461"/>
      <c r="J67" s="3461"/>
      <c r="K67" s="3461"/>
      <c r="L67" s="3438"/>
      <c r="M67" s="3440"/>
      <c r="N67" s="3432"/>
      <c r="O67" s="3447"/>
      <c r="P67" s="3440"/>
      <c r="Q67" s="3440"/>
      <c r="R67" s="3449"/>
      <c r="S67" s="3440"/>
      <c r="T67" s="3432"/>
      <c r="U67" s="3447"/>
      <c r="V67" s="3440"/>
      <c r="W67" s="3440"/>
      <c r="X67" s="3449"/>
      <c r="Y67" s="3440"/>
      <c r="Z67" s="3432"/>
      <c r="AA67" s="3447"/>
      <c r="AB67" s="3440"/>
      <c r="AC67" s="3440"/>
      <c r="AD67" s="3452"/>
      <c r="AE67" s="3462" t="str">
        <f>BA67</f>
        <v/>
      </c>
      <c r="AF67" s="3463"/>
      <c r="AG67" s="3463"/>
      <c r="AH67" s="3463"/>
      <c r="AI67" s="3463"/>
      <c r="AJ67" s="3463" t="str">
        <f>BB67</f>
        <v/>
      </c>
      <c r="AK67" s="3463"/>
      <c r="AL67" s="3463"/>
      <c r="AM67" s="3463"/>
      <c r="AN67" s="3463"/>
      <c r="AO67" s="3463" t="str">
        <f>BC67</f>
        <v/>
      </c>
      <c r="AP67" s="3463"/>
      <c r="AQ67" s="3463"/>
      <c r="AR67" s="3463"/>
      <c r="AS67" s="3463"/>
      <c r="AT67" s="3463">
        <f>SUM(BA67,BB67,BC67)</f>
        <v>0</v>
      </c>
      <c r="AU67" s="3463"/>
      <c r="AV67" s="3463"/>
      <c r="AW67" s="3463"/>
      <c r="AX67" s="3463"/>
      <c r="AY67" s="3464"/>
      <c r="AZ67" s="382"/>
      <c r="BA67" s="360" t="str">
        <f>IF(OR($E67="",$M67=""),"",VLOOKUP($M67,Module,39)*$O67/1000)</f>
        <v/>
      </c>
      <c r="BB67" s="360" t="str">
        <f>IF(OR($E67="",$S67=""),"",VLOOKUP($S67,Module,39)*$U67/1000)</f>
        <v/>
      </c>
      <c r="BC67" s="360" t="str">
        <f>IF(OR($E67="",$Y67=""),"",VLOOKUP($Y67,Module,39)*$AA67/1000)</f>
        <v/>
      </c>
      <c r="BD67" s="360" t="str">
        <f>IF(BA68="","",AT67/BA68)</f>
        <v/>
      </c>
    </row>
    <row r="68" spans="2:56" s="310" customFormat="1" ht="13.5" customHeight="1">
      <c r="B68" s="3427"/>
      <c r="C68" s="2864"/>
      <c r="D68" s="3428"/>
      <c r="E68" s="3440"/>
      <c r="F68" s="3432"/>
      <c r="G68" s="3460"/>
      <c r="H68" s="3461"/>
      <c r="I68" s="3461"/>
      <c r="J68" s="3461"/>
      <c r="K68" s="3461"/>
      <c r="L68" s="3438"/>
      <c r="M68" s="3440"/>
      <c r="N68" s="3432"/>
      <c r="O68" s="3447"/>
      <c r="P68" s="3440"/>
      <c r="Q68" s="3440"/>
      <c r="R68" s="3449"/>
      <c r="S68" s="3440"/>
      <c r="T68" s="3432"/>
      <c r="U68" s="3447"/>
      <c r="V68" s="3440"/>
      <c r="W68" s="3440"/>
      <c r="X68" s="3449"/>
      <c r="Y68" s="3440"/>
      <c r="Z68" s="3432"/>
      <c r="AA68" s="3447"/>
      <c r="AB68" s="3440"/>
      <c r="AC68" s="3440"/>
      <c r="AD68" s="3452"/>
      <c r="AE68" s="3456" t="str">
        <f>IF(OR($E67="",$M67=""),"",MIN(($G67/BA68),BD67))</f>
        <v/>
      </c>
      <c r="AF68" s="3457"/>
      <c r="AG68" s="3457"/>
      <c r="AH68" s="3457"/>
      <c r="AI68" s="3457"/>
      <c r="AJ68" s="3457" t="str">
        <f>IF(OR($E67="",$S67=""),"",MIN(($G67/BA68),BD67))</f>
        <v/>
      </c>
      <c r="AK68" s="3457"/>
      <c r="AL68" s="3457"/>
      <c r="AM68" s="3457"/>
      <c r="AN68" s="3457"/>
      <c r="AO68" s="3457" t="str">
        <f>IF(OR($E67="",$Y67=""),"",MIN(($G67/BA68),BD67))</f>
        <v/>
      </c>
      <c r="AP68" s="3457"/>
      <c r="AQ68" s="3457"/>
      <c r="AR68" s="3457"/>
      <c r="AS68" s="3457"/>
      <c r="AT68" s="3458">
        <f>SUM(AE68,AJ68,AO68)</f>
        <v>0</v>
      </c>
      <c r="AU68" s="3458"/>
      <c r="AV68" s="3458"/>
      <c r="AW68" s="3458"/>
      <c r="AX68" s="3458"/>
      <c r="AY68" s="3459"/>
      <c r="AZ68" s="381"/>
      <c r="BA68" s="310" t="str">
        <f>IF(E67="","",VLOOKUP($E67,WR_Anschlussart,2))</f>
        <v/>
      </c>
    </row>
    <row r="69" spans="2:56" s="360" customFormat="1" ht="13.5" customHeight="1">
      <c r="B69" s="3427">
        <v>9</v>
      </c>
      <c r="C69" s="2864"/>
      <c r="D69" s="3428"/>
      <c r="E69" s="3440"/>
      <c r="F69" s="3432"/>
      <c r="G69" s="3460" t="str">
        <f>IF(E69="","",VLOOKUP(E69,Wechselrichter,38))</f>
        <v/>
      </c>
      <c r="H69" s="3461"/>
      <c r="I69" s="3461"/>
      <c r="J69" s="3461"/>
      <c r="K69" s="3461"/>
      <c r="L69" s="3438"/>
      <c r="M69" s="3440"/>
      <c r="N69" s="3432"/>
      <c r="O69" s="3447"/>
      <c r="P69" s="3440"/>
      <c r="Q69" s="3440"/>
      <c r="R69" s="3449"/>
      <c r="S69" s="3440"/>
      <c r="T69" s="3432"/>
      <c r="U69" s="3447"/>
      <c r="V69" s="3440"/>
      <c r="W69" s="3440"/>
      <c r="X69" s="3449"/>
      <c r="Y69" s="3440"/>
      <c r="Z69" s="3432"/>
      <c r="AA69" s="3447"/>
      <c r="AB69" s="3440"/>
      <c r="AC69" s="3440"/>
      <c r="AD69" s="3452"/>
      <c r="AE69" s="3462" t="str">
        <f>BA69</f>
        <v/>
      </c>
      <c r="AF69" s="3463"/>
      <c r="AG69" s="3463"/>
      <c r="AH69" s="3463"/>
      <c r="AI69" s="3463"/>
      <c r="AJ69" s="3463" t="str">
        <f>BB69</f>
        <v/>
      </c>
      <c r="AK69" s="3463"/>
      <c r="AL69" s="3463"/>
      <c r="AM69" s="3463"/>
      <c r="AN69" s="3463"/>
      <c r="AO69" s="3463" t="str">
        <f>BC69</f>
        <v/>
      </c>
      <c r="AP69" s="3463"/>
      <c r="AQ69" s="3463"/>
      <c r="AR69" s="3463"/>
      <c r="AS69" s="3463"/>
      <c r="AT69" s="3463">
        <f>SUM(BA69,BB69,BC69)</f>
        <v>0</v>
      </c>
      <c r="AU69" s="3463"/>
      <c r="AV69" s="3463"/>
      <c r="AW69" s="3463"/>
      <c r="AX69" s="3463"/>
      <c r="AY69" s="3464"/>
      <c r="AZ69" s="382"/>
      <c r="BA69" s="360" t="str">
        <f>IF(OR($E69="",$M69=""),"",VLOOKUP($M69,Module,39)*$O69/1000)</f>
        <v/>
      </c>
      <c r="BB69" s="360" t="str">
        <f>IF(OR($E69="",$S69=""),"",VLOOKUP($S69,Module,39)*$U69/1000)</f>
        <v/>
      </c>
      <c r="BC69" s="360" t="str">
        <f>IF(OR($E69="",$Y69=""),"",VLOOKUP($Y69,Module,39)*$AA69/1000)</f>
        <v/>
      </c>
      <c r="BD69" s="360" t="str">
        <f>IF(BA70="","",AT69/BA70)</f>
        <v/>
      </c>
    </row>
    <row r="70" spans="2:56" s="310" customFormat="1" ht="13.5" customHeight="1">
      <c r="B70" s="3427"/>
      <c r="C70" s="2864"/>
      <c r="D70" s="3428"/>
      <c r="E70" s="3440"/>
      <c r="F70" s="3432"/>
      <c r="G70" s="3460"/>
      <c r="H70" s="3461"/>
      <c r="I70" s="3461"/>
      <c r="J70" s="3461"/>
      <c r="K70" s="3461"/>
      <c r="L70" s="3438"/>
      <c r="M70" s="3440"/>
      <c r="N70" s="3432"/>
      <c r="O70" s="3447"/>
      <c r="P70" s="3440"/>
      <c r="Q70" s="3440"/>
      <c r="R70" s="3449"/>
      <c r="S70" s="3440"/>
      <c r="T70" s="3432"/>
      <c r="U70" s="3447"/>
      <c r="V70" s="3440"/>
      <c r="W70" s="3440"/>
      <c r="X70" s="3449"/>
      <c r="Y70" s="3440"/>
      <c r="Z70" s="3432"/>
      <c r="AA70" s="3447"/>
      <c r="AB70" s="3440"/>
      <c r="AC70" s="3440"/>
      <c r="AD70" s="3452"/>
      <c r="AE70" s="3456" t="str">
        <f>IF(OR($E69="",$M69=""),"",MIN(($G69/BA70),BD69))</f>
        <v/>
      </c>
      <c r="AF70" s="3457"/>
      <c r="AG70" s="3457"/>
      <c r="AH70" s="3457"/>
      <c r="AI70" s="3457"/>
      <c r="AJ70" s="3457" t="str">
        <f>IF(OR($E69="",$S69=""),"",MIN(($G69/BA70),BD69))</f>
        <v/>
      </c>
      <c r="AK70" s="3457"/>
      <c r="AL70" s="3457"/>
      <c r="AM70" s="3457"/>
      <c r="AN70" s="3457"/>
      <c r="AO70" s="3457" t="str">
        <f>IF(OR($E69="",$Y69=""),"",MIN(($G69/BA70),BD69))</f>
        <v/>
      </c>
      <c r="AP70" s="3457"/>
      <c r="AQ70" s="3457"/>
      <c r="AR70" s="3457"/>
      <c r="AS70" s="3457"/>
      <c r="AT70" s="3458">
        <f>SUM(AE70,AJ70,AO70)</f>
        <v>0</v>
      </c>
      <c r="AU70" s="3458"/>
      <c r="AV70" s="3458"/>
      <c r="AW70" s="3458"/>
      <c r="AX70" s="3458"/>
      <c r="AY70" s="3459"/>
      <c r="AZ70" s="381"/>
      <c r="BA70" s="310" t="str">
        <f>IF(E69="","",VLOOKUP($E69,WR_Anschlussart,2))</f>
        <v/>
      </c>
    </row>
    <row r="71" spans="2:56" s="360" customFormat="1" ht="13.5" customHeight="1">
      <c r="B71" s="3427">
        <v>10</v>
      </c>
      <c r="C71" s="2864"/>
      <c r="D71" s="3428"/>
      <c r="E71" s="3440"/>
      <c r="F71" s="3432"/>
      <c r="G71" s="3460" t="str">
        <f>IF(E71="","",VLOOKUP(E71,Wechselrichter,38))</f>
        <v/>
      </c>
      <c r="H71" s="3461"/>
      <c r="I71" s="3461"/>
      <c r="J71" s="3461"/>
      <c r="K71" s="3461"/>
      <c r="L71" s="3438"/>
      <c r="M71" s="3440"/>
      <c r="N71" s="3432"/>
      <c r="O71" s="3447"/>
      <c r="P71" s="3440"/>
      <c r="Q71" s="3440"/>
      <c r="R71" s="3449"/>
      <c r="S71" s="3440"/>
      <c r="T71" s="3432"/>
      <c r="U71" s="3447"/>
      <c r="V71" s="3440"/>
      <c r="W71" s="3440"/>
      <c r="X71" s="3449"/>
      <c r="Y71" s="3440"/>
      <c r="Z71" s="3432"/>
      <c r="AA71" s="3447"/>
      <c r="AB71" s="3440"/>
      <c r="AC71" s="3440"/>
      <c r="AD71" s="3452"/>
      <c r="AE71" s="3462" t="str">
        <f>BA71</f>
        <v/>
      </c>
      <c r="AF71" s="3463"/>
      <c r="AG71" s="3463"/>
      <c r="AH71" s="3463"/>
      <c r="AI71" s="3463"/>
      <c r="AJ71" s="3463" t="str">
        <f>BB71</f>
        <v/>
      </c>
      <c r="AK71" s="3463"/>
      <c r="AL71" s="3463"/>
      <c r="AM71" s="3463"/>
      <c r="AN71" s="3463"/>
      <c r="AO71" s="3463" t="str">
        <f>BC71</f>
        <v/>
      </c>
      <c r="AP71" s="3463"/>
      <c r="AQ71" s="3463"/>
      <c r="AR71" s="3463"/>
      <c r="AS71" s="3463"/>
      <c r="AT71" s="3463">
        <f>SUM(BA71,BB71,BC71)</f>
        <v>0</v>
      </c>
      <c r="AU71" s="3463"/>
      <c r="AV71" s="3463"/>
      <c r="AW71" s="3463"/>
      <c r="AX71" s="3463"/>
      <c r="AY71" s="3464"/>
      <c r="AZ71" s="382"/>
      <c r="BA71" s="360" t="str">
        <f>IF(OR($E71="",$M71=""),"",VLOOKUP($M71,Module,39)*$O71/1000)</f>
        <v/>
      </c>
      <c r="BB71" s="360" t="str">
        <f>IF(OR($E71="",$S71=""),"",VLOOKUP($S71,Module,39)*$U71/1000)</f>
        <v/>
      </c>
      <c r="BC71" s="360" t="str">
        <f>IF(OR($E71="",$Y71=""),"",VLOOKUP($Y71,Module,39)*$AA71/1000)</f>
        <v/>
      </c>
      <c r="BD71" s="360" t="str">
        <f>IF(BA72="","",AT71/BA72)</f>
        <v/>
      </c>
    </row>
    <row r="72" spans="2:56" s="310" customFormat="1" ht="13.5" customHeight="1">
      <c r="B72" s="3427"/>
      <c r="C72" s="2864"/>
      <c r="D72" s="3428"/>
      <c r="E72" s="3440"/>
      <c r="F72" s="3432"/>
      <c r="G72" s="3460"/>
      <c r="H72" s="3461"/>
      <c r="I72" s="3461"/>
      <c r="J72" s="3461"/>
      <c r="K72" s="3461"/>
      <c r="L72" s="3438"/>
      <c r="M72" s="3440"/>
      <c r="N72" s="3432"/>
      <c r="O72" s="3447"/>
      <c r="P72" s="3440"/>
      <c r="Q72" s="3440"/>
      <c r="R72" s="3449"/>
      <c r="S72" s="3440"/>
      <c r="T72" s="3432"/>
      <c r="U72" s="3447"/>
      <c r="V72" s="3440"/>
      <c r="W72" s="3440"/>
      <c r="X72" s="3449"/>
      <c r="Y72" s="3440"/>
      <c r="Z72" s="3432"/>
      <c r="AA72" s="3447"/>
      <c r="AB72" s="3440"/>
      <c r="AC72" s="3440"/>
      <c r="AD72" s="3452"/>
      <c r="AE72" s="3456" t="str">
        <f>IF(OR($E71="",$M71=""),"",MIN(($G71/BA72),BD71))</f>
        <v/>
      </c>
      <c r="AF72" s="3457"/>
      <c r="AG72" s="3457"/>
      <c r="AH72" s="3457"/>
      <c r="AI72" s="3457"/>
      <c r="AJ72" s="3457" t="str">
        <f>IF(OR($E71="",$S71=""),"",MIN(($G71/BA72),BD71))</f>
        <v/>
      </c>
      <c r="AK72" s="3457"/>
      <c r="AL72" s="3457"/>
      <c r="AM72" s="3457"/>
      <c r="AN72" s="3457"/>
      <c r="AO72" s="3457" t="str">
        <f>IF(OR($E71="",$Y71=""),"",MIN(($G71/BA72),BD71))</f>
        <v/>
      </c>
      <c r="AP72" s="3457"/>
      <c r="AQ72" s="3457"/>
      <c r="AR72" s="3457"/>
      <c r="AS72" s="3457"/>
      <c r="AT72" s="3458">
        <f>SUM(AE72,AJ72,AO72)</f>
        <v>0</v>
      </c>
      <c r="AU72" s="3458"/>
      <c r="AV72" s="3458"/>
      <c r="AW72" s="3458"/>
      <c r="AX72" s="3458"/>
      <c r="AY72" s="3459"/>
      <c r="AZ72" s="381"/>
      <c r="BA72" s="310" t="str">
        <f>IF(E71="","",VLOOKUP($E71,WR_Anschlussart,2))</f>
        <v/>
      </c>
    </row>
    <row r="73" spans="2:56" s="360" customFormat="1" ht="13.5" customHeight="1">
      <c r="B73" s="3427">
        <v>11</v>
      </c>
      <c r="C73" s="2864"/>
      <c r="D73" s="3428"/>
      <c r="E73" s="3440"/>
      <c r="F73" s="3432"/>
      <c r="G73" s="3460" t="str">
        <f>IF(E73="","",VLOOKUP(E73,Wechselrichter,38))</f>
        <v/>
      </c>
      <c r="H73" s="3461"/>
      <c r="I73" s="3461"/>
      <c r="J73" s="3461"/>
      <c r="K73" s="3461"/>
      <c r="L73" s="3438"/>
      <c r="M73" s="3440"/>
      <c r="N73" s="3432"/>
      <c r="O73" s="3447"/>
      <c r="P73" s="3440"/>
      <c r="Q73" s="3440"/>
      <c r="R73" s="3449"/>
      <c r="S73" s="3440"/>
      <c r="T73" s="3432"/>
      <c r="U73" s="3447"/>
      <c r="V73" s="3440"/>
      <c r="W73" s="3440"/>
      <c r="X73" s="3449"/>
      <c r="Y73" s="3440"/>
      <c r="Z73" s="3432"/>
      <c r="AA73" s="3447"/>
      <c r="AB73" s="3440"/>
      <c r="AC73" s="3440"/>
      <c r="AD73" s="3452"/>
      <c r="AE73" s="3462" t="str">
        <f>BA73</f>
        <v/>
      </c>
      <c r="AF73" s="3463"/>
      <c r="AG73" s="3463"/>
      <c r="AH73" s="3463"/>
      <c r="AI73" s="3463"/>
      <c r="AJ73" s="3463" t="str">
        <f>BB73</f>
        <v/>
      </c>
      <c r="AK73" s="3463"/>
      <c r="AL73" s="3463"/>
      <c r="AM73" s="3463"/>
      <c r="AN73" s="3463"/>
      <c r="AO73" s="3463" t="str">
        <f>BC73</f>
        <v/>
      </c>
      <c r="AP73" s="3463"/>
      <c r="AQ73" s="3463"/>
      <c r="AR73" s="3463"/>
      <c r="AS73" s="3463"/>
      <c r="AT73" s="3463">
        <f>SUM(BA73,BB73,BC73)</f>
        <v>0</v>
      </c>
      <c r="AU73" s="3463"/>
      <c r="AV73" s="3463"/>
      <c r="AW73" s="3463"/>
      <c r="AX73" s="3463"/>
      <c r="AY73" s="3464"/>
      <c r="AZ73" s="382"/>
      <c r="BA73" s="360" t="str">
        <f>IF(OR($E73="",$M73=""),"",VLOOKUP($M73,Module,39)*$O73/1000)</f>
        <v/>
      </c>
      <c r="BB73" s="360" t="str">
        <f>IF(OR($E73="",$S73=""),"",VLOOKUP($S73,Module,39)*$U73/1000)</f>
        <v/>
      </c>
      <c r="BC73" s="360" t="str">
        <f>IF(OR($E73="",$Y73=""),"",VLOOKUP($Y73,Module,39)*$AA73/1000)</f>
        <v/>
      </c>
      <c r="BD73" s="360" t="str">
        <f>IF(BA74="","",AT73/BA74)</f>
        <v/>
      </c>
    </row>
    <row r="74" spans="2:56" s="310" customFormat="1" ht="13.5" customHeight="1">
      <c r="B74" s="3427"/>
      <c r="C74" s="2864"/>
      <c r="D74" s="3428"/>
      <c r="E74" s="3440"/>
      <c r="F74" s="3432"/>
      <c r="G74" s="3460"/>
      <c r="H74" s="3461"/>
      <c r="I74" s="3461"/>
      <c r="J74" s="3461"/>
      <c r="K74" s="3461"/>
      <c r="L74" s="3438"/>
      <c r="M74" s="3440"/>
      <c r="N74" s="3432"/>
      <c r="O74" s="3447"/>
      <c r="P74" s="3440"/>
      <c r="Q74" s="3440"/>
      <c r="R74" s="3449"/>
      <c r="S74" s="3440"/>
      <c r="T74" s="3432"/>
      <c r="U74" s="3447"/>
      <c r="V74" s="3440"/>
      <c r="W74" s="3440"/>
      <c r="X74" s="3449"/>
      <c r="Y74" s="3440"/>
      <c r="Z74" s="3432"/>
      <c r="AA74" s="3447"/>
      <c r="AB74" s="3440"/>
      <c r="AC74" s="3440"/>
      <c r="AD74" s="3452"/>
      <c r="AE74" s="3456" t="str">
        <f>IF(OR($E73="",$M73=""),"",MIN(($G73/BA74),BD73))</f>
        <v/>
      </c>
      <c r="AF74" s="3457"/>
      <c r="AG74" s="3457"/>
      <c r="AH74" s="3457"/>
      <c r="AI74" s="3457"/>
      <c r="AJ74" s="3457" t="str">
        <f>IF(OR($E73="",$S73=""),"",MIN(($G73/BA74),BD73))</f>
        <v/>
      </c>
      <c r="AK74" s="3457"/>
      <c r="AL74" s="3457"/>
      <c r="AM74" s="3457"/>
      <c r="AN74" s="3457"/>
      <c r="AO74" s="3457" t="str">
        <f>IF(OR($E73="",$Y73=""),"",MIN(($G73/BA74),BD73))</f>
        <v/>
      </c>
      <c r="AP74" s="3457"/>
      <c r="AQ74" s="3457"/>
      <c r="AR74" s="3457"/>
      <c r="AS74" s="3457"/>
      <c r="AT74" s="3458">
        <f>SUM(AE74,AJ74,AO74)</f>
        <v>0</v>
      </c>
      <c r="AU74" s="3458"/>
      <c r="AV74" s="3458"/>
      <c r="AW74" s="3458"/>
      <c r="AX74" s="3458"/>
      <c r="AY74" s="3459"/>
      <c r="AZ74" s="381"/>
      <c r="BA74" s="310" t="str">
        <f>IF(E73="","",VLOOKUP($E73,WR_Anschlussart,2))</f>
        <v/>
      </c>
    </row>
    <row r="75" spans="2:56" s="360" customFormat="1" ht="13.5" customHeight="1">
      <c r="B75" s="3427">
        <v>12</v>
      </c>
      <c r="C75" s="2864"/>
      <c r="D75" s="3428"/>
      <c r="E75" s="3440"/>
      <c r="F75" s="3432"/>
      <c r="G75" s="3460" t="str">
        <f>IF(E75="","",VLOOKUP(E75,Wechselrichter,38))</f>
        <v/>
      </c>
      <c r="H75" s="3461"/>
      <c r="I75" s="3461"/>
      <c r="J75" s="3461"/>
      <c r="K75" s="3461"/>
      <c r="L75" s="3438"/>
      <c r="M75" s="3440"/>
      <c r="N75" s="3432"/>
      <c r="O75" s="3447"/>
      <c r="P75" s="3440"/>
      <c r="Q75" s="3440"/>
      <c r="R75" s="3449"/>
      <c r="S75" s="3440"/>
      <c r="T75" s="3432"/>
      <c r="U75" s="3447"/>
      <c r="V75" s="3440"/>
      <c r="W75" s="3440"/>
      <c r="X75" s="3449"/>
      <c r="Y75" s="3440"/>
      <c r="Z75" s="3432"/>
      <c r="AA75" s="3447"/>
      <c r="AB75" s="3440"/>
      <c r="AC75" s="3440"/>
      <c r="AD75" s="3452"/>
      <c r="AE75" s="3462" t="str">
        <f>BA75</f>
        <v/>
      </c>
      <c r="AF75" s="3463"/>
      <c r="AG75" s="3463"/>
      <c r="AH75" s="3463"/>
      <c r="AI75" s="3463"/>
      <c r="AJ75" s="3463" t="str">
        <f>BB75</f>
        <v/>
      </c>
      <c r="AK75" s="3463"/>
      <c r="AL75" s="3463"/>
      <c r="AM75" s="3463"/>
      <c r="AN75" s="3463"/>
      <c r="AO75" s="3463" t="str">
        <f>BC75</f>
        <v/>
      </c>
      <c r="AP75" s="3463"/>
      <c r="AQ75" s="3463"/>
      <c r="AR75" s="3463"/>
      <c r="AS75" s="3463"/>
      <c r="AT75" s="3463">
        <f>SUM(BA75,BB75,BC75)</f>
        <v>0</v>
      </c>
      <c r="AU75" s="3463"/>
      <c r="AV75" s="3463"/>
      <c r="AW75" s="3463"/>
      <c r="AX75" s="3463"/>
      <c r="AY75" s="3464"/>
      <c r="AZ75" s="382"/>
      <c r="BA75" s="360" t="str">
        <f>IF(OR($E75="",$M75=""),"",VLOOKUP($M75,Module,39)*$O75/1000)</f>
        <v/>
      </c>
      <c r="BB75" s="360" t="str">
        <f>IF(OR($E75="",$S75=""),"",VLOOKUP($S75,Module,39)*$U75/1000)</f>
        <v/>
      </c>
      <c r="BC75" s="360" t="str">
        <f>IF(OR($E75="",$Y75=""),"",VLOOKUP($Y75,Module,39)*$AA75/1000)</f>
        <v/>
      </c>
      <c r="BD75" s="360" t="str">
        <f>IF(BA76="","",AT75/BA76)</f>
        <v/>
      </c>
    </row>
    <row r="76" spans="2:56" s="310" customFormat="1" ht="13.5" customHeight="1">
      <c r="B76" s="3427"/>
      <c r="C76" s="2864"/>
      <c r="D76" s="3428"/>
      <c r="E76" s="3440"/>
      <c r="F76" s="3432"/>
      <c r="G76" s="3460"/>
      <c r="H76" s="3461"/>
      <c r="I76" s="3461"/>
      <c r="J76" s="3461"/>
      <c r="K76" s="3461"/>
      <c r="L76" s="3438"/>
      <c r="M76" s="3440"/>
      <c r="N76" s="3432"/>
      <c r="O76" s="3447"/>
      <c r="P76" s="3440"/>
      <c r="Q76" s="3440"/>
      <c r="R76" s="3449"/>
      <c r="S76" s="3440"/>
      <c r="T76" s="3432"/>
      <c r="U76" s="3447"/>
      <c r="V76" s="3440"/>
      <c r="W76" s="3440"/>
      <c r="X76" s="3449"/>
      <c r="Y76" s="3440"/>
      <c r="Z76" s="3432"/>
      <c r="AA76" s="3447"/>
      <c r="AB76" s="3440"/>
      <c r="AC76" s="3440"/>
      <c r="AD76" s="3452"/>
      <c r="AE76" s="3456" t="str">
        <f>IF(OR($E75="",$M75=""),"",MIN(($G75/BA76),BD75))</f>
        <v/>
      </c>
      <c r="AF76" s="3457"/>
      <c r="AG76" s="3457"/>
      <c r="AH76" s="3457"/>
      <c r="AI76" s="3457"/>
      <c r="AJ76" s="3457" t="str">
        <f>IF(OR($E75="",$S75=""),"",MIN(($G75/BA76),BD75))</f>
        <v/>
      </c>
      <c r="AK76" s="3457"/>
      <c r="AL76" s="3457"/>
      <c r="AM76" s="3457"/>
      <c r="AN76" s="3457"/>
      <c r="AO76" s="3457" t="str">
        <f>IF(OR($E75="",$Y75=""),"",MIN(($G75/BA76),BD75))</f>
        <v/>
      </c>
      <c r="AP76" s="3457"/>
      <c r="AQ76" s="3457"/>
      <c r="AR76" s="3457"/>
      <c r="AS76" s="3457"/>
      <c r="AT76" s="3458">
        <f>SUM(AE76,AJ76,AO76)</f>
        <v>0</v>
      </c>
      <c r="AU76" s="3458"/>
      <c r="AV76" s="3458"/>
      <c r="AW76" s="3458"/>
      <c r="AX76" s="3458"/>
      <c r="AY76" s="3459"/>
      <c r="AZ76" s="381"/>
      <c r="BA76" s="310" t="str">
        <f>IF(E75="","",VLOOKUP($E75,WR_Anschlussart,2))</f>
        <v/>
      </c>
    </row>
    <row r="77" spans="2:56" s="360" customFormat="1" ht="13.5" customHeight="1">
      <c r="B77" s="3427">
        <v>13</v>
      </c>
      <c r="C77" s="2864"/>
      <c r="D77" s="3428"/>
      <c r="E77" s="3440"/>
      <c r="F77" s="3432"/>
      <c r="G77" s="3460" t="str">
        <f>IF(E77="","",VLOOKUP(E77,Wechselrichter,38))</f>
        <v/>
      </c>
      <c r="H77" s="3461"/>
      <c r="I77" s="3461"/>
      <c r="J77" s="3461"/>
      <c r="K77" s="3461"/>
      <c r="L77" s="3438"/>
      <c r="M77" s="3440"/>
      <c r="N77" s="3432"/>
      <c r="O77" s="3447"/>
      <c r="P77" s="3440"/>
      <c r="Q77" s="3440"/>
      <c r="R77" s="3449"/>
      <c r="S77" s="3440"/>
      <c r="T77" s="3432"/>
      <c r="U77" s="3447"/>
      <c r="V77" s="3440"/>
      <c r="W77" s="3440"/>
      <c r="X77" s="3449"/>
      <c r="Y77" s="3440"/>
      <c r="Z77" s="3432"/>
      <c r="AA77" s="3447"/>
      <c r="AB77" s="3440"/>
      <c r="AC77" s="3440"/>
      <c r="AD77" s="3452"/>
      <c r="AE77" s="3462" t="str">
        <f>BA77</f>
        <v/>
      </c>
      <c r="AF77" s="3463"/>
      <c r="AG77" s="3463"/>
      <c r="AH77" s="3463"/>
      <c r="AI77" s="3463"/>
      <c r="AJ77" s="3463" t="str">
        <f>BB77</f>
        <v/>
      </c>
      <c r="AK77" s="3463"/>
      <c r="AL77" s="3463"/>
      <c r="AM77" s="3463"/>
      <c r="AN77" s="3463"/>
      <c r="AO77" s="3463" t="str">
        <f>BC77</f>
        <v/>
      </c>
      <c r="AP77" s="3463"/>
      <c r="AQ77" s="3463"/>
      <c r="AR77" s="3463"/>
      <c r="AS77" s="3463"/>
      <c r="AT77" s="3463">
        <f>SUM(BA77,BB77,BC77)</f>
        <v>0</v>
      </c>
      <c r="AU77" s="3463"/>
      <c r="AV77" s="3463"/>
      <c r="AW77" s="3463"/>
      <c r="AX77" s="3463"/>
      <c r="AY77" s="3464"/>
      <c r="AZ77" s="382"/>
      <c r="BA77" s="360" t="str">
        <f>IF(OR($E77="",$M77=""),"",VLOOKUP($M77,Module,39)*$O77/1000)</f>
        <v/>
      </c>
      <c r="BB77" s="360" t="str">
        <f>IF(OR($E77="",$S77=""),"",VLOOKUP($S77,Module,39)*$U77/1000)</f>
        <v/>
      </c>
      <c r="BC77" s="360" t="str">
        <f>IF(OR($E77="",$Y77=""),"",VLOOKUP($Y77,Module,39)*$AA77/1000)</f>
        <v/>
      </c>
      <c r="BD77" s="360" t="str">
        <f>IF(BA78="","",AT77/BA78)</f>
        <v/>
      </c>
    </row>
    <row r="78" spans="2:56" s="310" customFormat="1" ht="13.5" customHeight="1">
      <c r="B78" s="3427"/>
      <c r="C78" s="2864"/>
      <c r="D78" s="3428"/>
      <c r="E78" s="3440"/>
      <c r="F78" s="3432"/>
      <c r="G78" s="3460"/>
      <c r="H78" s="3461"/>
      <c r="I78" s="3461"/>
      <c r="J78" s="3461"/>
      <c r="K78" s="3461"/>
      <c r="L78" s="3438"/>
      <c r="M78" s="3440"/>
      <c r="N78" s="3432"/>
      <c r="O78" s="3447"/>
      <c r="P78" s="3440"/>
      <c r="Q78" s="3440"/>
      <c r="R78" s="3449"/>
      <c r="S78" s="3440"/>
      <c r="T78" s="3432"/>
      <c r="U78" s="3447"/>
      <c r="V78" s="3440"/>
      <c r="W78" s="3440"/>
      <c r="X78" s="3449"/>
      <c r="Y78" s="3440"/>
      <c r="Z78" s="3432"/>
      <c r="AA78" s="3447"/>
      <c r="AB78" s="3440"/>
      <c r="AC78" s="3440"/>
      <c r="AD78" s="3452"/>
      <c r="AE78" s="3456" t="str">
        <f>IF(OR($E77="",$M77=""),"",MIN(($G77/BA78),BD77))</f>
        <v/>
      </c>
      <c r="AF78" s="3457"/>
      <c r="AG78" s="3457"/>
      <c r="AH78" s="3457"/>
      <c r="AI78" s="3457"/>
      <c r="AJ78" s="3457" t="str">
        <f>IF(OR($E77="",$S77=""),"",MIN(($G77/BA78),BD77))</f>
        <v/>
      </c>
      <c r="AK78" s="3457"/>
      <c r="AL78" s="3457"/>
      <c r="AM78" s="3457"/>
      <c r="AN78" s="3457"/>
      <c r="AO78" s="3457" t="str">
        <f>IF(OR($E77="",$Y77=""),"",MIN(($G77/BA78),BD77))</f>
        <v/>
      </c>
      <c r="AP78" s="3457"/>
      <c r="AQ78" s="3457"/>
      <c r="AR78" s="3457"/>
      <c r="AS78" s="3457"/>
      <c r="AT78" s="3458">
        <f>SUM(AE78,AJ78,AO78)</f>
        <v>0</v>
      </c>
      <c r="AU78" s="3458"/>
      <c r="AV78" s="3458"/>
      <c r="AW78" s="3458"/>
      <c r="AX78" s="3458"/>
      <c r="AY78" s="3459"/>
      <c r="AZ78" s="381"/>
      <c r="BA78" s="310" t="str">
        <f>IF(E77="","",VLOOKUP($E77,WR_Anschlussart,2))</f>
        <v/>
      </c>
    </row>
    <row r="79" spans="2:56" s="360" customFormat="1" ht="13.5" customHeight="1">
      <c r="B79" s="3427">
        <v>14</v>
      </c>
      <c r="C79" s="2864"/>
      <c r="D79" s="3428"/>
      <c r="E79" s="3440"/>
      <c r="F79" s="3432"/>
      <c r="G79" s="3460" t="str">
        <f>IF(E79="","",VLOOKUP(E79,Wechselrichter,38))</f>
        <v/>
      </c>
      <c r="H79" s="3461"/>
      <c r="I79" s="3461"/>
      <c r="J79" s="3461"/>
      <c r="K79" s="3461"/>
      <c r="L79" s="3438"/>
      <c r="M79" s="3440"/>
      <c r="N79" s="3432"/>
      <c r="O79" s="3447"/>
      <c r="P79" s="3440"/>
      <c r="Q79" s="3440"/>
      <c r="R79" s="3449"/>
      <c r="S79" s="3440"/>
      <c r="T79" s="3432"/>
      <c r="U79" s="3447"/>
      <c r="V79" s="3440"/>
      <c r="W79" s="3440"/>
      <c r="X79" s="3449"/>
      <c r="Y79" s="3440"/>
      <c r="Z79" s="3432"/>
      <c r="AA79" s="3447"/>
      <c r="AB79" s="3440"/>
      <c r="AC79" s="3440"/>
      <c r="AD79" s="3452"/>
      <c r="AE79" s="3462" t="str">
        <f>BA79</f>
        <v/>
      </c>
      <c r="AF79" s="3463"/>
      <c r="AG79" s="3463"/>
      <c r="AH79" s="3463"/>
      <c r="AI79" s="3463"/>
      <c r="AJ79" s="3463" t="str">
        <f>BB79</f>
        <v/>
      </c>
      <c r="AK79" s="3463"/>
      <c r="AL79" s="3463"/>
      <c r="AM79" s="3463"/>
      <c r="AN79" s="3463"/>
      <c r="AO79" s="3463" t="str">
        <f>BC79</f>
        <v/>
      </c>
      <c r="AP79" s="3463"/>
      <c r="AQ79" s="3463"/>
      <c r="AR79" s="3463"/>
      <c r="AS79" s="3463"/>
      <c r="AT79" s="3463">
        <f>SUM(BA79,BB79,BC79)</f>
        <v>0</v>
      </c>
      <c r="AU79" s="3463"/>
      <c r="AV79" s="3463"/>
      <c r="AW79" s="3463"/>
      <c r="AX79" s="3463"/>
      <c r="AY79" s="3464"/>
      <c r="AZ79" s="382"/>
      <c r="BA79" s="360" t="str">
        <f>IF(OR($E79="",$M79=""),"",VLOOKUP($M79,Module,39)*$O79/1000)</f>
        <v/>
      </c>
      <c r="BB79" s="360" t="str">
        <f>IF(OR($E79="",$S79=""),"",VLOOKUP($S79,Module,39)*$U79/1000)</f>
        <v/>
      </c>
      <c r="BC79" s="360" t="str">
        <f>IF(OR($E79="",$Y79=""),"",VLOOKUP($Y79,Module,39)*$AA79/1000)</f>
        <v/>
      </c>
      <c r="BD79" s="360" t="str">
        <f>IF(BA80="","",AT79/BA80)</f>
        <v/>
      </c>
    </row>
    <row r="80" spans="2:56" s="310" customFormat="1" ht="13.5" customHeight="1">
      <c r="B80" s="3427"/>
      <c r="C80" s="2864"/>
      <c r="D80" s="3428"/>
      <c r="E80" s="3440"/>
      <c r="F80" s="3432"/>
      <c r="G80" s="3460"/>
      <c r="H80" s="3461"/>
      <c r="I80" s="3461"/>
      <c r="J80" s="3461"/>
      <c r="K80" s="3461"/>
      <c r="L80" s="3438"/>
      <c r="M80" s="3440"/>
      <c r="N80" s="3432"/>
      <c r="O80" s="3447"/>
      <c r="P80" s="3440"/>
      <c r="Q80" s="3440"/>
      <c r="R80" s="3449"/>
      <c r="S80" s="3440"/>
      <c r="T80" s="3432"/>
      <c r="U80" s="3447"/>
      <c r="V80" s="3440"/>
      <c r="W80" s="3440"/>
      <c r="X80" s="3449"/>
      <c r="Y80" s="3440"/>
      <c r="Z80" s="3432"/>
      <c r="AA80" s="3447"/>
      <c r="AB80" s="3440"/>
      <c r="AC80" s="3440"/>
      <c r="AD80" s="3452"/>
      <c r="AE80" s="3456" t="str">
        <f>IF(OR($E79="",$M79=""),"",MIN(($G79/BA80),BD79))</f>
        <v/>
      </c>
      <c r="AF80" s="3457"/>
      <c r="AG80" s="3457"/>
      <c r="AH80" s="3457"/>
      <c r="AI80" s="3457"/>
      <c r="AJ80" s="3457" t="str">
        <f>IF(OR($E79="",$S79=""),"",MIN(($G79/BA80),BD79))</f>
        <v/>
      </c>
      <c r="AK80" s="3457"/>
      <c r="AL80" s="3457"/>
      <c r="AM80" s="3457"/>
      <c r="AN80" s="3457"/>
      <c r="AO80" s="3457" t="str">
        <f>IF(OR($E79="",$Y79=""),"",MIN(($G79/BA80),BD79))</f>
        <v/>
      </c>
      <c r="AP80" s="3457"/>
      <c r="AQ80" s="3457"/>
      <c r="AR80" s="3457"/>
      <c r="AS80" s="3457"/>
      <c r="AT80" s="3458">
        <f>SUM(AE80,AJ80,AO80)</f>
        <v>0</v>
      </c>
      <c r="AU80" s="3458"/>
      <c r="AV80" s="3458"/>
      <c r="AW80" s="3458"/>
      <c r="AX80" s="3458"/>
      <c r="AY80" s="3459"/>
      <c r="AZ80" s="381"/>
      <c r="BA80" s="310" t="str">
        <f>IF(E79="","",VLOOKUP($E79,WR_Anschlussart,2))</f>
        <v/>
      </c>
    </row>
    <row r="81" spans="2:56" s="360" customFormat="1" ht="13.5" customHeight="1">
      <c r="B81" s="3427">
        <v>15</v>
      </c>
      <c r="C81" s="2864"/>
      <c r="D81" s="3428"/>
      <c r="E81" s="3440"/>
      <c r="F81" s="3432"/>
      <c r="G81" s="3460" t="str">
        <f>IF(E81="","",VLOOKUP(E81,Wechselrichter,38))</f>
        <v/>
      </c>
      <c r="H81" s="3461"/>
      <c r="I81" s="3461"/>
      <c r="J81" s="3461"/>
      <c r="K81" s="3461"/>
      <c r="L81" s="3438"/>
      <c r="M81" s="3440"/>
      <c r="N81" s="3432"/>
      <c r="O81" s="3447"/>
      <c r="P81" s="3440"/>
      <c r="Q81" s="3440"/>
      <c r="R81" s="3449"/>
      <c r="S81" s="3440"/>
      <c r="T81" s="3432"/>
      <c r="U81" s="3447"/>
      <c r="V81" s="3440"/>
      <c r="W81" s="3440"/>
      <c r="X81" s="3449"/>
      <c r="Y81" s="3440"/>
      <c r="Z81" s="3432"/>
      <c r="AA81" s="3447"/>
      <c r="AB81" s="3440"/>
      <c r="AC81" s="3440"/>
      <c r="AD81" s="3452"/>
      <c r="AE81" s="3462" t="str">
        <f>BA81</f>
        <v/>
      </c>
      <c r="AF81" s="3463"/>
      <c r="AG81" s="3463"/>
      <c r="AH81" s="3463"/>
      <c r="AI81" s="3463"/>
      <c r="AJ81" s="3463" t="str">
        <f>BB81</f>
        <v/>
      </c>
      <c r="AK81" s="3463"/>
      <c r="AL81" s="3463"/>
      <c r="AM81" s="3463"/>
      <c r="AN81" s="3463"/>
      <c r="AO81" s="3463" t="str">
        <f>BC81</f>
        <v/>
      </c>
      <c r="AP81" s="3463"/>
      <c r="AQ81" s="3463"/>
      <c r="AR81" s="3463"/>
      <c r="AS81" s="3463"/>
      <c r="AT81" s="3463">
        <f>SUM(BA81,BB81,BC81)</f>
        <v>0</v>
      </c>
      <c r="AU81" s="3463"/>
      <c r="AV81" s="3463"/>
      <c r="AW81" s="3463"/>
      <c r="AX81" s="3463"/>
      <c r="AY81" s="3464"/>
      <c r="AZ81" s="382"/>
      <c r="BA81" s="360" t="str">
        <f>IF(OR($E81="",$M81=""),"",VLOOKUP($M81,Module,39)*$O81/1000)</f>
        <v/>
      </c>
      <c r="BB81" s="360" t="str">
        <f>IF(OR($E81="",$S81=""),"",VLOOKUP($S81,Module,39)*$U81/1000)</f>
        <v/>
      </c>
      <c r="BC81" s="360" t="str">
        <f>IF(OR($E81="",$Y81=""),"",VLOOKUP($Y81,Module,39)*$AA81/1000)</f>
        <v/>
      </c>
      <c r="BD81" s="360" t="str">
        <f>IF(BA82="","",AT81/BA82)</f>
        <v/>
      </c>
    </row>
    <row r="82" spans="2:56" s="310" customFormat="1" ht="13.5" customHeight="1">
      <c r="B82" s="3427"/>
      <c r="C82" s="2864"/>
      <c r="D82" s="3428"/>
      <c r="E82" s="3440"/>
      <c r="F82" s="3432"/>
      <c r="G82" s="3460"/>
      <c r="H82" s="3461"/>
      <c r="I82" s="3461"/>
      <c r="J82" s="3461"/>
      <c r="K82" s="3461"/>
      <c r="L82" s="3438"/>
      <c r="M82" s="3440"/>
      <c r="N82" s="3432"/>
      <c r="O82" s="3447"/>
      <c r="P82" s="3440"/>
      <c r="Q82" s="3440"/>
      <c r="R82" s="3449"/>
      <c r="S82" s="3440"/>
      <c r="T82" s="3432"/>
      <c r="U82" s="3447"/>
      <c r="V82" s="3440"/>
      <c r="W82" s="3440"/>
      <c r="X82" s="3449"/>
      <c r="Y82" s="3440"/>
      <c r="Z82" s="3432"/>
      <c r="AA82" s="3447"/>
      <c r="AB82" s="3440"/>
      <c r="AC82" s="3440"/>
      <c r="AD82" s="3452"/>
      <c r="AE82" s="3456" t="str">
        <f>IF(OR($E81="",$M81=""),"",MIN(($G81/BA82),BD81))</f>
        <v/>
      </c>
      <c r="AF82" s="3457"/>
      <c r="AG82" s="3457"/>
      <c r="AH82" s="3457"/>
      <c r="AI82" s="3457"/>
      <c r="AJ82" s="3457" t="str">
        <f>IF(OR($E81="",$S81=""),"",MIN(($G81/BA82),BD81))</f>
        <v/>
      </c>
      <c r="AK82" s="3457"/>
      <c r="AL82" s="3457"/>
      <c r="AM82" s="3457"/>
      <c r="AN82" s="3457"/>
      <c r="AO82" s="3457" t="str">
        <f>IF(OR($E81="",$Y81=""),"",MIN(($G81/BA82),BD81))</f>
        <v/>
      </c>
      <c r="AP82" s="3457"/>
      <c r="AQ82" s="3457"/>
      <c r="AR82" s="3457"/>
      <c r="AS82" s="3457"/>
      <c r="AT82" s="3458">
        <f>SUM(AE82,AJ82,AO82)</f>
        <v>0</v>
      </c>
      <c r="AU82" s="3458"/>
      <c r="AV82" s="3458"/>
      <c r="AW82" s="3458"/>
      <c r="AX82" s="3458"/>
      <c r="AY82" s="3459"/>
      <c r="AZ82" s="381"/>
      <c r="BA82" s="310" t="str">
        <f>IF(E81="","",VLOOKUP($E81,WR_Anschlussart,2))</f>
        <v/>
      </c>
    </row>
    <row r="83" spans="2:56" s="360" customFormat="1" ht="13.5" customHeight="1">
      <c r="B83" s="3427">
        <v>16</v>
      </c>
      <c r="C83" s="2864"/>
      <c r="D83" s="3428"/>
      <c r="E83" s="3440"/>
      <c r="F83" s="3432"/>
      <c r="G83" s="3460" t="str">
        <f>IF(E83="","",VLOOKUP(E83,Wechselrichter,38))</f>
        <v/>
      </c>
      <c r="H83" s="3461"/>
      <c r="I83" s="3461"/>
      <c r="J83" s="3461"/>
      <c r="K83" s="3461"/>
      <c r="L83" s="3438"/>
      <c r="M83" s="3440"/>
      <c r="N83" s="3432"/>
      <c r="O83" s="3447"/>
      <c r="P83" s="3440"/>
      <c r="Q83" s="3440"/>
      <c r="R83" s="3449"/>
      <c r="S83" s="3440"/>
      <c r="T83" s="3432"/>
      <c r="U83" s="3447"/>
      <c r="V83" s="3440"/>
      <c r="W83" s="3440"/>
      <c r="X83" s="3449"/>
      <c r="Y83" s="3440"/>
      <c r="Z83" s="3432"/>
      <c r="AA83" s="3447"/>
      <c r="AB83" s="3440"/>
      <c r="AC83" s="3440"/>
      <c r="AD83" s="3452"/>
      <c r="AE83" s="3462" t="str">
        <f>BA83</f>
        <v/>
      </c>
      <c r="AF83" s="3463"/>
      <c r="AG83" s="3463"/>
      <c r="AH83" s="3463"/>
      <c r="AI83" s="3463"/>
      <c r="AJ83" s="3463" t="str">
        <f>BB83</f>
        <v/>
      </c>
      <c r="AK83" s="3463"/>
      <c r="AL83" s="3463"/>
      <c r="AM83" s="3463"/>
      <c r="AN83" s="3463"/>
      <c r="AO83" s="3463" t="str">
        <f>BC83</f>
        <v/>
      </c>
      <c r="AP83" s="3463"/>
      <c r="AQ83" s="3463"/>
      <c r="AR83" s="3463"/>
      <c r="AS83" s="3463"/>
      <c r="AT83" s="3463">
        <f>SUM(BA83,BB83,BC83)</f>
        <v>0</v>
      </c>
      <c r="AU83" s="3463"/>
      <c r="AV83" s="3463"/>
      <c r="AW83" s="3463"/>
      <c r="AX83" s="3463"/>
      <c r="AY83" s="3464"/>
      <c r="AZ83" s="382"/>
      <c r="BA83" s="360" t="str">
        <f>IF(OR($E83="",$M83=""),"",VLOOKUP($M83,Module,39)*$O83/1000)</f>
        <v/>
      </c>
      <c r="BB83" s="360" t="str">
        <f>IF(OR($E83="",$S83=""),"",VLOOKUP($S83,Module,39)*$U83/1000)</f>
        <v/>
      </c>
      <c r="BC83" s="360" t="str">
        <f>IF(OR($E83="",$Y83=""),"",VLOOKUP($Y83,Module,39)*$AA83/1000)</f>
        <v/>
      </c>
      <c r="BD83" s="360" t="str">
        <f>IF(BA84="","",AT83/BA84)</f>
        <v/>
      </c>
    </row>
    <row r="84" spans="2:56" s="310" customFormat="1" ht="13.5" customHeight="1">
      <c r="B84" s="3427"/>
      <c r="C84" s="2864"/>
      <c r="D84" s="3428"/>
      <c r="E84" s="3440"/>
      <c r="F84" s="3432"/>
      <c r="G84" s="3460"/>
      <c r="H84" s="3461"/>
      <c r="I84" s="3461"/>
      <c r="J84" s="3461"/>
      <c r="K84" s="3461"/>
      <c r="L84" s="3438"/>
      <c r="M84" s="3440"/>
      <c r="N84" s="3432"/>
      <c r="O84" s="3447"/>
      <c r="P84" s="3440"/>
      <c r="Q84" s="3440"/>
      <c r="R84" s="3449"/>
      <c r="S84" s="3440"/>
      <c r="T84" s="3432"/>
      <c r="U84" s="3447"/>
      <c r="V84" s="3440"/>
      <c r="W84" s="3440"/>
      <c r="X84" s="3449"/>
      <c r="Y84" s="3440"/>
      <c r="Z84" s="3432"/>
      <c r="AA84" s="3447"/>
      <c r="AB84" s="3440"/>
      <c r="AC84" s="3440"/>
      <c r="AD84" s="3452"/>
      <c r="AE84" s="3456" t="str">
        <f>IF(OR($E83="",$M83=""),"",MIN(($G83/BA84),BD83))</f>
        <v/>
      </c>
      <c r="AF84" s="3457"/>
      <c r="AG84" s="3457"/>
      <c r="AH84" s="3457"/>
      <c r="AI84" s="3457"/>
      <c r="AJ84" s="3457" t="str">
        <f>IF(OR($E83="",$S83=""),"",MIN(($G83/BA84),BD83))</f>
        <v/>
      </c>
      <c r="AK84" s="3457"/>
      <c r="AL84" s="3457"/>
      <c r="AM84" s="3457"/>
      <c r="AN84" s="3457"/>
      <c r="AO84" s="3457" t="str">
        <f>IF(OR($E83="",$Y83=""),"",MIN(($G83/BA84),BD83))</f>
        <v/>
      </c>
      <c r="AP84" s="3457"/>
      <c r="AQ84" s="3457"/>
      <c r="AR84" s="3457"/>
      <c r="AS84" s="3457"/>
      <c r="AT84" s="3458">
        <f>SUM(AE84,AJ84,AO84)</f>
        <v>0</v>
      </c>
      <c r="AU84" s="3458"/>
      <c r="AV84" s="3458"/>
      <c r="AW84" s="3458"/>
      <c r="AX84" s="3458"/>
      <c r="AY84" s="3459"/>
      <c r="AZ84" s="381"/>
      <c r="BA84" s="310" t="str">
        <f>IF(E83="","",VLOOKUP($E83,WR_Anschlussart,2))</f>
        <v/>
      </c>
    </row>
    <row r="85" spans="2:56" s="360" customFormat="1" ht="13.5" customHeight="1">
      <c r="B85" s="3427">
        <v>17</v>
      </c>
      <c r="C85" s="2864"/>
      <c r="D85" s="3428"/>
      <c r="E85" s="3440"/>
      <c r="F85" s="3432"/>
      <c r="G85" s="3460" t="str">
        <f>IF(E85="","",VLOOKUP(E85,Wechselrichter,38))</f>
        <v/>
      </c>
      <c r="H85" s="3461"/>
      <c r="I85" s="3461"/>
      <c r="J85" s="3461"/>
      <c r="K85" s="3461"/>
      <c r="L85" s="3438"/>
      <c r="M85" s="3440"/>
      <c r="N85" s="3432"/>
      <c r="O85" s="3447"/>
      <c r="P85" s="3440"/>
      <c r="Q85" s="3440"/>
      <c r="R85" s="3449"/>
      <c r="S85" s="3440"/>
      <c r="T85" s="3432"/>
      <c r="U85" s="3447"/>
      <c r="V85" s="3440"/>
      <c r="W85" s="3440"/>
      <c r="X85" s="3449"/>
      <c r="Y85" s="3440"/>
      <c r="Z85" s="3432"/>
      <c r="AA85" s="3447"/>
      <c r="AB85" s="3440"/>
      <c r="AC85" s="3440"/>
      <c r="AD85" s="3452"/>
      <c r="AE85" s="3462" t="str">
        <f>BA85</f>
        <v/>
      </c>
      <c r="AF85" s="3463"/>
      <c r="AG85" s="3463"/>
      <c r="AH85" s="3463"/>
      <c r="AI85" s="3463"/>
      <c r="AJ85" s="3463" t="str">
        <f>BB85</f>
        <v/>
      </c>
      <c r="AK85" s="3463"/>
      <c r="AL85" s="3463"/>
      <c r="AM85" s="3463"/>
      <c r="AN85" s="3463"/>
      <c r="AO85" s="3463" t="str">
        <f>BC85</f>
        <v/>
      </c>
      <c r="AP85" s="3463"/>
      <c r="AQ85" s="3463"/>
      <c r="AR85" s="3463"/>
      <c r="AS85" s="3463"/>
      <c r="AT85" s="3463">
        <f>SUM(BA85,BB85,BC85)</f>
        <v>0</v>
      </c>
      <c r="AU85" s="3463"/>
      <c r="AV85" s="3463"/>
      <c r="AW85" s="3463"/>
      <c r="AX85" s="3463"/>
      <c r="AY85" s="3464"/>
      <c r="AZ85" s="382"/>
      <c r="BA85" s="360" t="str">
        <f>IF(OR($E85="",$M85=""),"",VLOOKUP($M85,Module,39)*$O85/1000)</f>
        <v/>
      </c>
      <c r="BB85" s="360" t="str">
        <f>IF(OR($E85="",$S85=""),"",VLOOKUP($S85,Module,39)*$U85/1000)</f>
        <v/>
      </c>
      <c r="BC85" s="360" t="str">
        <f>IF(OR($E85="",$Y85=""),"",VLOOKUP($Y85,Module,39)*$AA85/1000)</f>
        <v/>
      </c>
      <c r="BD85" s="360" t="str">
        <f>IF(BA86="","",AT85/BA86)</f>
        <v/>
      </c>
    </row>
    <row r="86" spans="2:56" s="310" customFormat="1" ht="13.5" customHeight="1">
      <c r="B86" s="3427"/>
      <c r="C86" s="2864"/>
      <c r="D86" s="3428"/>
      <c r="E86" s="3440"/>
      <c r="F86" s="3432"/>
      <c r="G86" s="3460"/>
      <c r="H86" s="3461"/>
      <c r="I86" s="3461"/>
      <c r="J86" s="3461"/>
      <c r="K86" s="3461"/>
      <c r="L86" s="3438"/>
      <c r="M86" s="3440"/>
      <c r="N86" s="3432"/>
      <c r="O86" s="3447"/>
      <c r="P86" s="3440"/>
      <c r="Q86" s="3440"/>
      <c r="R86" s="3449"/>
      <c r="S86" s="3440"/>
      <c r="T86" s="3432"/>
      <c r="U86" s="3447"/>
      <c r="V86" s="3440"/>
      <c r="W86" s="3440"/>
      <c r="X86" s="3449"/>
      <c r="Y86" s="3440"/>
      <c r="Z86" s="3432"/>
      <c r="AA86" s="3447"/>
      <c r="AB86" s="3440"/>
      <c r="AC86" s="3440"/>
      <c r="AD86" s="3452"/>
      <c r="AE86" s="3456" t="str">
        <f>IF(OR($E85="",$M85=""),"",MIN(($G85/BA86),BD85))</f>
        <v/>
      </c>
      <c r="AF86" s="3457"/>
      <c r="AG86" s="3457"/>
      <c r="AH86" s="3457"/>
      <c r="AI86" s="3457"/>
      <c r="AJ86" s="3457" t="str">
        <f>IF(OR($E85="",$S85=""),"",MIN(($G85/BA86),BD85))</f>
        <v/>
      </c>
      <c r="AK86" s="3457"/>
      <c r="AL86" s="3457"/>
      <c r="AM86" s="3457"/>
      <c r="AN86" s="3457"/>
      <c r="AO86" s="3457" t="str">
        <f>IF(OR($E85="",$Y85=""),"",MIN(($G85/BA86),BD85))</f>
        <v/>
      </c>
      <c r="AP86" s="3457"/>
      <c r="AQ86" s="3457"/>
      <c r="AR86" s="3457"/>
      <c r="AS86" s="3457"/>
      <c r="AT86" s="3458">
        <f>SUM(AE86,AJ86,AO86)</f>
        <v>0</v>
      </c>
      <c r="AU86" s="3458"/>
      <c r="AV86" s="3458"/>
      <c r="AW86" s="3458"/>
      <c r="AX86" s="3458"/>
      <c r="AY86" s="3459"/>
      <c r="AZ86" s="381"/>
      <c r="BA86" s="310" t="str">
        <f>IF(E85="","",VLOOKUP($E85,WR_Anschlussart,2))</f>
        <v/>
      </c>
    </row>
    <row r="87" spans="2:56" s="360" customFormat="1" ht="13.5" customHeight="1">
      <c r="B87" s="3427">
        <v>18</v>
      </c>
      <c r="C87" s="2864"/>
      <c r="D87" s="3428"/>
      <c r="E87" s="3440"/>
      <c r="F87" s="3432"/>
      <c r="G87" s="3460" t="str">
        <f>IF(E87="","",VLOOKUP(E87,Wechselrichter,38))</f>
        <v/>
      </c>
      <c r="H87" s="3461"/>
      <c r="I87" s="3461"/>
      <c r="J87" s="3461"/>
      <c r="K87" s="3461"/>
      <c r="L87" s="3438"/>
      <c r="M87" s="3440"/>
      <c r="N87" s="3432"/>
      <c r="O87" s="3447"/>
      <c r="P87" s="3440"/>
      <c r="Q87" s="3440"/>
      <c r="R87" s="3449"/>
      <c r="S87" s="3440"/>
      <c r="T87" s="3432"/>
      <c r="U87" s="3447"/>
      <c r="V87" s="3440"/>
      <c r="W87" s="3440"/>
      <c r="X87" s="3449"/>
      <c r="Y87" s="3440"/>
      <c r="Z87" s="3432"/>
      <c r="AA87" s="3447"/>
      <c r="AB87" s="3440"/>
      <c r="AC87" s="3440"/>
      <c r="AD87" s="3452"/>
      <c r="AE87" s="3462" t="str">
        <f>BA87</f>
        <v/>
      </c>
      <c r="AF87" s="3463"/>
      <c r="AG87" s="3463"/>
      <c r="AH87" s="3463"/>
      <c r="AI87" s="3463"/>
      <c r="AJ87" s="3463" t="str">
        <f>BB87</f>
        <v/>
      </c>
      <c r="AK87" s="3463"/>
      <c r="AL87" s="3463"/>
      <c r="AM87" s="3463"/>
      <c r="AN87" s="3463"/>
      <c r="AO87" s="3463" t="str">
        <f>BC87</f>
        <v/>
      </c>
      <c r="AP87" s="3463"/>
      <c r="AQ87" s="3463"/>
      <c r="AR87" s="3463"/>
      <c r="AS87" s="3463"/>
      <c r="AT87" s="3463">
        <f>SUM(BA87,BB87,BC87)</f>
        <v>0</v>
      </c>
      <c r="AU87" s="3463"/>
      <c r="AV87" s="3463"/>
      <c r="AW87" s="3463"/>
      <c r="AX87" s="3463"/>
      <c r="AY87" s="3464"/>
      <c r="AZ87" s="382"/>
      <c r="BA87" s="360" t="str">
        <f>IF(OR($E87="",$M87=""),"",VLOOKUP($M87,Module,39)*$O87/1000)</f>
        <v/>
      </c>
      <c r="BB87" s="360" t="str">
        <f>IF(OR($E87="",$S87=""),"",VLOOKUP($S87,Module,39)*$U87/1000)</f>
        <v/>
      </c>
      <c r="BC87" s="360" t="str">
        <f>IF(OR($E87="",$Y87=""),"",VLOOKUP($Y87,Module,39)*$AA87/1000)</f>
        <v/>
      </c>
      <c r="BD87" s="360" t="str">
        <f>IF(BA88="","",AT87/BA88)</f>
        <v/>
      </c>
    </row>
    <row r="88" spans="2:56" s="310" customFormat="1" ht="13.5" customHeight="1">
      <c r="B88" s="3427"/>
      <c r="C88" s="2864"/>
      <c r="D88" s="3428"/>
      <c r="E88" s="3440"/>
      <c r="F88" s="3432"/>
      <c r="G88" s="3460"/>
      <c r="H88" s="3461"/>
      <c r="I88" s="3461"/>
      <c r="J88" s="3461"/>
      <c r="K88" s="3461"/>
      <c r="L88" s="3438"/>
      <c r="M88" s="3440"/>
      <c r="N88" s="3432"/>
      <c r="O88" s="3447"/>
      <c r="P88" s="3440"/>
      <c r="Q88" s="3440"/>
      <c r="R88" s="3449"/>
      <c r="S88" s="3440"/>
      <c r="T88" s="3432"/>
      <c r="U88" s="3447"/>
      <c r="V88" s="3440"/>
      <c r="W88" s="3440"/>
      <c r="X88" s="3449"/>
      <c r="Y88" s="3440"/>
      <c r="Z88" s="3432"/>
      <c r="AA88" s="3447"/>
      <c r="AB88" s="3440"/>
      <c r="AC88" s="3440"/>
      <c r="AD88" s="3452"/>
      <c r="AE88" s="3456" t="str">
        <f>IF(OR($E87="",$M87=""),"",MIN(($G87/BA88),BD87))</f>
        <v/>
      </c>
      <c r="AF88" s="3457"/>
      <c r="AG88" s="3457"/>
      <c r="AH88" s="3457"/>
      <c r="AI88" s="3457"/>
      <c r="AJ88" s="3457" t="str">
        <f>IF(OR($E87="",$S87=""),"",MIN(($G87/BA88),BD87))</f>
        <v/>
      </c>
      <c r="AK88" s="3457"/>
      <c r="AL88" s="3457"/>
      <c r="AM88" s="3457"/>
      <c r="AN88" s="3457"/>
      <c r="AO88" s="3457" t="str">
        <f>IF(OR($E87="",$Y87=""),"",MIN(($G87/BA88),BD87))</f>
        <v/>
      </c>
      <c r="AP88" s="3457"/>
      <c r="AQ88" s="3457"/>
      <c r="AR88" s="3457"/>
      <c r="AS88" s="3457"/>
      <c r="AT88" s="3458">
        <f>SUM(AE88,AJ88,AO88)</f>
        <v>0</v>
      </c>
      <c r="AU88" s="3458"/>
      <c r="AV88" s="3458"/>
      <c r="AW88" s="3458"/>
      <c r="AX88" s="3458"/>
      <c r="AY88" s="3459"/>
      <c r="AZ88" s="381"/>
      <c r="BA88" s="310" t="str">
        <f>IF(E87="","",VLOOKUP($E87,WR_Anschlussart,2))</f>
        <v/>
      </c>
    </row>
    <row r="89" spans="2:56" s="360" customFormat="1" ht="13.5" customHeight="1">
      <c r="B89" s="3427">
        <v>19</v>
      </c>
      <c r="C89" s="2864"/>
      <c r="D89" s="3428"/>
      <c r="E89" s="3440"/>
      <c r="F89" s="3432"/>
      <c r="G89" s="3460" t="str">
        <f>IF(E89="","",VLOOKUP(E89,Wechselrichter,38))</f>
        <v/>
      </c>
      <c r="H89" s="3461"/>
      <c r="I89" s="3461"/>
      <c r="J89" s="3461"/>
      <c r="K89" s="3461"/>
      <c r="L89" s="3438"/>
      <c r="M89" s="3440"/>
      <c r="N89" s="3432"/>
      <c r="O89" s="3447"/>
      <c r="P89" s="3440"/>
      <c r="Q89" s="3440"/>
      <c r="R89" s="3449"/>
      <c r="S89" s="3440"/>
      <c r="T89" s="3432"/>
      <c r="U89" s="3447"/>
      <c r="V89" s="3440"/>
      <c r="W89" s="3440"/>
      <c r="X89" s="3449"/>
      <c r="Y89" s="3440"/>
      <c r="Z89" s="3432"/>
      <c r="AA89" s="3447"/>
      <c r="AB89" s="3440"/>
      <c r="AC89" s="3440"/>
      <c r="AD89" s="3452"/>
      <c r="AE89" s="3462" t="str">
        <f>BA89</f>
        <v/>
      </c>
      <c r="AF89" s="3463"/>
      <c r="AG89" s="3463"/>
      <c r="AH89" s="3463"/>
      <c r="AI89" s="3463"/>
      <c r="AJ89" s="3463" t="str">
        <f>BB89</f>
        <v/>
      </c>
      <c r="AK89" s="3463"/>
      <c r="AL89" s="3463"/>
      <c r="AM89" s="3463"/>
      <c r="AN89" s="3463"/>
      <c r="AO89" s="3463" t="str">
        <f>BC89</f>
        <v/>
      </c>
      <c r="AP89" s="3463"/>
      <c r="AQ89" s="3463"/>
      <c r="AR89" s="3463"/>
      <c r="AS89" s="3463"/>
      <c r="AT89" s="3463">
        <f>SUM(BA89,BB89,BC89)</f>
        <v>0</v>
      </c>
      <c r="AU89" s="3463"/>
      <c r="AV89" s="3463"/>
      <c r="AW89" s="3463"/>
      <c r="AX89" s="3463"/>
      <c r="AY89" s="3464"/>
      <c r="AZ89" s="382"/>
      <c r="BA89" s="360" t="str">
        <f>IF(OR($E89="",$M89=""),"",VLOOKUP($M89,Module,39)*$O89/1000)</f>
        <v/>
      </c>
      <c r="BB89" s="360" t="str">
        <f>IF(OR($E89="",$S89=""),"",VLOOKUP($S89,Module,39)*$U89/1000)</f>
        <v/>
      </c>
      <c r="BC89" s="360" t="str">
        <f>IF(OR($E89="",$Y89=""),"",VLOOKUP($Y89,Module,39)*$AA89/1000)</f>
        <v/>
      </c>
      <c r="BD89" s="360" t="str">
        <f>IF(BA90="","",AT89/BA90)</f>
        <v/>
      </c>
    </row>
    <row r="90" spans="2:56" s="310" customFormat="1" ht="13.5" customHeight="1">
      <c r="B90" s="3427"/>
      <c r="C90" s="2864"/>
      <c r="D90" s="3428"/>
      <c r="E90" s="3440"/>
      <c r="F90" s="3432"/>
      <c r="G90" s="3460"/>
      <c r="H90" s="3461"/>
      <c r="I90" s="3461"/>
      <c r="J90" s="3461"/>
      <c r="K90" s="3461"/>
      <c r="L90" s="3438"/>
      <c r="M90" s="3440"/>
      <c r="N90" s="3432"/>
      <c r="O90" s="3447"/>
      <c r="P90" s="3440"/>
      <c r="Q90" s="3440"/>
      <c r="R90" s="3449"/>
      <c r="S90" s="3440"/>
      <c r="T90" s="3432"/>
      <c r="U90" s="3447"/>
      <c r="V90" s="3440"/>
      <c r="W90" s="3440"/>
      <c r="X90" s="3449"/>
      <c r="Y90" s="3440"/>
      <c r="Z90" s="3432"/>
      <c r="AA90" s="3447"/>
      <c r="AB90" s="3440"/>
      <c r="AC90" s="3440"/>
      <c r="AD90" s="3452"/>
      <c r="AE90" s="3456" t="str">
        <f>IF(OR($E89="",$M89=""),"",MIN(($G89/BA90),BD89))</f>
        <v/>
      </c>
      <c r="AF90" s="3457"/>
      <c r="AG90" s="3457"/>
      <c r="AH90" s="3457"/>
      <c r="AI90" s="3457"/>
      <c r="AJ90" s="3457" t="str">
        <f>IF(OR($E89="",$S89=""),"",MIN(($G89/BA90),BD89))</f>
        <v/>
      </c>
      <c r="AK90" s="3457"/>
      <c r="AL90" s="3457"/>
      <c r="AM90" s="3457"/>
      <c r="AN90" s="3457"/>
      <c r="AO90" s="3457" t="str">
        <f>IF(OR($E89="",$Y89=""),"",MIN(($G89/BA90),BD89))</f>
        <v/>
      </c>
      <c r="AP90" s="3457"/>
      <c r="AQ90" s="3457"/>
      <c r="AR90" s="3457"/>
      <c r="AS90" s="3457"/>
      <c r="AT90" s="3458">
        <f>SUM(AE90,AJ90,AO90)</f>
        <v>0</v>
      </c>
      <c r="AU90" s="3458"/>
      <c r="AV90" s="3458"/>
      <c r="AW90" s="3458"/>
      <c r="AX90" s="3458"/>
      <c r="AY90" s="3459"/>
      <c r="AZ90" s="381"/>
      <c r="BA90" s="310" t="str">
        <f>IF(E89="","",VLOOKUP($E89,WR_Anschlussart,2))</f>
        <v/>
      </c>
    </row>
    <row r="91" spans="2:56" s="360" customFormat="1" ht="13.5" customHeight="1">
      <c r="B91" s="3427">
        <v>20</v>
      </c>
      <c r="C91" s="2864"/>
      <c r="D91" s="3428"/>
      <c r="E91" s="3440"/>
      <c r="F91" s="3432"/>
      <c r="G91" s="3460" t="str">
        <f>IF(E91="","",VLOOKUP(E91,Wechselrichter,38))</f>
        <v/>
      </c>
      <c r="H91" s="3461"/>
      <c r="I91" s="3461"/>
      <c r="J91" s="3461"/>
      <c r="K91" s="3461"/>
      <c r="L91" s="3438"/>
      <c r="M91" s="3440"/>
      <c r="N91" s="3432"/>
      <c r="O91" s="3447"/>
      <c r="P91" s="3440"/>
      <c r="Q91" s="3440"/>
      <c r="R91" s="3449"/>
      <c r="S91" s="3440"/>
      <c r="T91" s="3432"/>
      <c r="U91" s="3447"/>
      <c r="V91" s="3440"/>
      <c r="W91" s="3440"/>
      <c r="X91" s="3449"/>
      <c r="Y91" s="3440"/>
      <c r="Z91" s="3432"/>
      <c r="AA91" s="3447"/>
      <c r="AB91" s="3440"/>
      <c r="AC91" s="3440"/>
      <c r="AD91" s="3452"/>
      <c r="AE91" s="3462" t="str">
        <f>BA91</f>
        <v/>
      </c>
      <c r="AF91" s="3463"/>
      <c r="AG91" s="3463"/>
      <c r="AH91" s="3463"/>
      <c r="AI91" s="3463"/>
      <c r="AJ91" s="3463" t="str">
        <f>BB91</f>
        <v/>
      </c>
      <c r="AK91" s="3463"/>
      <c r="AL91" s="3463"/>
      <c r="AM91" s="3463"/>
      <c r="AN91" s="3463"/>
      <c r="AO91" s="3463" t="str">
        <f>BC91</f>
        <v/>
      </c>
      <c r="AP91" s="3463"/>
      <c r="AQ91" s="3463"/>
      <c r="AR91" s="3463"/>
      <c r="AS91" s="3463"/>
      <c r="AT91" s="3463">
        <f>SUM(BA91,BB91,BC91)</f>
        <v>0</v>
      </c>
      <c r="AU91" s="3463"/>
      <c r="AV91" s="3463"/>
      <c r="AW91" s="3463"/>
      <c r="AX91" s="3463"/>
      <c r="AY91" s="3464"/>
      <c r="AZ91" s="382"/>
      <c r="BA91" s="360" t="str">
        <f>IF(OR($E91="",$M91=""),"",VLOOKUP($M91,Module,39)*$O91/1000)</f>
        <v/>
      </c>
      <c r="BB91" s="360" t="str">
        <f>IF(OR($E91="",$S91=""),"",VLOOKUP($S91,Module,39)*$U91/1000)</f>
        <v/>
      </c>
      <c r="BC91" s="360" t="str">
        <f>IF(OR($E91="",$Y91=""),"",VLOOKUP($Y91,Module,39)*$AA91/1000)</f>
        <v/>
      </c>
      <c r="BD91" s="360" t="str">
        <f>IF(BA92="","",AT91/BA92)</f>
        <v/>
      </c>
    </row>
    <row r="92" spans="2:56" s="310" customFormat="1" ht="13.5" customHeight="1">
      <c r="B92" s="3427"/>
      <c r="C92" s="2864"/>
      <c r="D92" s="3428"/>
      <c r="E92" s="3440"/>
      <c r="F92" s="3432"/>
      <c r="G92" s="3460"/>
      <c r="H92" s="3461"/>
      <c r="I92" s="3461"/>
      <c r="J92" s="3461"/>
      <c r="K92" s="3461"/>
      <c r="L92" s="3438"/>
      <c r="M92" s="3440"/>
      <c r="N92" s="3432"/>
      <c r="O92" s="3447"/>
      <c r="P92" s="3440"/>
      <c r="Q92" s="3440"/>
      <c r="R92" s="3449"/>
      <c r="S92" s="3440"/>
      <c r="T92" s="3432"/>
      <c r="U92" s="3447"/>
      <c r="V92" s="3440"/>
      <c r="W92" s="3440"/>
      <c r="X92" s="3449"/>
      <c r="Y92" s="3440"/>
      <c r="Z92" s="3432"/>
      <c r="AA92" s="3447"/>
      <c r="AB92" s="3440"/>
      <c r="AC92" s="3440"/>
      <c r="AD92" s="3452"/>
      <c r="AE92" s="3465" t="str">
        <f>IF(OR($E91="",$M91=""),"",MIN(($G91/BA92),BD91))</f>
        <v/>
      </c>
      <c r="AF92" s="3466"/>
      <c r="AG92" s="3466"/>
      <c r="AH92" s="3466"/>
      <c r="AI92" s="3466"/>
      <c r="AJ92" s="3466" t="str">
        <f>IF(OR($E91="",$S91=""),"",MIN(($G91/BA92),BD91))</f>
        <v/>
      </c>
      <c r="AK92" s="3466"/>
      <c r="AL92" s="3466"/>
      <c r="AM92" s="3466"/>
      <c r="AN92" s="3466"/>
      <c r="AO92" s="3466" t="str">
        <f>IF(OR($E91="",$Y91=""),"",MIN(($G91/BA92),BD91))</f>
        <v/>
      </c>
      <c r="AP92" s="3466"/>
      <c r="AQ92" s="3466"/>
      <c r="AR92" s="3466"/>
      <c r="AS92" s="3466"/>
      <c r="AT92" s="3467">
        <f>SUM(AE92,AJ92,AO92)</f>
        <v>0</v>
      </c>
      <c r="AU92" s="3467"/>
      <c r="AV92" s="3467"/>
      <c r="AW92" s="3467"/>
      <c r="AX92" s="3467"/>
      <c r="AY92" s="3468"/>
      <c r="AZ92" s="401"/>
      <c r="BA92" s="310" t="str">
        <f>IF(E91="","",VLOOKUP($E91,WR_Anschlussart,2))</f>
        <v/>
      </c>
    </row>
    <row r="93" spans="2:56" ht="13.5" customHeight="1">
      <c r="B93" s="3483" t="s">
        <v>614</v>
      </c>
      <c r="C93" s="3484"/>
      <c r="D93" s="3484"/>
      <c r="E93" s="3484"/>
      <c r="F93" s="3484"/>
      <c r="G93" s="3484"/>
      <c r="H93" s="3484"/>
      <c r="I93" s="3484"/>
      <c r="J93" s="3484"/>
      <c r="K93" s="3484"/>
      <c r="L93" s="3484"/>
      <c r="M93" s="3484"/>
      <c r="N93" s="3484"/>
      <c r="O93" s="3484"/>
      <c r="P93" s="3484"/>
      <c r="Q93" s="3484"/>
      <c r="R93" s="3484"/>
      <c r="S93" s="3484"/>
      <c r="T93" s="3484"/>
      <c r="U93" s="3485">
        <v>1</v>
      </c>
      <c r="V93" s="3486"/>
      <c r="W93" s="3486" t="s">
        <v>185</v>
      </c>
      <c r="X93" s="3486"/>
      <c r="Y93" s="3485">
        <f>AX42</f>
        <v>1</v>
      </c>
      <c r="Z93" s="3486"/>
      <c r="AA93" s="3487" t="s">
        <v>572</v>
      </c>
      <c r="AB93" s="3487"/>
      <c r="AC93" s="3487"/>
      <c r="AD93" s="3488"/>
      <c r="AE93" s="3489">
        <f>SUM(AE53,AE55,AE57,AE59,AE61,AE63,AE65,AE67,AE69,AE71,AE73,AE75,AE77,AE79,AE81,AE83,AE85,AE87,AE89,AE91)</f>
        <v>0</v>
      </c>
      <c r="AF93" s="3473"/>
      <c r="AG93" s="3473"/>
      <c r="AH93" s="3473"/>
      <c r="AI93" s="3473"/>
      <c r="AJ93" s="3473">
        <f>SUM(AJ53,AJ55,AJ57,AJ59,AJ61,AJ63,AJ65,AJ67,AJ69,AJ71,AJ73,AJ75,AJ77,AJ79,AJ81,AJ83,AJ85,AJ87,AJ89,AJ91)</f>
        <v>0</v>
      </c>
      <c r="AK93" s="3473"/>
      <c r="AL93" s="3473"/>
      <c r="AM93" s="3473"/>
      <c r="AN93" s="3473"/>
      <c r="AO93" s="3473">
        <f>SUM(AO53,AO55,AO57,AO59,AO61,AO63,AO65,AO67,AO69,AO71,AO73,AO75,AO77,AO79,AO81,AO83,AO85,AO87,AO89,AO91)</f>
        <v>0</v>
      </c>
      <c r="AP93" s="3473"/>
      <c r="AQ93" s="3473"/>
      <c r="AR93" s="3473"/>
      <c r="AS93" s="3473"/>
      <c r="AT93" s="3474">
        <f>SUM(AE93:AS93)</f>
        <v>0</v>
      </c>
      <c r="AU93" s="3474"/>
      <c r="AV93" s="3474"/>
      <c r="AW93" s="3474"/>
      <c r="AX93" s="3474"/>
      <c r="AY93" s="3475"/>
      <c r="AZ93" s="402"/>
    </row>
    <row r="94" spans="2:56" s="310" customFormat="1" ht="13.5" customHeight="1" thickBot="1">
      <c r="B94" s="3476" t="s">
        <v>615</v>
      </c>
      <c r="C94" s="3477"/>
      <c r="D94" s="3477"/>
      <c r="E94" s="3477"/>
      <c r="F94" s="3477"/>
      <c r="G94" s="3477"/>
      <c r="H94" s="3477"/>
      <c r="I94" s="3477"/>
      <c r="J94" s="3477"/>
      <c r="K94" s="3477"/>
      <c r="L94" s="3477"/>
      <c r="M94" s="3477"/>
      <c r="N94" s="3477"/>
      <c r="O94" s="3477"/>
      <c r="P94" s="3477"/>
      <c r="Q94" s="3477"/>
      <c r="R94" s="3477"/>
      <c r="S94" s="3477"/>
      <c r="T94" s="3477"/>
      <c r="U94" s="3478">
        <v>1</v>
      </c>
      <c r="V94" s="3479"/>
      <c r="W94" s="3479" t="s">
        <v>185</v>
      </c>
      <c r="X94" s="3479"/>
      <c r="Y94" s="3478">
        <f>AX42</f>
        <v>1</v>
      </c>
      <c r="Z94" s="3479"/>
      <c r="AA94" s="3480" t="s">
        <v>580</v>
      </c>
      <c r="AB94" s="3480"/>
      <c r="AC94" s="3480"/>
      <c r="AD94" s="3481"/>
      <c r="AE94" s="3482">
        <f>SUM(AE54,AE56,AE58,AE60,AE62,AE64,AE66,AE68,AE70,AE72,AE74,AE76,AE78,AE80,AE82,AE84,AE86,AE88,AE90,AE92)</f>
        <v>0</v>
      </c>
      <c r="AF94" s="3469"/>
      <c r="AG94" s="3469"/>
      <c r="AH94" s="3469"/>
      <c r="AI94" s="3469"/>
      <c r="AJ94" s="3469">
        <f>SUM(AJ54,AJ56,AJ58,AJ60,AJ62,AJ64,AJ66,AJ68,AJ70,AJ72,AJ74,AJ76,AJ78,AJ80,AJ82,AJ84,AJ86,AJ88,AJ90,AJ92)</f>
        <v>0</v>
      </c>
      <c r="AK94" s="3469"/>
      <c r="AL94" s="3469"/>
      <c r="AM94" s="3469"/>
      <c r="AN94" s="3469"/>
      <c r="AO94" s="3469">
        <f>SUM(AO54,AO56,AO58,AO60,AO62,AO64,AO66,AO68,AO70,AO72,AO74,AO76,AO78,AO80,AO82,AO84,AO86,AO88,AO90,AO92)</f>
        <v>0</v>
      </c>
      <c r="AP94" s="3469"/>
      <c r="AQ94" s="3469"/>
      <c r="AR94" s="3469"/>
      <c r="AS94" s="3469"/>
      <c r="AT94" s="3470">
        <f>SUM(AE94:AS94)</f>
        <v>0</v>
      </c>
      <c r="AU94" s="3470"/>
      <c r="AV94" s="3470"/>
      <c r="AW94" s="3470"/>
      <c r="AX94" s="3470"/>
      <c r="AY94" s="3471"/>
      <c r="AZ94" s="383"/>
    </row>
    <row r="96" spans="2:56">
      <c r="J96" s="193" t="s">
        <v>616</v>
      </c>
      <c r="M96" s="3472">
        <f>SUM(O53:Q92)</f>
        <v>0</v>
      </c>
      <c r="N96" s="3472"/>
      <c r="O96" s="3472"/>
      <c r="P96" s="3472"/>
      <c r="Q96" s="3472"/>
      <c r="R96" s="384"/>
      <c r="S96" s="3472">
        <f>SUM(U53:W92)</f>
        <v>0</v>
      </c>
      <c r="T96" s="3472"/>
      <c r="U96" s="3472"/>
      <c r="V96" s="3472"/>
      <c r="W96" s="3472"/>
      <c r="X96" s="384"/>
      <c r="Y96" s="3472">
        <f>SUM(AA53:AC92)</f>
        <v>0</v>
      </c>
      <c r="Z96" s="3472"/>
      <c r="AA96" s="3472"/>
      <c r="AB96" s="3472"/>
      <c r="AC96" s="3472"/>
      <c r="AD96" s="384"/>
      <c r="AE96" s="3472">
        <f>SUM(M96,S96,Y96)</f>
        <v>0</v>
      </c>
      <c r="AF96" s="3472"/>
      <c r="AG96" s="3472"/>
      <c r="AH96" s="3472"/>
      <c r="AI96" s="3472"/>
    </row>
  </sheetData>
  <sheetProtection password="CAAF" sheet="1" objects="1" scenarios="1" selectLockedCells="1"/>
  <mergeCells count="757">
    <mergeCell ref="AO94:AS94"/>
    <mergeCell ref="AT94:AY94"/>
    <mergeCell ref="M96:Q96"/>
    <mergeCell ref="S96:W96"/>
    <mergeCell ref="Y96:AC96"/>
    <mergeCell ref="AE96:AI96"/>
    <mergeCell ref="AJ93:AN93"/>
    <mergeCell ref="AO93:AS93"/>
    <mergeCell ref="AT93:AY93"/>
    <mergeCell ref="B94:T94"/>
    <mergeCell ref="U94:V94"/>
    <mergeCell ref="W94:X94"/>
    <mergeCell ref="Y94:Z94"/>
    <mergeCell ref="AA94:AD94"/>
    <mergeCell ref="AE94:AI94"/>
    <mergeCell ref="AJ94:AN94"/>
    <mergeCell ref="B93:T93"/>
    <mergeCell ref="U93:V93"/>
    <mergeCell ref="W93:X93"/>
    <mergeCell ref="Y93:Z93"/>
    <mergeCell ref="AA93:AD93"/>
    <mergeCell ref="AE93:AI93"/>
    <mergeCell ref="AD91:AD92"/>
    <mergeCell ref="AE91:AI91"/>
    <mergeCell ref="AJ91:AN91"/>
    <mergeCell ref="AO91:AS91"/>
    <mergeCell ref="AT91:AY91"/>
    <mergeCell ref="AE92:AI92"/>
    <mergeCell ref="AJ92:AN92"/>
    <mergeCell ref="AO92:AS92"/>
    <mergeCell ref="AT92:AY92"/>
    <mergeCell ref="R91:R92"/>
    <mergeCell ref="S91:T92"/>
    <mergeCell ref="U91:W92"/>
    <mergeCell ref="X91:X92"/>
    <mergeCell ref="Y91:Z92"/>
    <mergeCell ref="AA91:AC92"/>
    <mergeCell ref="B91:D92"/>
    <mergeCell ref="E91:F92"/>
    <mergeCell ref="G91:K92"/>
    <mergeCell ref="L91:L92"/>
    <mergeCell ref="M91:N92"/>
    <mergeCell ref="O91:Q92"/>
    <mergeCell ref="AD89:AD90"/>
    <mergeCell ref="AE89:AI89"/>
    <mergeCell ref="AJ89:AN89"/>
    <mergeCell ref="AO89:AS89"/>
    <mergeCell ref="AT89:AY89"/>
    <mergeCell ref="AE90:AI90"/>
    <mergeCell ref="AJ90:AN90"/>
    <mergeCell ref="AO90:AS90"/>
    <mergeCell ref="AT90:AY90"/>
    <mergeCell ref="R89:R90"/>
    <mergeCell ref="S89:T90"/>
    <mergeCell ref="U89:W90"/>
    <mergeCell ref="X89:X90"/>
    <mergeCell ref="Y89:Z90"/>
    <mergeCell ref="AA89:AC90"/>
    <mergeCell ref="B89:D90"/>
    <mergeCell ref="E89:F90"/>
    <mergeCell ref="G89:K90"/>
    <mergeCell ref="L89:L90"/>
    <mergeCell ref="M89:N90"/>
    <mergeCell ref="O89:Q90"/>
    <mergeCell ref="AD87:AD88"/>
    <mergeCell ref="AE87:AI87"/>
    <mergeCell ref="AJ87:AN87"/>
    <mergeCell ref="AO87:AS87"/>
    <mergeCell ref="AT87:AY87"/>
    <mergeCell ref="AE88:AI88"/>
    <mergeCell ref="AJ88:AN88"/>
    <mergeCell ref="AO88:AS88"/>
    <mergeCell ref="AT88:AY88"/>
    <mergeCell ref="R87:R88"/>
    <mergeCell ref="S87:T88"/>
    <mergeCell ref="U87:W88"/>
    <mergeCell ref="X87:X88"/>
    <mergeCell ref="Y87:Z88"/>
    <mergeCell ref="AA87:AC88"/>
    <mergeCell ref="B87:D88"/>
    <mergeCell ref="E87:F88"/>
    <mergeCell ref="G87:K88"/>
    <mergeCell ref="L87:L88"/>
    <mergeCell ref="M87:N88"/>
    <mergeCell ref="O87:Q88"/>
    <mergeCell ref="AD85:AD86"/>
    <mergeCell ref="AE85:AI85"/>
    <mergeCell ref="AJ85:AN85"/>
    <mergeCell ref="AO85:AS85"/>
    <mergeCell ref="AT85:AY85"/>
    <mergeCell ref="AE86:AI86"/>
    <mergeCell ref="AJ86:AN86"/>
    <mergeCell ref="AO86:AS86"/>
    <mergeCell ref="AT86:AY86"/>
    <mergeCell ref="R85:R86"/>
    <mergeCell ref="S85:T86"/>
    <mergeCell ref="U85:W86"/>
    <mergeCell ref="X85:X86"/>
    <mergeCell ref="Y85:Z86"/>
    <mergeCell ref="AA85:AC86"/>
    <mergeCell ref="B85:D86"/>
    <mergeCell ref="E85:F86"/>
    <mergeCell ref="G85:K86"/>
    <mergeCell ref="L85:L86"/>
    <mergeCell ref="M85:N86"/>
    <mergeCell ref="O85:Q86"/>
    <mergeCell ref="AD83:AD84"/>
    <mergeCell ref="AE83:AI83"/>
    <mergeCell ref="AJ83:AN83"/>
    <mergeCell ref="AO83:AS83"/>
    <mergeCell ref="AT83:AY83"/>
    <mergeCell ref="AE84:AI84"/>
    <mergeCell ref="AJ84:AN84"/>
    <mergeCell ref="AO84:AS84"/>
    <mergeCell ref="AT84:AY84"/>
    <mergeCell ref="R83:R84"/>
    <mergeCell ref="S83:T84"/>
    <mergeCell ref="U83:W84"/>
    <mergeCell ref="X83:X84"/>
    <mergeCell ref="Y83:Z84"/>
    <mergeCell ref="AA83:AC84"/>
    <mergeCell ref="B83:D84"/>
    <mergeCell ref="E83:F84"/>
    <mergeCell ref="G83:K84"/>
    <mergeCell ref="L83:L84"/>
    <mergeCell ref="M83:N84"/>
    <mergeCell ref="O83:Q84"/>
    <mergeCell ref="AD81:AD82"/>
    <mergeCell ref="AE81:AI81"/>
    <mergeCell ref="AJ81:AN81"/>
    <mergeCell ref="AO81:AS81"/>
    <mergeCell ref="AT81:AY81"/>
    <mergeCell ref="AE82:AI82"/>
    <mergeCell ref="AJ82:AN82"/>
    <mergeCell ref="AO82:AS82"/>
    <mergeCell ref="AT82:AY82"/>
    <mergeCell ref="R81:R82"/>
    <mergeCell ref="S81:T82"/>
    <mergeCell ref="U81:W82"/>
    <mergeCell ref="X81:X82"/>
    <mergeCell ref="Y81:Z82"/>
    <mergeCell ref="AA81:AC82"/>
    <mergeCell ref="B81:D82"/>
    <mergeCell ref="E81:F82"/>
    <mergeCell ref="G81:K82"/>
    <mergeCell ref="L81:L82"/>
    <mergeCell ref="M81:N82"/>
    <mergeCell ref="O81:Q82"/>
    <mergeCell ref="AD79:AD80"/>
    <mergeCell ref="AE79:AI79"/>
    <mergeCell ref="AJ79:AN79"/>
    <mergeCell ref="AO79:AS79"/>
    <mergeCell ref="AT79:AY79"/>
    <mergeCell ref="AE80:AI80"/>
    <mergeCell ref="AJ80:AN80"/>
    <mergeCell ref="AO80:AS80"/>
    <mergeCell ref="AT80:AY80"/>
    <mergeCell ref="R79:R80"/>
    <mergeCell ref="S79:T80"/>
    <mergeCell ref="U79:W80"/>
    <mergeCell ref="X79:X80"/>
    <mergeCell ref="Y79:Z80"/>
    <mergeCell ref="AA79:AC80"/>
    <mergeCell ref="B79:D80"/>
    <mergeCell ref="E79:F80"/>
    <mergeCell ref="G79:K80"/>
    <mergeCell ref="L79:L80"/>
    <mergeCell ref="M79:N80"/>
    <mergeCell ref="O79:Q80"/>
    <mergeCell ref="AD77:AD78"/>
    <mergeCell ref="AE77:AI77"/>
    <mergeCell ref="AJ77:AN77"/>
    <mergeCell ref="AO77:AS77"/>
    <mergeCell ref="AT77:AY77"/>
    <mergeCell ref="AE78:AI78"/>
    <mergeCell ref="AJ78:AN78"/>
    <mergeCell ref="AO78:AS78"/>
    <mergeCell ref="AT78:AY78"/>
    <mergeCell ref="R77:R78"/>
    <mergeCell ref="S77:T78"/>
    <mergeCell ref="U77:W78"/>
    <mergeCell ref="X77:X78"/>
    <mergeCell ref="Y77:Z78"/>
    <mergeCell ref="AA77:AC78"/>
    <mergeCell ref="B77:D78"/>
    <mergeCell ref="E77:F78"/>
    <mergeCell ref="G77:K78"/>
    <mergeCell ref="L77:L78"/>
    <mergeCell ref="M77:N78"/>
    <mergeCell ref="O77:Q78"/>
    <mergeCell ref="AD75:AD76"/>
    <mergeCell ref="AE75:AI75"/>
    <mergeCell ref="AJ75:AN75"/>
    <mergeCell ref="AO75:AS75"/>
    <mergeCell ref="AT75:AY75"/>
    <mergeCell ref="AE76:AI76"/>
    <mergeCell ref="AJ76:AN76"/>
    <mergeCell ref="AO76:AS76"/>
    <mergeCell ref="AT76:AY76"/>
    <mergeCell ref="R75:R76"/>
    <mergeCell ref="S75:T76"/>
    <mergeCell ref="U75:W76"/>
    <mergeCell ref="X75:X76"/>
    <mergeCell ref="Y75:Z76"/>
    <mergeCell ref="AA75:AC76"/>
    <mergeCell ref="B75:D76"/>
    <mergeCell ref="E75:F76"/>
    <mergeCell ref="G75:K76"/>
    <mergeCell ref="L75:L76"/>
    <mergeCell ref="M75:N76"/>
    <mergeCell ref="O75:Q76"/>
    <mergeCell ref="AD73:AD74"/>
    <mergeCell ref="AE73:AI73"/>
    <mergeCell ref="AJ73:AN73"/>
    <mergeCell ref="AO73:AS73"/>
    <mergeCell ref="AT73:AY73"/>
    <mergeCell ref="AE74:AI74"/>
    <mergeCell ref="AJ74:AN74"/>
    <mergeCell ref="AO74:AS74"/>
    <mergeCell ref="AT74:AY74"/>
    <mergeCell ref="R73:R74"/>
    <mergeCell ref="S73:T74"/>
    <mergeCell ref="U73:W74"/>
    <mergeCell ref="X73:X74"/>
    <mergeCell ref="Y73:Z74"/>
    <mergeCell ref="AA73:AC74"/>
    <mergeCell ref="B73:D74"/>
    <mergeCell ref="E73:F74"/>
    <mergeCell ref="G73:K74"/>
    <mergeCell ref="L73:L74"/>
    <mergeCell ref="M73:N74"/>
    <mergeCell ref="O73:Q74"/>
    <mergeCell ref="AD71:AD72"/>
    <mergeCell ref="AE71:AI71"/>
    <mergeCell ref="AJ71:AN71"/>
    <mergeCell ref="AO71:AS71"/>
    <mergeCell ref="AT71:AY71"/>
    <mergeCell ref="AE72:AI72"/>
    <mergeCell ref="AJ72:AN72"/>
    <mergeCell ref="AO72:AS72"/>
    <mergeCell ref="AT72:AY72"/>
    <mergeCell ref="R71:R72"/>
    <mergeCell ref="S71:T72"/>
    <mergeCell ref="U71:W72"/>
    <mergeCell ref="X71:X72"/>
    <mergeCell ref="Y71:Z72"/>
    <mergeCell ref="AA71:AC72"/>
    <mergeCell ref="B71:D72"/>
    <mergeCell ref="E71:F72"/>
    <mergeCell ref="G71:K72"/>
    <mergeCell ref="L71:L72"/>
    <mergeCell ref="M71:N72"/>
    <mergeCell ref="O71:Q72"/>
    <mergeCell ref="AD69:AD70"/>
    <mergeCell ref="AE69:AI69"/>
    <mergeCell ref="AJ69:AN69"/>
    <mergeCell ref="AO69:AS69"/>
    <mergeCell ref="AT69:AY69"/>
    <mergeCell ref="AE70:AI70"/>
    <mergeCell ref="AJ70:AN70"/>
    <mergeCell ref="AO70:AS70"/>
    <mergeCell ref="AT70:AY70"/>
    <mergeCell ref="R69:R70"/>
    <mergeCell ref="S69:T70"/>
    <mergeCell ref="U69:W70"/>
    <mergeCell ref="X69:X70"/>
    <mergeCell ref="Y69:Z70"/>
    <mergeCell ref="AA69:AC70"/>
    <mergeCell ref="B69:D70"/>
    <mergeCell ref="E69:F70"/>
    <mergeCell ref="G69:K70"/>
    <mergeCell ref="L69:L70"/>
    <mergeCell ref="M69:N70"/>
    <mergeCell ref="O69:Q70"/>
    <mergeCell ref="AD67:AD68"/>
    <mergeCell ref="AE67:AI67"/>
    <mergeCell ref="AJ67:AN67"/>
    <mergeCell ref="AO67:AS67"/>
    <mergeCell ref="AT67:AY67"/>
    <mergeCell ref="AE68:AI68"/>
    <mergeCell ref="AJ68:AN68"/>
    <mergeCell ref="AO68:AS68"/>
    <mergeCell ref="AT68:AY68"/>
    <mergeCell ref="R67:R68"/>
    <mergeCell ref="S67:T68"/>
    <mergeCell ref="U67:W68"/>
    <mergeCell ref="X67:X68"/>
    <mergeCell ref="Y67:Z68"/>
    <mergeCell ref="AA67:AC68"/>
    <mergeCell ref="B67:D68"/>
    <mergeCell ref="E67:F68"/>
    <mergeCell ref="G67:K68"/>
    <mergeCell ref="L67:L68"/>
    <mergeCell ref="M67:N68"/>
    <mergeCell ref="O67:Q68"/>
    <mergeCell ref="AD65:AD66"/>
    <mergeCell ref="AE65:AI65"/>
    <mergeCell ref="AJ65:AN65"/>
    <mergeCell ref="AO65:AS65"/>
    <mergeCell ref="AT65:AY65"/>
    <mergeCell ref="AE66:AI66"/>
    <mergeCell ref="AJ66:AN66"/>
    <mergeCell ref="AO66:AS66"/>
    <mergeCell ref="AT66:AY66"/>
    <mergeCell ref="R65:R66"/>
    <mergeCell ref="S65:T66"/>
    <mergeCell ref="U65:W66"/>
    <mergeCell ref="X65:X66"/>
    <mergeCell ref="Y65:Z66"/>
    <mergeCell ref="AA65:AC66"/>
    <mergeCell ref="B65:D66"/>
    <mergeCell ref="E65:F66"/>
    <mergeCell ref="G65:K66"/>
    <mergeCell ref="L65:L66"/>
    <mergeCell ref="M65:N66"/>
    <mergeCell ref="O65:Q66"/>
    <mergeCell ref="AD63:AD64"/>
    <mergeCell ref="AE63:AI63"/>
    <mergeCell ref="AJ63:AN63"/>
    <mergeCell ref="AO63:AS63"/>
    <mergeCell ref="AT63:AY63"/>
    <mergeCell ref="AE64:AI64"/>
    <mergeCell ref="AJ64:AN64"/>
    <mergeCell ref="AO64:AS64"/>
    <mergeCell ref="AT64:AY64"/>
    <mergeCell ref="R63:R64"/>
    <mergeCell ref="S63:T64"/>
    <mergeCell ref="U63:W64"/>
    <mergeCell ref="X63:X64"/>
    <mergeCell ref="Y63:Z64"/>
    <mergeCell ref="AA63:AC64"/>
    <mergeCell ref="B63:D64"/>
    <mergeCell ref="E63:F64"/>
    <mergeCell ref="G63:K64"/>
    <mergeCell ref="L63:L64"/>
    <mergeCell ref="M63:N64"/>
    <mergeCell ref="O63:Q64"/>
    <mergeCell ref="AD61:AD62"/>
    <mergeCell ref="AE61:AI61"/>
    <mergeCell ref="AJ61:AN61"/>
    <mergeCell ref="AO61:AS61"/>
    <mergeCell ref="AT61:AY61"/>
    <mergeCell ref="AE62:AI62"/>
    <mergeCell ref="AJ62:AN62"/>
    <mergeCell ref="AO62:AS62"/>
    <mergeCell ref="AT62:AY62"/>
    <mergeCell ref="R61:R62"/>
    <mergeCell ref="S61:T62"/>
    <mergeCell ref="U61:W62"/>
    <mergeCell ref="X61:X62"/>
    <mergeCell ref="Y61:Z62"/>
    <mergeCell ref="AA61:AC62"/>
    <mergeCell ref="B61:D62"/>
    <mergeCell ref="E61:F62"/>
    <mergeCell ref="G61:K62"/>
    <mergeCell ref="L61:L62"/>
    <mergeCell ref="M61:N62"/>
    <mergeCell ref="O61:Q62"/>
    <mergeCell ref="AD59:AD60"/>
    <mergeCell ref="AE59:AI59"/>
    <mergeCell ref="AJ59:AN59"/>
    <mergeCell ref="AO59:AS59"/>
    <mergeCell ref="AT59:AY59"/>
    <mergeCell ref="AE60:AI60"/>
    <mergeCell ref="AJ60:AN60"/>
    <mergeCell ref="AO60:AS60"/>
    <mergeCell ref="AT60:AY60"/>
    <mergeCell ref="R59:R60"/>
    <mergeCell ref="S59:T60"/>
    <mergeCell ref="U59:W60"/>
    <mergeCell ref="X59:X60"/>
    <mergeCell ref="Y59:Z60"/>
    <mergeCell ref="AA59:AC60"/>
    <mergeCell ref="B59:D60"/>
    <mergeCell ref="E59:F60"/>
    <mergeCell ref="G59:K60"/>
    <mergeCell ref="L59:L60"/>
    <mergeCell ref="M59:N60"/>
    <mergeCell ref="O59:Q60"/>
    <mergeCell ref="AD57:AD58"/>
    <mergeCell ref="AE57:AI57"/>
    <mergeCell ref="AJ57:AN57"/>
    <mergeCell ref="AO57:AS57"/>
    <mergeCell ref="AT57:AY57"/>
    <mergeCell ref="AE58:AI58"/>
    <mergeCell ref="AJ58:AN58"/>
    <mergeCell ref="AO58:AS58"/>
    <mergeCell ref="AT58:AY58"/>
    <mergeCell ref="R57:R58"/>
    <mergeCell ref="S57:T58"/>
    <mergeCell ref="U57:W58"/>
    <mergeCell ref="X57:X58"/>
    <mergeCell ref="Y57:Z58"/>
    <mergeCell ref="AA57:AC58"/>
    <mergeCell ref="B57:D58"/>
    <mergeCell ref="E57:F58"/>
    <mergeCell ref="G57:K58"/>
    <mergeCell ref="L57:L58"/>
    <mergeCell ref="M57:N58"/>
    <mergeCell ref="O57:Q58"/>
    <mergeCell ref="AD55:AD56"/>
    <mergeCell ref="AE55:AI55"/>
    <mergeCell ref="AJ55:AN55"/>
    <mergeCell ref="AO55:AS55"/>
    <mergeCell ref="AT55:AY55"/>
    <mergeCell ref="AE56:AI56"/>
    <mergeCell ref="AJ56:AN56"/>
    <mergeCell ref="AO56:AS56"/>
    <mergeCell ref="AT56:AY56"/>
    <mergeCell ref="R55:R56"/>
    <mergeCell ref="S55:T56"/>
    <mergeCell ref="U55:W56"/>
    <mergeCell ref="X55:X56"/>
    <mergeCell ref="Y55:Z56"/>
    <mergeCell ref="AA55:AC56"/>
    <mergeCell ref="B55:D56"/>
    <mergeCell ref="E55:F56"/>
    <mergeCell ref="G55:K56"/>
    <mergeCell ref="L55:L56"/>
    <mergeCell ref="M55:N56"/>
    <mergeCell ref="O55:Q56"/>
    <mergeCell ref="AA53:AC54"/>
    <mergeCell ref="AD53:AD54"/>
    <mergeCell ref="AE53:AI53"/>
    <mergeCell ref="AJ53:AN53"/>
    <mergeCell ref="AO53:AS53"/>
    <mergeCell ref="AT53:AY53"/>
    <mergeCell ref="AE54:AI54"/>
    <mergeCell ref="AJ54:AN54"/>
    <mergeCell ref="AO54:AS54"/>
    <mergeCell ref="AT54:AY54"/>
    <mergeCell ref="B53:D54"/>
    <mergeCell ref="E53:F54"/>
    <mergeCell ref="G53:K54"/>
    <mergeCell ref="L53:L54"/>
    <mergeCell ref="M53:N54"/>
    <mergeCell ref="AO51:AS51"/>
    <mergeCell ref="AT51:AZ51"/>
    <mergeCell ref="B52:D52"/>
    <mergeCell ref="E52:F52"/>
    <mergeCell ref="G52:K52"/>
    <mergeCell ref="M52:N52"/>
    <mergeCell ref="O52:Q52"/>
    <mergeCell ref="S52:T52"/>
    <mergeCell ref="U52:W52"/>
    <mergeCell ref="Y52:Z52"/>
    <mergeCell ref="O53:Q54"/>
    <mergeCell ref="R53:R54"/>
    <mergeCell ref="S53:T54"/>
    <mergeCell ref="U53:W54"/>
    <mergeCell ref="X53:X54"/>
    <mergeCell ref="Y53:Z54"/>
    <mergeCell ref="AA52:AC52"/>
    <mergeCell ref="AE52:AI52"/>
    <mergeCell ref="AJ52:AN52"/>
    <mergeCell ref="B48:F48"/>
    <mergeCell ref="G48:AZ48"/>
    <mergeCell ref="B49:D49"/>
    <mergeCell ref="E49:K49"/>
    <mergeCell ref="L49:L52"/>
    <mergeCell ref="M49:AC50"/>
    <mergeCell ref="AD49:AD52"/>
    <mergeCell ref="AE49:AZ49"/>
    <mergeCell ref="B50:D50"/>
    <mergeCell ref="E50:K50"/>
    <mergeCell ref="AE50:AZ50"/>
    <mergeCell ref="B51:D51"/>
    <mergeCell ref="E51:K51"/>
    <mergeCell ref="M51:Q51"/>
    <mergeCell ref="R51:R52"/>
    <mergeCell ref="S51:W51"/>
    <mergeCell ref="X51:X52"/>
    <mergeCell ref="Y51:AC51"/>
    <mergeCell ref="AE51:AI51"/>
    <mergeCell ref="AJ51:AN51"/>
    <mergeCell ref="AO52:AS52"/>
    <mergeCell ref="AT52:AZ52"/>
    <mergeCell ref="B46:L46"/>
    <mergeCell ref="M46:X46"/>
    <mergeCell ref="Z46:AK46"/>
    <mergeCell ref="AM46:AN46"/>
    <mergeCell ref="AP46:AZ46"/>
    <mergeCell ref="B47:AZ47"/>
    <mergeCell ref="B44:L44"/>
    <mergeCell ref="M44:X44"/>
    <mergeCell ref="Z44:AZ44"/>
    <mergeCell ref="B45:L45"/>
    <mergeCell ref="M45:X45"/>
    <mergeCell ref="Y45:Z45"/>
    <mergeCell ref="AB45:AE45"/>
    <mergeCell ref="AG45:AZ45"/>
    <mergeCell ref="B43:P43"/>
    <mergeCell ref="R43:X43"/>
    <mergeCell ref="Y43:AR43"/>
    <mergeCell ref="AX43:AZ43"/>
    <mergeCell ref="AW40:AY40"/>
    <mergeCell ref="BH40:BJ40"/>
    <mergeCell ref="B41:AU41"/>
    <mergeCell ref="B42:AB42"/>
    <mergeCell ref="AC42:AI42"/>
    <mergeCell ref="AJ42:AL42"/>
    <mergeCell ref="AM42:AR42"/>
    <mergeCell ref="AS42:AT42"/>
    <mergeCell ref="AU42:AW42"/>
    <mergeCell ref="AX42:AY42"/>
    <mergeCell ref="B40:D40"/>
    <mergeCell ref="E40:T40"/>
    <mergeCell ref="U40:AI40"/>
    <mergeCell ref="AK40:AM40"/>
    <mergeCell ref="AO40:AQ40"/>
    <mergeCell ref="AS40:AU40"/>
    <mergeCell ref="AS43:AV43"/>
    <mergeCell ref="B39:D39"/>
    <mergeCell ref="E39:T39"/>
    <mergeCell ref="U39:AI39"/>
    <mergeCell ref="AK39:AM39"/>
    <mergeCell ref="AO39:AQ39"/>
    <mergeCell ref="AS39:AU39"/>
    <mergeCell ref="AW39:AY39"/>
    <mergeCell ref="BH39:BJ39"/>
    <mergeCell ref="B38:D38"/>
    <mergeCell ref="E38:T38"/>
    <mergeCell ref="U38:AI38"/>
    <mergeCell ref="AK38:AM38"/>
    <mergeCell ref="AO38:AQ38"/>
    <mergeCell ref="AS38:AU38"/>
    <mergeCell ref="B37:D37"/>
    <mergeCell ref="E37:T37"/>
    <mergeCell ref="U37:AI37"/>
    <mergeCell ref="AK37:AM37"/>
    <mergeCell ref="AO37:AQ37"/>
    <mergeCell ref="AS37:AU37"/>
    <mergeCell ref="AW37:AY37"/>
    <mergeCell ref="BH37:BJ37"/>
    <mergeCell ref="AW38:AY38"/>
    <mergeCell ref="BH38:BJ38"/>
    <mergeCell ref="BH35:BJ35"/>
    <mergeCell ref="B36:D36"/>
    <mergeCell ref="E36:T36"/>
    <mergeCell ref="U36:AI36"/>
    <mergeCell ref="AK36:AM36"/>
    <mergeCell ref="AO36:AQ36"/>
    <mergeCell ref="AS36:AU36"/>
    <mergeCell ref="AW36:AY36"/>
    <mergeCell ref="BH36:BJ36"/>
    <mergeCell ref="B33:AZ33"/>
    <mergeCell ref="E34:T34"/>
    <mergeCell ref="U34:AI34"/>
    <mergeCell ref="AK34:AY34"/>
    <mergeCell ref="B35:D35"/>
    <mergeCell ref="E35:T35"/>
    <mergeCell ref="U35:AI35"/>
    <mergeCell ref="AK35:AM35"/>
    <mergeCell ref="AO35:AQ35"/>
    <mergeCell ref="AS35:AU35"/>
    <mergeCell ref="AW35:AY35"/>
    <mergeCell ref="B34:D34"/>
    <mergeCell ref="B32:D32"/>
    <mergeCell ref="E32:T32"/>
    <mergeCell ref="U32:X32"/>
    <mergeCell ref="Z32:AB32"/>
    <mergeCell ref="AD32:AG32"/>
    <mergeCell ref="AI32:AK32"/>
    <mergeCell ref="AM32:AQ32"/>
    <mergeCell ref="AS32:AX32"/>
    <mergeCell ref="AY32:AZ32"/>
    <mergeCell ref="AM30:AQ30"/>
    <mergeCell ref="AS30:AX30"/>
    <mergeCell ref="AY30:AZ30"/>
    <mergeCell ref="B31:D31"/>
    <mergeCell ref="E31:T31"/>
    <mergeCell ref="U31:X31"/>
    <mergeCell ref="Z31:AB31"/>
    <mergeCell ref="AD31:AG31"/>
    <mergeCell ref="AI31:AK31"/>
    <mergeCell ref="AM31:AQ31"/>
    <mergeCell ref="B30:D30"/>
    <mergeCell ref="E30:T30"/>
    <mergeCell ref="U30:X30"/>
    <mergeCell ref="Z30:AB30"/>
    <mergeCell ref="AD30:AG30"/>
    <mergeCell ref="AI30:AK30"/>
    <mergeCell ref="AS31:AX31"/>
    <mergeCell ref="AY31:AZ31"/>
    <mergeCell ref="AY28:AZ28"/>
    <mergeCell ref="B29:D29"/>
    <mergeCell ref="E29:T29"/>
    <mergeCell ref="U29:X29"/>
    <mergeCell ref="Z29:AB29"/>
    <mergeCell ref="AD29:AG29"/>
    <mergeCell ref="AI29:AK29"/>
    <mergeCell ref="AM29:AQ29"/>
    <mergeCell ref="AS29:AX29"/>
    <mergeCell ref="AY29:AZ29"/>
    <mergeCell ref="AD26:AG26"/>
    <mergeCell ref="AH26:AH27"/>
    <mergeCell ref="AI26:AK26"/>
    <mergeCell ref="AL26:AL27"/>
    <mergeCell ref="AM26:AQ26"/>
    <mergeCell ref="AS27:AX27"/>
    <mergeCell ref="B28:D28"/>
    <mergeCell ref="E28:T28"/>
    <mergeCell ref="U28:X28"/>
    <mergeCell ref="Z28:AB28"/>
    <mergeCell ref="AD28:AG28"/>
    <mergeCell ref="AI28:AK28"/>
    <mergeCell ref="AM28:AQ28"/>
    <mergeCell ref="AS28:AX28"/>
    <mergeCell ref="AR26:AR27"/>
    <mergeCell ref="AS26:AX26"/>
    <mergeCell ref="AU23:AY23"/>
    <mergeCell ref="B24:AT24"/>
    <mergeCell ref="AU24:AY24"/>
    <mergeCell ref="B25:AZ25"/>
    <mergeCell ref="B26:D26"/>
    <mergeCell ref="E26:T26"/>
    <mergeCell ref="U26:X26"/>
    <mergeCell ref="Y26:Y27"/>
    <mergeCell ref="Z26:AB26"/>
    <mergeCell ref="B23:D23"/>
    <mergeCell ref="E23:T23"/>
    <mergeCell ref="U23:AG23"/>
    <mergeCell ref="AH23:AL23"/>
    <mergeCell ref="AM23:AP23"/>
    <mergeCell ref="AQ23:AT23"/>
    <mergeCell ref="AY26:AZ27"/>
    <mergeCell ref="B27:D27"/>
    <mergeCell ref="E27:T27"/>
    <mergeCell ref="U27:X27"/>
    <mergeCell ref="Z27:AB27"/>
    <mergeCell ref="AD27:AG27"/>
    <mergeCell ref="AI27:AK27"/>
    <mergeCell ref="AM27:AQ27"/>
    <mergeCell ref="AC26:AC27"/>
    <mergeCell ref="AU21:AY21"/>
    <mergeCell ref="B22:D22"/>
    <mergeCell ref="E22:T22"/>
    <mergeCell ref="U22:AG22"/>
    <mergeCell ref="AH22:AL22"/>
    <mergeCell ref="AM22:AP22"/>
    <mergeCell ref="AQ22:AT22"/>
    <mergeCell ref="AU22:AY22"/>
    <mergeCell ref="B21:D21"/>
    <mergeCell ref="E21:T21"/>
    <mergeCell ref="U21:AG21"/>
    <mergeCell ref="AH21:AL21"/>
    <mergeCell ref="AM21:AP21"/>
    <mergeCell ref="AQ21:AT21"/>
    <mergeCell ref="AU19:AY19"/>
    <mergeCell ref="B20:D20"/>
    <mergeCell ref="E20:T20"/>
    <mergeCell ref="U20:AG20"/>
    <mergeCell ref="AH20:AL20"/>
    <mergeCell ref="AM20:AP20"/>
    <mergeCell ref="AQ20:AT20"/>
    <mergeCell ref="AU20:AY20"/>
    <mergeCell ref="B19:D19"/>
    <mergeCell ref="E19:T19"/>
    <mergeCell ref="U19:AG19"/>
    <mergeCell ref="AH19:AL19"/>
    <mergeCell ref="AM19:AP19"/>
    <mergeCell ref="AQ19:AT19"/>
    <mergeCell ref="BN17:BX17"/>
    <mergeCell ref="B18:D18"/>
    <mergeCell ref="E18:T18"/>
    <mergeCell ref="U18:AG18"/>
    <mergeCell ref="AH18:AL18"/>
    <mergeCell ref="AM18:AP18"/>
    <mergeCell ref="AQ18:AT18"/>
    <mergeCell ref="AU18:AY18"/>
    <mergeCell ref="B17:D17"/>
    <mergeCell ref="E17:T17"/>
    <mergeCell ref="B15:AS15"/>
    <mergeCell ref="AT15:AY15"/>
    <mergeCell ref="B16:AZ16"/>
    <mergeCell ref="U17:AG17"/>
    <mergeCell ref="AH17:AL17"/>
    <mergeCell ref="AM17:AP17"/>
    <mergeCell ref="AQ17:AT17"/>
    <mergeCell ref="AU17:AY17"/>
    <mergeCell ref="AQ13:AS13"/>
    <mergeCell ref="AU13:AY13"/>
    <mergeCell ref="B14:D14"/>
    <mergeCell ref="E14:T14"/>
    <mergeCell ref="U14:AG14"/>
    <mergeCell ref="AH14:AJ14"/>
    <mergeCell ref="AK14:AM14"/>
    <mergeCell ref="AN14:AP14"/>
    <mergeCell ref="AQ14:AS14"/>
    <mergeCell ref="AU14:AY14"/>
    <mergeCell ref="B13:D13"/>
    <mergeCell ref="E13:T13"/>
    <mergeCell ref="U13:AG13"/>
    <mergeCell ref="AH13:AJ13"/>
    <mergeCell ref="AK13:AM13"/>
    <mergeCell ref="AN13:AP13"/>
    <mergeCell ref="AQ11:AS11"/>
    <mergeCell ref="AU11:AY11"/>
    <mergeCell ref="B12:D12"/>
    <mergeCell ref="E12:T12"/>
    <mergeCell ref="U12:AG12"/>
    <mergeCell ref="AH12:AJ12"/>
    <mergeCell ref="AK12:AM12"/>
    <mergeCell ref="AN12:AP12"/>
    <mergeCell ref="AQ12:AS12"/>
    <mergeCell ref="AU12:AY12"/>
    <mergeCell ref="B11:D11"/>
    <mergeCell ref="E11:T11"/>
    <mergeCell ref="U11:AG11"/>
    <mergeCell ref="AH11:AJ11"/>
    <mergeCell ref="AK11:AM11"/>
    <mergeCell ref="AN11:AP11"/>
    <mergeCell ref="AQ9:AS9"/>
    <mergeCell ref="B10:D10"/>
    <mergeCell ref="E10:T10"/>
    <mergeCell ref="U10:AG10"/>
    <mergeCell ref="AH10:AJ10"/>
    <mergeCell ref="AK10:AM10"/>
    <mergeCell ref="AN10:AP10"/>
    <mergeCell ref="AQ10:AS10"/>
    <mergeCell ref="AU10:AY10"/>
    <mergeCell ref="B9:D9"/>
    <mergeCell ref="E9:T9"/>
    <mergeCell ref="U9:AG9"/>
    <mergeCell ref="AH9:AJ9"/>
    <mergeCell ref="AK9:AM9"/>
    <mergeCell ref="AN9:AP9"/>
    <mergeCell ref="AT9:AY9"/>
    <mergeCell ref="B8:D8"/>
    <mergeCell ref="E8:T8"/>
    <mergeCell ref="U8:AG8"/>
    <mergeCell ref="AH8:AP8"/>
    <mergeCell ref="AQ8:AS8"/>
    <mergeCell ref="B6:L6"/>
    <mergeCell ref="M6:X6"/>
    <mergeCell ref="Z6:AK6"/>
    <mergeCell ref="AM6:AN6"/>
    <mergeCell ref="AP6:AZ6"/>
    <mergeCell ref="B7:AZ7"/>
    <mergeCell ref="AT8:AY8"/>
    <mergeCell ref="B4:L4"/>
    <mergeCell ref="M4:X4"/>
    <mergeCell ref="Z4:AZ4"/>
    <mergeCell ref="B5:L5"/>
    <mergeCell ref="M5:X5"/>
    <mergeCell ref="Y5:Z5"/>
    <mergeCell ref="AB5:AE5"/>
    <mergeCell ref="AG5:AZ5"/>
    <mergeCell ref="B1:AU1"/>
    <mergeCell ref="B2:AP2"/>
    <mergeCell ref="AQ2:AW2"/>
    <mergeCell ref="AX2:AY2"/>
    <mergeCell ref="B3:P3"/>
    <mergeCell ref="R3:X3"/>
    <mergeCell ref="Y3:AR3"/>
    <mergeCell ref="AX3:AZ3"/>
    <mergeCell ref="AS3:AV3"/>
  </mergeCells>
  <dataValidations count="103">
    <dataValidation type="whole" allowBlank="1" showInputMessage="1" showErrorMessage="1" promptTitle="Angabe zum Modultyp 5" prompt="Hier bitte die Nennleistung des 5. Modultypes eingeben!" sqref="AN14">
      <formula1>1</formula1>
      <formula2>999</formula2>
    </dataValidation>
    <dataValidation type="whole" allowBlank="1" showInputMessage="1" showErrorMessage="1" promptTitle="Angabe zum Modultyp 4" prompt="Hier bitte die Nennleistung des 4. Modultypes eingeben!" sqref="AN13">
      <formula1>1</formula1>
      <formula2>999</formula2>
    </dataValidation>
    <dataValidation type="whole" allowBlank="1" showInputMessage="1" showErrorMessage="1" promptTitle="Angabe zum Modultyp 3" prompt="Hier bitte die Nennleistung des 3. Modultypes eingeben!" sqref="AN12">
      <formula1>1</formula1>
      <formula2>999</formula2>
    </dataValidation>
    <dataValidation type="whole" allowBlank="1" showInputMessage="1" showErrorMessage="1" promptTitle="Angabe zum Modultyp 2" prompt="Hier bitte die Nennleistung des 2. Modultypes eingeben!" sqref="AN11">
      <formula1>1</formula1>
      <formula2>999</formula2>
    </dataValidation>
    <dataValidation type="whole" allowBlank="1" showInputMessage="1" showErrorMessage="1" promptTitle="Angabe zum Modultyp 1" prompt="Hier bitte die Nennleistung des 1. Modultypes eingeben!" sqref="AN10">
      <formula1>1</formula1>
      <formula2>999</formula2>
    </dataValidation>
    <dataValidation operator="lessThan" allowBlank="1" showInputMessage="1" showErrorMessage="1" sqref="E28:T32"/>
    <dataValidation type="list" allowBlank="1" showInputMessage="1" showErrorMessage="1" promptTitle="Angabe zum Wechselrichtertyp 5" prompt="Hier bitte die Anschlussart des 5. Wechselrichtertypes eingeben!" sqref="AH23:AL23">
      <formula1>"L-N,L-L,L-L-L"</formula1>
    </dataValidation>
    <dataValidation type="list" allowBlank="1" showInputMessage="1" showErrorMessage="1" promptTitle="Angabe zum Wechselrichtertyp 4" prompt="Hier bitte die Anschlussart des 4. Wechselrichtertypes eingeben!" sqref="AH22:AL22">
      <formula1>"L-N,L-L,L-L-L"</formula1>
    </dataValidation>
    <dataValidation type="list" allowBlank="1" showInputMessage="1" showErrorMessage="1" promptTitle="Angabe zum Wechselrichtertyp 3" prompt="Hier bitte die Anschlussart des 3. Wechselrichtertypes eingeben!" sqref="AH21:AL21">
      <formula1>"L-N,L-L,L-L-L"</formula1>
    </dataValidation>
    <dataValidation type="list" allowBlank="1" showInputMessage="1" showErrorMessage="1" promptTitle="Angabe zum Wechselrichtertyp 2" prompt="Hier bitte die Anschlussart des 2. Wechselrichtertypes eingeben!" sqref="AH20:AL20">
      <formula1>"L-N,L-L,L-L-L"</formula1>
    </dataValidation>
    <dataValidation type="textLength" operator="lessThanOrEqual" allowBlank="1" showInputMessage="1" showErrorMessage="1" errorTitle="Fehleingabe" error="Bitte max. 25 Zeichen eingeben!" promptTitle="Angabe zum Wechselrichtertyp 5" prompt="Hier bitte die Typbezeichnung des 5. Wechselrichtertypes eingeben!" sqref="U23:AG23">
      <formula1>25</formula1>
    </dataValidation>
    <dataValidation type="textLength" operator="lessThanOrEqual" allowBlank="1" showInputMessage="1" showErrorMessage="1" errorTitle="Fehleingabe" error="Bitte max. 25 Zeichen eingeben!" promptTitle="Angabe zum Wechselrichtertyp 4" prompt="Hier bitte die Typbezeichnung des 4. Wechselrichtertypes eingeben!" sqref="U22:AG22">
      <formula1>25</formula1>
    </dataValidation>
    <dataValidation type="textLength" operator="lessThanOrEqual" allowBlank="1" showInputMessage="1" showErrorMessage="1" errorTitle="Fehleingabe" error="Bitte max. 25 Zeichen eingeben!" promptTitle="Angabe zum Wechselrichtertyp 3" prompt="Hier bitte die Typbezeichnung des 3. Wechselrichtertypes eingeben!" sqref="U21:AG21">
      <formula1>25</formula1>
    </dataValidation>
    <dataValidation type="textLength" operator="lessThanOrEqual" allowBlank="1" showInputMessage="1" showErrorMessage="1" errorTitle="Fehleingabe" error="Bitte max. 25 Zeichen eingeben!" promptTitle="Angabe zum Wechselrichtertyp 2" prompt="Hier bitte die Typbezeichnung des 2. Wechselrichtertypes eingeben!" sqref="U20:AG20">
      <formula1>25</formula1>
    </dataValidation>
    <dataValidation type="textLength" operator="lessThanOrEqual" allowBlank="1" showInputMessage="1" showErrorMessage="1" errorTitle="Fehleingabe" error="Bitte max. 25 Zeichen eingeben!" promptTitle="Angabe zum Wechselrichtertyp 1" prompt="Hier bitte die Typbezeichnung des 1. Wechselrichtertypes eingeben!" sqref="U19:AG19">
      <formula1>25</formula1>
    </dataValidation>
    <dataValidation type="list" allowBlank="1" showInputMessage="1" showErrorMessage="1" promptTitle="Angabe zum Wechselrichtertyp 1" prompt="Hier bitte die Anschlussart des 1. Wechselrichtertypes eingeben!" sqref="AH19:AL19">
      <formula1>"L-N,L-L,L-L-L"</formula1>
    </dataValidation>
    <dataValidation allowBlank="1" showInputMessage="1" showErrorMessage="1" promptTitle="Angaben zum Wechselrichtertyp 5" prompt="Hier bitte für den 5. Wechselrichtertyp die Nummer des erteilten Einheiten-Zertifikats eingeben!" sqref="U40:AI40"/>
    <dataValidation allowBlank="1" showInputMessage="1" showErrorMessage="1" promptTitle="Angaben zum Wechselrichtertyp 4" prompt="Hier bitte für den 4. Wechselrichtertyp die Nummer des erteilten Einheiten-Zertifikats eingeben!" sqref="U39:AI39"/>
    <dataValidation allowBlank="1" showInputMessage="1" showErrorMessage="1" promptTitle="Angaben zum Wechselrichtertyp 3" prompt="Hier bitte für den 3. Wechselrichtertyp die Nummer des erteilten Einheiten-Zertifikats eingeben!" sqref="U38:AI38"/>
    <dataValidation allowBlank="1" showInputMessage="1" showErrorMessage="1" promptTitle="Angaben zum Wechselrichtertyp 2" prompt="Hier bitte für den 2. Wechselrichtertyp die Nummer des erteilten Einheiten-Zertifikats eingeben!" sqref="U37:AI37"/>
    <dataValidation allowBlank="1" showInputMessage="1" showErrorMessage="1" promptTitle="Angaben zum Wechselrichtertyp 1" prompt="Hier bitte für den 1. Wechselrichtertyp die Nummer des erteilten Einheiten-Zertifikats eingeben!" sqref="U36:AI36"/>
    <dataValidation type="whole" operator="lessThan" allowBlank="1" showInputMessage="1" showErrorMessage="1" promptTitle="Angabe zum Wechselrichtertyp 5" prompt="Hier bitte ggf. die Pulszahl des 5. Wechselrichtertypes eingeben!" sqref="AI32:AK32">
      <formula1>100</formula1>
    </dataValidation>
    <dataValidation type="whole" operator="lessThan" allowBlank="1" showInputMessage="1" showErrorMessage="1" promptTitle="Angabe zum Wechselrichtertyp 4" prompt="Hier bitte ggf. die Pulszahl des 4. Wechselrichtertypes eingeben!" sqref="AI31:AK31">
      <formula1>100</formula1>
    </dataValidation>
    <dataValidation type="whole" operator="lessThan" allowBlank="1" showInputMessage="1" showErrorMessage="1" promptTitle="Angabe zum Wechselrichtertyp 3" prompt="Hier bitte ggf. die Pulszahl des 3. Wechselrichtertypes eingeben!" sqref="AI30:AK30">
      <formula1>100</formula1>
    </dataValidation>
    <dataValidation type="whole" operator="lessThan" allowBlank="1" showInputMessage="1" showErrorMessage="1" promptTitle="Angabe zum Wechselrichtertyp 2" prompt="Hier bitte ggf. die Pulszahl des 2. Wechselrichtertypes eingeben!" sqref="AI29:AK29">
      <formula1>100</formula1>
    </dataValidation>
    <dataValidation type="whole" operator="lessThan" allowBlank="1" showInputMessage="1" showErrorMessage="1" promptTitle="Angabe zum Wechselrichtertyp 1" prompt="Hier bitte ggf. die Pulszahl des 1. Wechselrichtertypes eingeben!" sqref="AI28:AK28">
      <formula1>100</formula1>
    </dataValidation>
    <dataValidation type="decimal" operator="lessThan" allowBlank="1" showInputMessage="1" showErrorMessage="1" promptTitle="Angabe zum Wechselrichtertyp 5" prompt="Hier bitte ggf. die Pulsfrequenz des 5. Wechselrichtertypes eingeben!" sqref="Z32:AB32">
      <formula1>100</formula1>
    </dataValidation>
    <dataValidation type="decimal" operator="lessThan" allowBlank="1" showInputMessage="1" showErrorMessage="1" promptTitle="Angabe zum Wechselrichtertyp 4" prompt="Hier bitte ggf. die Pulsfrequenz des 4. Wechselrichtertypes eingeben!" sqref="Z31:AB31">
      <formula1>100</formula1>
    </dataValidation>
    <dataValidation type="decimal" operator="lessThan" allowBlank="1" showInputMessage="1" showErrorMessage="1" promptTitle="Angabe zum Wechselrichtertyp 3" prompt="Hier bitte ggf. die Pulsfrequenz des 3. Wechselrichtertypes eingeben!" sqref="Z30:AB30">
      <formula1>100</formula1>
    </dataValidation>
    <dataValidation type="decimal" operator="lessThan" allowBlank="1" showInputMessage="1" showErrorMessage="1" promptTitle="Angabe zum Wechselrichtertyp 1" prompt="Hier bitte ggf. die Pulsfrequenz des 1. Wechselrichtertypes eingeben!" sqref="Z28:AB28">
      <formula1>100</formula1>
    </dataValidation>
    <dataValidation type="decimal" operator="lessThan" allowBlank="1" showInputMessage="1" showErrorMessage="1" promptTitle="Angabe zum Wechselrichtertyp 2" prompt="Hier bitte ggf. die Pulsfrequenz des 2. Wechselrichtertypes eingeben!" sqref="Z29:AB29">
      <formula1>100</formula1>
    </dataValidation>
    <dataValidation allowBlank="1" showErrorMessage="1" sqref="Z6:AK6 R3:X3 AX2:AY2 AJ42 AX3:AZ3 AS3 AX43:AZ43 AS43"/>
    <dataValidation type="whole" allowBlank="1" showInputMessage="1" showErrorMessage="1" sqref="AM6:AN6">
      <formula1>1</formula1>
      <formula2>99</formula2>
    </dataValidation>
    <dataValidation type="whole" operator="lessThanOrEqual" allowBlank="1" showInputMessage="1" showErrorMessage="1" promptTitle="Angabe zum Modultyp 5" prompt="Hier bitte die Anzahl der Module vom 5. Modultyp eingeben!" sqref="AQ14">
      <formula1>9999</formula1>
    </dataValidation>
    <dataValidation type="whole" operator="lessThanOrEqual" allowBlank="1" showInputMessage="1" showErrorMessage="1" promptTitle="Angabe zum Modultyp 4" prompt="Hier bitte die Anzahl der Module vom 4. Modultyp eingeben!" sqref="AQ13">
      <formula1>9999</formula1>
    </dataValidation>
    <dataValidation type="whole" operator="lessThanOrEqual" allowBlank="1" showInputMessage="1" showErrorMessage="1" promptTitle="Angabe zum Modultyp 3" prompt="Hier bitte die Anzahl der Module vom 3. Modultyp eingeben!" sqref="AQ12">
      <formula1>9999</formula1>
    </dataValidation>
    <dataValidation type="whole" operator="lessThanOrEqual" allowBlank="1" showInputMessage="1" showErrorMessage="1" promptTitle="Angabe zum Modultyp 2" prompt="Hier bitte die Anzahl der Module vom 2. Modultyp eingeben!" sqref="AQ11">
      <formula1>9999</formula1>
    </dataValidation>
    <dataValidation type="whole" operator="lessThanOrEqual" allowBlank="1" showInputMessage="1" showErrorMessage="1" promptTitle="Angabe zum Modultyp 1" prompt="Hier bitte die Anzahl der Module vom 1. Modultyp eingeben!" sqref="AQ10">
      <formula1>9999</formula1>
    </dataValidation>
    <dataValidation type="textLength" operator="lessThan" allowBlank="1" showInputMessage="1" showErrorMessage="1" promptTitle="Angabe zum Wechselrichtertyp 5" prompt="Hier bitte den Hersteller des 5. Wechselrichtertypes eingeben!" sqref="E23:T23">
      <formula1>30</formula1>
    </dataValidation>
    <dataValidation type="textLength" operator="lessThan" allowBlank="1" showInputMessage="1" showErrorMessage="1" promptTitle="Angabe zum Wechselrichtertyp 4" prompt="Hier bitte den Hersteller des 4. Wechselrichtertypes eingeben!" sqref="E22:T22">
      <formula1>30</formula1>
    </dataValidation>
    <dataValidation type="textLength" operator="lessThan" allowBlank="1" showInputMessage="1" showErrorMessage="1" promptTitle="Angabe zum Wechselrichtertyp 3" prompt="Hier bitte den Hersteller des 3. Wechselrichtertypes eingeben!" sqref="E21:T21">
      <formula1>30</formula1>
    </dataValidation>
    <dataValidation type="textLength" operator="lessThan" allowBlank="1" showInputMessage="1" showErrorMessage="1" promptTitle="Angabe zum Wechselrichtertyp 2" prompt="Hier bitte den Hersteller des 2. Wechselrichtertypes eingeben!" sqref="E20:T20">
      <formula1>30</formula1>
    </dataValidation>
    <dataValidation type="textLength" operator="lessThan" allowBlank="1" showInputMessage="1" showErrorMessage="1" promptTitle="Angabe zum Wechselrichtertyp 1" prompt="Hier bitte den Hersteller des 1. Wechselrichtertypes eingeben!" sqref="E19:T19">
      <formula1>30</formula1>
    </dataValidation>
    <dataValidation type="textLength" operator="lessThanOrEqual" allowBlank="1" showInputMessage="1" showErrorMessage="1" errorTitle="Fehleingabe" error="Bitte max. 30 Zeichen eingeben!" promptTitle="Angabe zum Modultyp 5" prompt="Hier bitte die Typbezeichnung des 5. Modultypes eingeben!" sqref="U14">
      <formula1>30</formula1>
    </dataValidation>
    <dataValidation type="textLength" operator="lessThanOrEqual" allowBlank="1" showInputMessage="1" showErrorMessage="1" errorTitle="Fehleingabe" error="Bitte max. 30 Zeichen eingeben!" promptTitle="Angabe zum Modultyp 4" prompt="Hier bitte die Typbezeichnung des 4. Modultypes eingeben!" sqref="U13">
      <formula1>30</formula1>
    </dataValidation>
    <dataValidation type="textLength" operator="lessThanOrEqual" allowBlank="1" showInputMessage="1" showErrorMessage="1" errorTitle="Fehleingabe" error="Bitte max. 30 Zeichen eingeben!" promptTitle="Angabe zum Modultyp 3" prompt="Hier bitte die Typbezeichnung des 3. Modultypes eingeben!" sqref="U12">
      <formula1>30</formula1>
    </dataValidation>
    <dataValidation type="textLength" operator="lessThanOrEqual" allowBlank="1" showInputMessage="1" showErrorMessage="1" errorTitle="Fehleingabe" error="Bitte max. 30 Zeichen eingeben!" promptTitle="Angabe zum Modultyp 2" prompt="Hier bitte die Typbezeichnung des 2. Modultypes eingeben!" sqref="U11">
      <formula1>30</formula1>
    </dataValidation>
    <dataValidation type="textLength" operator="lessThanOrEqual" allowBlank="1" showInputMessage="1" showErrorMessage="1" errorTitle="Fehleingabe" error="Bitte max. 30 Zeichen eingeben!" promptTitle="Angabe zum Modultyp 1" prompt="Hier bitte die Typbezeichnung des 1. Modultypes eingeben!" sqref="U10">
      <formula1>30</formula1>
    </dataValidation>
    <dataValidation type="textLength" operator="lessThan" allowBlank="1" showInputMessage="1" showErrorMessage="1" promptTitle="Angabe zum Modultyp 5" prompt="Hier bitte den Hersteller des 5. Modultypes eingeben!" sqref="E14:T14">
      <formula1>30</formula1>
    </dataValidation>
    <dataValidation type="textLength" operator="lessThan" allowBlank="1" showInputMessage="1" showErrorMessage="1" promptTitle="Angabe zum Modultyp 4" prompt="Hier bitte den Hersteller des 4. Modultypes eingeben!" sqref="E13:T13">
      <formula1>30</formula1>
    </dataValidation>
    <dataValidation type="textLength" operator="lessThan" allowBlank="1" showInputMessage="1" showErrorMessage="1" promptTitle="Angabe zum Modultyp 3" prompt="Hier bitte den Hersteller des 3. Modultypes eingeben!" sqref="E12:T12">
      <formula1>30</formula1>
    </dataValidation>
    <dataValidation type="textLength" operator="lessThan" allowBlank="1" showInputMessage="1" showErrorMessage="1" promptTitle="Angabe zum Modultyp 2" prompt="Hier bitte den Hersteller des 2. Modultypes eingeben!" sqref="E11:T11">
      <formula1>30</formula1>
    </dataValidation>
    <dataValidation type="textLength" operator="lessThan" allowBlank="1" showInputMessage="1" showErrorMessage="1" promptTitle="Angabe zum Modultyp 1" prompt="Hier bitte den Hersteller des 1. Modultypes eingeben!" sqref="E10:T10">
      <formula1>30</formula1>
    </dataValidation>
    <dataValidation type="decimal" operator="lessThan" allowBlank="1" showInputMessage="1" showErrorMessage="1" promptTitle="Angabe zum Wechselrichtertyp 5" prompt="Hier bitte den max. Schaltstromfaktor des 5. Wechselrichtertypes aus dem Einheiten-Zertifikat eingeben!" sqref="AS32:AX32">
      <formula1>10</formula1>
    </dataValidation>
    <dataValidation type="decimal" operator="lessThan" allowBlank="1" showInputMessage="1" showErrorMessage="1" promptTitle="Angabe zum Wechselrichtertyp 4" prompt="Hier bitte den max. Schaltstromfaktor des 4. Wechselrichtertypes aus dem Einheiten-Zertifikat eingeben!" sqref="AS31:AX31">
      <formula1>10</formula1>
    </dataValidation>
    <dataValidation type="decimal" operator="lessThan" allowBlank="1" showInputMessage="1" showErrorMessage="1" promptTitle="Angabe zum Wechselrichtertyp 3" prompt="Hier bitte den max. Schaltstromfaktor des 3. Wechselrichtertypes aus dem Einheiten-Zertifikat eingeben!" sqref="AS30:AX30">
      <formula1>10</formula1>
    </dataValidation>
    <dataValidation type="decimal" operator="lessThan" allowBlank="1" showInputMessage="1" showErrorMessage="1" promptTitle="Angabe zum Wechselrichtertyp 2" prompt="Hier bitte den max. Schaltstromfaktor des 2. Wechselrichtertypes aus dem Einheiten-Zertifikat eingeben!" sqref="AS29:AX29">
      <formula1>10</formula1>
    </dataValidation>
    <dataValidation type="decimal" operator="lessThan" allowBlank="1" showInputMessage="1" showErrorMessage="1" promptTitle="Angabe zum Wechselrichtertyp 1" prompt="Hier bitte den max. Schaltstromfaktor des 1. Wechselrichtertypes aus dem Einheiten-Zertifikat eingeben!" sqref="AS28:AX28">
      <formula1>10</formula1>
    </dataValidation>
    <dataValidation type="textLength" operator="lessThan" allowBlank="1" showInputMessage="1" showErrorMessage="1" sqref="E36:T40">
      <formula1>30</formula1>
    </dataValidation>
    <dataValidation type="whole" allowBlank="1" showInputMessage="1" showErrorMessage="1" sqref="M53 Y91 E91 S91 M91 Y89 E89 S89 M89 Y87 E87 S87 M87 Y85 E85 S85 M85 Y83 E83 S83 M83 Y81 E81 S81 M81 Y79 E79 S79 M79 Y77 E77 S77 M77 Y75 E75 S75 M75 Y73 E73 S73 M73 Y71 E71 S71 M71 Y69 E69 S69 M69 Y67 E67 S67 M67 Y65 E65 S65 M65 Y63 E63 S63 M63 Y61 E61 S61 M61 Y59 E59 S59 M59 Y57 E57 S57 M57 Y55 E55 S55 M55 Y53 E53 S53">
      <formula1>1</formula1>
      <formula2>5</formula2>
    </dataValidation>
    <dataValidation type="whole" allowBlank="1" showInputMessage="1" showErrorMessage="1" sqref="U53 AA91 O91 U91 AA89 O89 U89 AA87 O87 U87 AA85 O85 U85 AA83 O83 U83 AA81 O81 U81 AA79 O79 U79 AA77 O77 U77 AA75 O75 U75 AA73 O73 U73 AA71 O71 U71 AA69 O69 U69 AA67 O67 U67 AA65 O65 U65 AA63 O63 U63 AA61 O61 U61 AA59 O59 U59 AA57 O57 U57 AA55 O55 U55 AA53 O53">
      <formula1>0</formula1>
      <formula2>9999</formula2>
    </dataValidation>
    <dataValidation operator="lessThan" allowBlank="1" showErrorMessage="1" sqref="AZ35:AZ40"/>
    <dataValidation type="decimal" operator="lessThan" allowBlank="1" showInputMessage="1" showErrorMessage="1" promptTitle="Angabe zum Wechselrichtertyp 5" prompt="Hier bitte den Flickerkoeffizienten des 5. Wechselrichtertypes bei Netzimpedanzwinkel 85° aus dem Einheiten-Zertifikat eingeben!" sqref="AW40:AY40">
      <formula1>100</formula1>
    </dataValidation>
    <dataValidation type="decimal" operator="lessThan" allowBlank="1" showInputMessage="1" showErrorMessage="1" promptTitle="Angabe zum Wechselrichtertyp 4" prompt="Hier bitte den Flickerkoeffizienten des 4. Wechselrichtertypes bei Netzimpedanzwinkel 85° aus dem Einheiten-Zertifikat eingeben!" sqref="AW39:AY39">
      <formula1>100</formula1>
    </dataValidation>
    <dataValidation type="decimal" operator="lessThan" allowBlank="1" showInputMessage="1" showErrorMessage="1" promptTitle="Angabe zum Wechselrichtertyp 3" prompt="Hier bitte den Flickerkoeffizienten des 3. Wechselrichtertypes bei Netzimpedanzwinkel 85° aus dem Einheiten-Zertifikat eingeben!" sqref="AW38:AY38">
      <formula1>100</formula1>
    </dataValidation>
    <dataValidation type="decimal" operator="lessThan" allowBlank="1" showInputMessage="1" showErrorMessage="1" promptTitle="Angabe zum Wechselrichtertyp 2" prompt="Hier bitte den Flickerkoeffizienten des 2. Wechselrichtertypes bei Netzimpedanzwinkel 85° aus dem Einheiten-Zertifikat eingeben!" sqref="AW37:AY37">
      <formula1>100</formula1>
    </dataValidation>
    <dataValidation type="decimal" operator="lessThan" allowBlank="1" showInputMessage="1" showErrorMessage="1" promptTitle="Angabe zum Wechselrichtertyp 1" prompt="Hier bitte den Flickerkoeffizienten des 1. Wechselrichtertypes bei Netzimpedanzwinkel 85° aus dem Einheiten-Zertifikat eingeben!" sqref="AW36:AY36">
      <formula1>100</formula1>
    </dataValidation>
    <dataValidation type="decimal" operator="lessThan" allowBlank="1" showInputMessage="1" showErrorMessage="1" promptTitle="Angabe zum Wechselrichtertyp 5" prompt="Hier bitte den Flickerkoeffizienten des 5. Wechselrichtertypes bei Netzimpedanzwinkel 70° aus dem Einheiten-Zertifikat eingeben!" sqref="AS40:AU40">
      <formula1>100</formula1>
    </dataValidation>
    <dataValidation type="decimal" operator="lessThan" allowBlank="1" showInputMessage="1" showErrorMessage="1" promptTitle="Angabe zum Wechselrichtertyp 4" prompt="Hier bitte den Flickerkoeffizienten des 4. Wechselrichtertypes bei Netzimpedanzwinkel 70° aus dem Einheiten-Zertifikat eingeben!" sqref="AS39:AU39">
      <formula1>100</formula1>
    </dataValidation>
    <dataValidation type="decimal" operator="lessThan" allowBlank="1" showInputMessage="1" showErrorMessage="1" promptTitle="Angabe zum Wechselrichtertyp 3" prompt="Hier bitte den Flickerkoeffizienten des 3. Wechselrichtertypes bei Netzimpedanzwinkel 70° aus dem Einheiten-Zertifikat eingeben!" sqref="AS38:AU38">
      <formula1>100</formula1>
    </dataValidation>
    <dataValidation type="decimal" operator="lessThan" allowBlank="1" showInputMessage="1" showErrorMessage="1" promptTitle="Angabe zum Wechselrichtertyp 2" prompt="Hier bitte den Flickerkoeffizienten des 2. Wechselrichtertypes bei Netzimpedanzwinkel 70° aus dem Einheiten-Zertifikat eingeben!" sqref="AS37:AU37">
      <formula1>100</formula1>
    </dataValidation>
    <dataValidation type="decimal" operator="lessThan" allowBlank="1" showInputMessage="1" showErrorMessage="1" promptTitle="Angabe zum Wechselrichtertyp 1" prompt="Hier bitte den Flickerkoeffizienten des 1. Wechselrichtertypes bei Netzimpedanzwinkel 70° aus dem Einheiten-Zertifikat eingeben!" sqref="AS36:AU36">
      <formula1>100</formula1>
    </dataValidation>
    <dataValidation type="decimal" operator="lessThan" allowBlank="1" showInputMessage="1" showErrorMessage="1" promptTitle="Angabe zum Wechselrichtertyp 5" prompt="Hier bitte den Flickerkoeffizienten des 5. Wechselrichtertypes bei Netzimpedanzwinkel 50° aus dem Einheiten-Zertifikat eingeben!" sqref="AO40:AQ40">
      <formula1>100</formula1>
    </dataValidation>
    <dataValidation type="decimal" operator="lessThan" allowBlank="1" showInputMessage="1" showErrorMessage="1" promptTitle="Angabe zum Wechselrichtertyp 4" prompt="Hier bitte den Flickerkoeffizienten des 4. Wechselrichtertypes bei Netzimpedanzwinkel 50° aus dem Einheiten-Zertifikat eingeben!" sqref="AO39:AQ39">
      <formula1>100</formula1>
    </dataValidation>
    <dataValidation type="decimal" operator="lessThan" allowBlank="1" showInputMessage="1" showErrorMessage="1" promptTitle="Angabe zum Wechselrichtertyp 3" prompt="Hier bitte den Flickerkoeffizienten des 3. Wechselrichtertypes bei Netzimpedanzwinkel 50° aus dem Einheiten-Zertifikat eingeben!" sqref="AO38:AQ38">
      <formula1>100</formula1>
    </dataValidation>
    <dataValidation type="decimal" operator="lessThan" allowBlank="1" showInputMessage="1" showErrorMessage="1" promptTitle="Angabe zum Wechselrichtertyp 2" prompt="Hier bitte den Flickerkoeffizienten des 2. Wechselrichtertypes bei Netzimpedanzwinkel 50° aus dem Einheiten-Zertifikat eingeben!" sqref="AO37:AQ37">
      <formula1>100</formula1>
    </dataValidation>
    <dataValidation type="decimal" operator="lessThan" allowBlank="1" showInputMessage="1" showErrorMessage="1" promptTitle="Angabe zum Wechselrichtertyp 1" prompt="Hier bitte den Flickerkoeffizienten des 1. Wechselrichtertypes bei Netzimpedanzwinkel 50° aus dem Einheiten-Zertifikat eingeben!" sqref="AO36:AQ36">
      <formula1>100</formula1>
    </dataValidation>
    <dataValidation type="decimal" operator="lessThan" allowBlank="1" showInputMessage="1" showErrorMessage="1" promptTitle="Angabe zum Wechselrichtertyp 5" prompt="Hier bitte den Flickerkoeffizienten des 5. Wechselrichtertypes bei Netzimpedanzwinkel 30° aus dem Einheiten-Zertifikat eingeben!" sqref="AK40:AM40">
      <formula1>100</formula1>
    </dataValidation>
    <dataValidation type="decimal" operator="lessThan" allowBlank="1" showInputMessage="1" showErrorMessage="1" promptTitle="Angabe zum Wechselrichtertyp 4" prompt="Hier bitte den Flickerkoeffizienten des 4. Wechselrichtertypes bei Netzimpedanzwinkel 30° aus dem Einheiten-Zertifikat eingeben!" sqref="AK39:AM39">
      <formula1>100</formula1>
    </dataValidation>
    <dataValidation type="decimal" operator="lessThan" allowBlank="1" showInputMessage="1" showErrorMessage="1" promptTitle="Angabe zum Wechselrichtertyp 3" prompt="Hier bitte den Flickerkoeffizienten des 3. Wechselrichtertypes bei Netzimpedanzwinkel 30° aus dem Einheiten-Zertifikat eingeben!" sqref="AK38:AM38">
      <formula1>100</formula1>
    </dataValidation>
    <dataValidation type="decimal" operator="lessThan" allowBlank="1" showInputMessage="1" showErrorMessage="1" promptTitle="Angabe zum Wechselrichtertyp 2" prompt="Hier bitte den Flickerkoeffizienten des 2. Wechselrichtertypes bei Netzimpedanzwinkel 30° aus dem Einheiten-Zertifikat eingeben!" sqref="AK37:AM37">
      <formula1>100</formula1>
    </dataValidation>
    <dataValidation type="decimal" operator="lessThan" allowBlank="1" showInputMessage="1" showErrorMessage="1" promptTitle="Angabe zum Wechselrichtertyp 1" prompt="Hier bitte den Flickerkoeffizienten des 1. Wechselrichtertypes bei Netzimpedanzwinkel 30° aus dem Einheiten-Zertifikat eingeben!" sqref="AK36:AM36">
      <formula1>100</formula1>
    </dataValidation>
    <dataValidation type="whole" allowBlank="1" showInputMessage="1" showErrorMessage="1" sqref="AJ36 AV35:AV36 AR35:AR36 AN35:AN36">
      <formula1>1</formula1>
      <formula2>9999</formula2>
    </dataValidation>
    <dataValidation type="whole" operator="lessThan" allowBlank="1" showInputMessage="1" showErrorMessage="1" promptTitle="Angabe zum Wechselrichtertyp 1" prompt="Hier bitte die Anzahl der Wechselrichter vom 1. Typ eingeben!" sqref="AQ19:AT19">
      <formula1>999</formula1>
    </dataValidation>
    <dataValidation type="whole" operator="lessThan" allowBlank="1" showInputMessage="1" showErrorMessage="1" promptTitle="Angabe zum Wechselrichtertyp 2" prompt="Hier bitte die Anzahl der Wechselrichter vom 2. Typ eingeben!" sqref="AQ20:AT20">
      <formula1>999</formula1>
    </dataValidation>
    <dataValidation type="whole" operator="lessThan" allowBlank="1" showInputMessage="1" showErrorMessage="1" promptTitle="Angabe zum Wechselrichtertyp 3" prompt="Hier bitte die Anzahl der Wechselrichter vom 3. Typ eingeben!" sqref="AQ21:AT21">
      <formula1>999</formula1>
    </dataValidation>
    <dataValidation type="whole" operator="lessThan" allowBlank="1" showInputMessage="1" showErrorMessage="1" promptTitle="Angabe zum Wechselrichtertyp 4" prompt="Hier bitte die Anzahl der Wechselrichter vom 4. Typ eingeben!" sqref="AQ22:AT22">
      <formula1>999</formula1>
    </dataValidation>
    <dataValidation type="whole" operator="lessThan" allowBlank="1" showInputMessage="1" showErrorMessage="1" promptTitle="Angabe zum Wechselrichtertyp 5" prompt="Hier bitte die Anzahl der Wechselrichter vom 5. Typ eingeben!" sqref="AQ23:AT23">
      <formula1>999</formula1>
    </dataValidation>
    <dataValidation type="decimal" allowBlank="1" showInputMessage="1" showErrorMessage="1" promptTitle="Angabe zum Wechselrichtertyp 2" prompt="Hier bitte die Nennleistung des 2. Wechselrichtertypes eingeben!" sqref="AM20:AP20">
      <formula1>1</formula1>
      <formula2>999</formula2>
    </dataValidation>
    <dataValidation type="decimal" allowBlank="1" showInputMessage="1" showErrorMessage="1" promptTitle="Angabe zum Wechselrichtertyp 3" prompt="Hier bitte die Nennleistung des 3. Wechselrichtertypes eingeben!" sqref="AM21:AP21">
      <formula1>1</formula1>
      <formula2>999</formula2>
    </dataValidation>
    <dataValidation type="decimal" allowBlank="1" showInputMessage="1" showErrorMessage="1" promptTitle="Angabe zum Wechselrichtertyp 4" prompt="Hier bitte die Nennleistung des 4. Wechselrichtertypes eingeben!" sqref="AM22:AP22">
      <formula1>1</formula1>
      <formula2>999</formula2>
    </dataValidation>
    <dataValidation type="decimal" allowBlank="1" showInputMessage="1" showErrorMessage="1" promptTitle="Angabe zum Wechselrichtertyp 5" prompt="Hier bitte die Nennleistung des 5. Wechselrichtertypes eingeben!" sqref="AM23:AP23">
      <formula1>1</formula1>
      <formula2>999</formula2>
    </dataValidation>
    <dataValidation type="decimal" allowBlank="1" showInputMessage="1" showErrorMessage="1" promptTitle="Angabe zum Wechselrichtertyp 1" prompt="Hier bitte die Nennleistung des 1. Wechselrichtertypes eingeben!" sqref="AM19:AP19">
      <formula1>1</formula1>
      <formula2>999</formula2>
    </dataValidation>
    <dataValidation type="decimal" operator="lessThanOrEqual" allowBlank="1" showInputMessage="1" showErrorMessage="1" errorTitle="Fehleingabe" error="Wert max. 100 V!" promptTitle="Angabe zum Modultyp 1" prompt="Hier bitte die STC-Nennspannung des 1. Modultypes eingeben!" sqref="AH10:AJ10">
      <formula1>100</formula1>
    </dataValidation>
    <dataValidation type="decimal" operator="lessThanOrEqual" allowBlank="1" showInputMessage="1" showErrorMessage="1" errorTitle="Fehleingabe" error="Wert max. 100 V!" promptTitle="Angabe zum Modultyp 2" prompt="Hier bitte die STC-Nennspannung des 2. Modultypes eingeben!" sqref="AH11:AJ11">
      <formula1>100</formula1>
    </dataValidation>
    <dataValidation type="decimal" operator="lessThanOrEqual" allowBlank="1" showInputMessage="1" showErrorMessage="1" errorTitle="Fehleingabe" error="Wert max. 100 V!" promptTitle="Angabe zum Modultyp 3" prompt="Hier bitte die STC-Nennspannung des 3. Modultypes eingeben!" sqref="AH12:AJ12">
      <formula1>100</formula1>
    </dataValidation>
    <dataValidation type="decimal" operator="lessThanOrEqual" allowBlank="1" showInputMessage="1" showErrorMessage="1" errorTitle="Fehleingabe" error="Wert max. 100 V!" promptTitle="Angabe zum Modultyp 4" prompt="Hier bitte die STC-Nennspannung des 4. Modultypes eingeben!" sqref="AH13:AJ13">
      <formula1>100</formula1>
    </dataValidation>
    <dataValidation type="decimal" operator="lessThanOrEqual" allowBlank="1" showInputMessage="1" showErrorMessage="1" errorTitle="Fehleingabe" error="Wert max. 100 V!" promptTitle="Angabe zum Modultyp 5" prompt="Hier bitte die STC-Nennspannung des 5. Modultypes eingeben!" sqref="AH14:AJ14">
      <formula1>100</formula1>
    </dataValidation>
    <dataValidation type="decimal" operator="lessThanOrEqual" allowBlank="1" showInputMessage="1" showErrorMessage="1" errorTitle="Fehleingabe" error="Wert max. 50 A!" promptTitle="Angabe zum Modultyp 1" prompt="Hier bitte den STC-Nennstrom des 1. Modultypes eingeben!" sqref="AK10:AM10">
      <formula1>100</formula1>
    </dataValidation>
    <dataValidation type="decimal" operator="lessThanOrEqual" allowBlank="1" showInputMessage="1" showErrorMessage="1" errorTitle="Fehleingabe" error="Wert max. 50 A!" promptTitle="Angabe zum Modultyp 2" prompt="Hier bitte den STC-Nennstrom des 2. Modultypes eingeben!" sqref="AK11:AM11">
      <formula1>100</formula1>
    </dataValidation>
    <dataValidation type="decimal" operator="lessThanOrEqual" allowBlank="1" showInputMessage="1" showErrorMessage="1" errorTitle="Fehleingabe" error="Wert max. 50 A!" promptTitle="Angabe zum Modultyp 3" prompt="Hier bitte den STC-Nennstrom des 3. Modultypes eingeben!" sqref="AK12:AM12">
      <formula1>100</formula1>
    </dataValidation>
    <dataValidation type="decimal" operator="lessThanOrEqual" allowBlank="1" showInputMessage="1" showErrorMessage="1" errorTitle="Fehleingabe" error="Wert max. 50 A!" promptTitle="Angabe zum Modultyp 4" prompt="Hier bitte den STC-Nennstrom des 4. Modultypes eingeben!" sqref="AK13:AM13">
      <formula1>100</formula1>
    </dataValidation>
    <dataValidation type="decimal" operator="lessThanOrEqual" allowBlank="1" showInputMessage="1" showErrorMessage="1" errorTitle="Fehleingabe" error="Wert max. 50 A!" promptTitle="Angabe zum Modultyp 5" prompt="Hier bitte den STC-Nennstrom des 5. Modultypes eingeben!" sqref="AK14:AM14">
      <formula1>100</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11/2018&amp;R&amp;"Arial,Kursiv"&amp;9VS: Öffentlich</oddFooter>
  </headerFooter>
  <rowBreaks count="1" manualBreakCount="1">
    <brk id="40" min="1" max="52"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nchor moveWithCells="1">
                  <from>
                    <xdr:col>39</xdr:col>
                    <xdr:colOff>47625</xdr:colOff>
                    <xdr:row>27</xdr:row>
                    <xdr:rowOff>0</xdr:rowOff>
                  </from>
                  <to>
                    <xdr:col>42</xdr:col>
                    <xdr:colOff>9525</xdr:colOff>
                    <xdr:row>28</xdr:row>
                    <xdr:rowOff>0</xdr:rowOff>
                  </to>
                </anchor>
              </controlPr>
            </control>
          </mc:Choice>
        </mc:AlternateContent>
        <mc:AlternateContent xmlns:mc="http://schemas.openxmlformats.org/markup-compatibility/2006">
          <mc:Choice Requires="x14">
            <control shapeId="48130" r:id="rId6" name="Check Box 2">
              <controlPr defaultSize="0" autoFill="0" autoLine="0" autoPict="0">
                <anchor moveWithCells="1">
                  <from>
                    <xdr:col>39</xdr:col>
                    <xdr:colOff>47625</xdr:colOff>
                    <xdr:row>28</xdr:row>
                    <xdr:rowOff>0</xdr:rowOff>
                  </from>
                  <to>
                    <xdr:col>42</xdr:col>
                    <xdr:colOff>9525</xdr:colOff>
                    <xdr:row>29</xdr:row>
                    <xdr:rowOff>0</xdr:rowOff>
                  </to>
                </anchor>
              </controlPr>
            </control>
          </mc:Choice>
        </mc:AlternateContent>
        <mc:AlternateContent xmlns:mc="http://schemas.openxmlformats.org/markup-compatibility/2006">
          <mc:Choice Requires="x14">
            <control shapeId="48131" r:id="rId7" name="Check Box 3">
              <controlPr defaultSize="0" autoFill="0" autoLine="0" autoPict="0">
                <anchor moveWithCells="1">
                  <from>
                    <xdr:col>39</xdr:col>
                    <xdr:colOff>47625</xdr:colOff>
                    <xdr:row>29</xdr:row>
                    <xdr:rowOff>0</xdr:rowOff>
                  </from>
                  <to>
                    <xdr:col>42</xdr:col>
                    <xdr:colOff>9525</xdr:colOff>
                    <xdr:row>30</xdr:row>
                    <xdr:rowOff>0</xdr:rowOff>
                  </to>
                </anchor>
              </controlPr>
            </control>
          </mc:Choice>
        </mc:AlternateContent>
        <mc:AlternateContent xmlns:mc="http://schemas.openxmlformats.org/markup-compatibility/2006">
          <mc:Choice Requires="x14">
            <control shapeId="48132" r:id="rId8" name="Check Box 4">
              <controlPr defaultSize="0" autoFill="0" autoLine="0" autoPict="0">
                <anchor moveWithCells="1">
                  <from>
                    <xdr:col>39</xdr:col>
                    <xdr:colOff>47625</xdr:colOff>
                    <xdr:row>30</xdr:row>
                    <xdr:rowOff>0</xdr:rowOff>
                  </from>
                  <to>
                    <xdr:col>42</xdr:col>
                    <xdr:colOff>9525</xdr:colOff>
                    <xdr:row>31</xdr:row>
                    <xdr:rowOff>0</xdr:rowOff>
                  </to>
                </anchor>
              </controlPr>
            </control>
          </mc:Choice>
        </mc:AlternateContent>
        <mc:AlternateContent xmlns:mc="http://schemas.openxmlformats.org/markup-compatibility/2006">
          <mc:Choice Requires="x14">
            <control shapeId="48133" r:id="rId9" name="Check Box 5">
              <controlPr defaultSize="0" autoFill="0" autoLine="0" autoPict="0">
                <anchor moveWithCells="1">
                  <from>
                    <xdr:col>39</xdr:col>
                    <xdr:colOff>47625</xdr:colOff>
                    <xdr:row>31</xdr:row>
                    <xdr:rowOff>0</xdr:rowOff>
                  </from>
                  <to>
                    <xdr:col>42</xdr:col>
                    <xdr:colOff>9525</xdr:colOff>
                    <xdr:row>32</xdr:row>
                    <xdr:rowOff>0</xdr:rowOff>
                  </to>
                </anchor>
              </controlPr>
            </control>
          </mc:Choice>
        </mc:AlternateContent>
        <mc:AlternateContent xmlns:mc="http://schemas.openxmlformats.org/markup-compatibility/2006">
          <mc:Choice Requires="x14">
            <control shapeId="48134" r:id="rId10" name="Check Box 6">
              <controlPr defaultSize="0" autoFill="0" autoLine="0" autoPict="0">
                <anchor moveWithCells="1">
                  <from>
                    <xdr:col>21</xdr:col>
                    <xdr:colOff>0</xdr:colOff>
                    <xdr:row>27</xdr:row>
                    <xdr:rowOff>0</xdr:rowOff>
                  </from>
                  <to>
                    <xdr:col>23</xdr:col>
                    <xdr:colOff>76200</xdr:colOff>
                    <xdr:row>28</xdr:row>
                    <xdr:rowOff>0</xdr:rowOff>
                  </to>
                </anchor>
              </controlPr>
            </control>
          </mc:Choice>
        </mc:AlternateContent>
        <mc:AlternateContent xmlns:mc="http://schemas.openxmlformats.org/markup-compatibility/2006">
          <mc:Choice Requires="x14">
            <control shapeId="48135" r:id="rId11" name="Check Box 7">
              <controlPr defaultSize="0" autoFill="0" autoLine="0" autoPict="0">
                <anchor moveWithCells="1">
                  <from>
                    <xdr:col>21</xdr:col>
                    <xdr:colOff>0</xdr:colOff>
                    <xdr:row>27</xdr:row>
                    <xdr:rowOff>209550</xdr:rowOff>
                  </from>
                  <to>
                    <xdr:col>23</xdr:col>
                    <xdr:colOff>76200</xdr:colOff>
                    <xdr:row>28</xdr:row>
                    <xdr:rowOff>209550</xdr:rowOff>
                  </to>
                </anchor>
              </controlPr>
            </control>
          </mc:Choice>
        </mc:AlternateContent>
        <mc:AlternateContent xmlns:mc="http://schemas.openxmlformats.org/markup-compatibility/2006">
          <mc:Choice Requires="x14">
            <control shapeId="48136" r:id="rId12" name="Check Box 8">
              <controlPr defaultSize="0" autoFill="0" autoLine="0" autoPict="0">
                <anchor moveWithCells="1">
                  <from>
                    <xdr:col>21</xdr:col>
                    <xdr:colOff>0</xdr:colOff>
                    <xdr:row>28</xdr:row>
                    <xdr:rowOff>209550</xdr:rowOff>
                  </from>
                  <to>
                    <xdr:col>23</xdr:col>
                    <xdr:colOff>76200</xdr:colOff>
                    <xdr:row>29</xdr:row>
                    <xdr:rowOff>209550</xdr:rowOff>
                  </to>
                </anchor>
              </controlPr>
            </control>
          </mc:Choice>
        </mc:AlternateContent>
        <mc:AlternateContent xmlns:mc="http://schemas.openxmlformats.org/markup-compatibility/2006">
          <mc:Choice Requires="x14">
            <control shapeId="48137" r:id="rId13" name="Check Box 9">
              <controlPr defaultSize="0" autoFill="0" autoLine="0" autoPict="0">
                <anchor moveWithCells="1">
                  <from>
                    <xdr:col>21</xdr:col>
                    <xdr:colOff>0</xdr:colOff>
                    <xdr:row>29</xdr:row>
                    <xdr:rowOff>209550</xdr:rowOff>
                  </from>
                  <to>
                    <xdr:col>23</xdr:col>
                    <xdr:colOff>76200</xdr:colOff>
                    <xdr:row>30</xdr:row>
                    <xdr:rowOff>209550</xdr:rowOff>
                  </to>
                </anchor>
              </controlPr>
            </control>
          </mc:Choice>
        </mc:AlternateContent>
        <mc:AlternateContent xmlns:mc="http://schemas.openxmlformats.org/markup-compatibility/2006">
          <mc:Choice Requires="x14">
            <control shapeId="48138" r:id="rId14" name="Check Box 10">
              <controlPr defaultSize="0" autoFill="0" autoLine="0" autoPict="0">
                <anchor moveWithCells="1">
                  <from>
                    <xdr:col>21</xdr:col>
                    <xdr:colOff>0</xdr:colOff>
                    <xdr:row>31</xdr:row>
                    <xdr:rowOff>0</xdr:rowOff>
                  </from>
                  <to>
                    <xdr:col>23</xdr:col>
                    <xdr:colOff>76200</xdr:colOff>
                    <xdr:row>32</xdr:row>
                    <xdr:rowOff>0</xdr:rowOff>
                  </to>
                </anchor>
              </controlPr>
            </control>
          </mc:Choice>
        </mc:AlternateContent>
        <mc:AlternateContent xmlns:mc="http://schemas.openxmlformats.org/markup-compatibility/2006">
          <mc:Choice Requires="x14">
            <control shapeId="48139" r:id="rId15" name="Check Box 11">
              <controlPr defaultSize="0" autoFill="0" autoLine="0" autoPict="0">
                <anchor moveWithCells="1">
                  <from>
                    <xdr:col>30</xdr:col>
                    <xdr:colOff>0</xdr:colOff>
                    <xdr:row>27</xdr:row>
                    <xdr:rowOff>0</xdr:rowOff>
                  </from>
                  <to>
                    <xdr:col>32</xdr:col>
                    <xdr:colOff>76200</xdr:colOff>
                    <xdr:row>28</xdr:row>
                    <xdr:rowOff>0</xdr:rowOff>
                  </to>
                </anchor>
              </controlPr>
            </control>
          </mc:Choice>
        </mc:AlternateContent>
        <mc:AlternateContent xmlns:mc="http://schemas.openxmlformats.org/markup-compatibility/2006">
          <mc:Choice Requires="x14">
            <control shapeId="48140" r:id="rId16" name="Check Box 12">
              <controlPr defaultSize="0" autoFill="0" autoLine="0" autoPict="0">
                <anchor moveWithCells="1">
                  <from>
                    <xdr:col>30</xdr:col>
                    <xdr:colOff>0</xdr:colOff>
                    <xdr:row>27</xdr:row>
                    <xdr:rowOff>209550</xdr:rowOff>
                  </from>
                  <to>
                    <xdr:col>32</xdr:col>
                    <xdr:colOff>76200</xdr:colOff>
                    <xdr:row>28</xdr:row>
                    <xdr:rowOff>209550</xdr:rowOff>
                  </to>
                </anchor>
              </controlPr>
            </control>
          </mc:Choice>
        </mc:AlternateContent>
        <mc:AlternateContent xmlns:mc="http://schemas.openxmlformats.org/markup-compatibility/2006">
          <mc:Choice Requires="x14">
            <control shapeId="48141" r:id="rId17" name="Check Box 13">
              <controlPr defaultSize="0" autoFill="0" autoLine="0" autoPict="0">
                <anchor moveWithCells="1">
                  <from>
                    <xdr:col>30</xdr:col>
                    <xdr:colOff>0</xdr:colOff>
                    <xdr:row>28</xdr:row>
                    <xdr:rowOff>209550</xdr:rowOff>
                  </from>
                  <to>
                    <xdr:col>32</xdr:col>
                    <xdr:colOff>76200</xdr:colOff>
                    <xdr:row>29</xdr:row>
                    <xdr:rowOff>209550</xdr:rowOff>
                  </to>
                </anchor>
              </controlPr>
            </control>
          </mc:Choice>
        </mc:AlternateContent>
        <mc:AlternateContent xmlns:mc="http://schemas.openxmlformats.org/markup-compatibility/2006">
          <mc:Choice Requires="x14">
            <control shapeId="48142" r:id="rId18" name="Check Box 14">
              <controlPr defaultSize="0" autoFill="0" autoLine="0" autoPict="0">
                <anchor moveWithCells="1">
                  <from>
                    <xdr:col>30</xdr:col>
                    <xdr:colOff>0</xdr:colOff>
                    <xdr:row>29</xdr:row>
                    <xdr:rowOff>209550</xdr:rowOff>
                  </from>
                  <to>
                    <xdr:col>32</xdr:col>
                    <xdr:colOff>76200</xdr:colOff>
                    <xdr:row>30</xdr:row>
                    <xdr:rowOff>209550</xdr:rowOff>
                  </to>
                </anchor>
              </controlPr>
            </control>
          </mc:Choice>
        </mc:AlternateContent>
        <mc:AlternateContent xmlns:mc="http://schemas.openxmlformats.org/markup-compatibility/2006">
          <mc:Choice Requires="x14">
            <control shapeId="48143" r:id="rId19" name="Check Box 15">
              <controlPr defaultSize="0" autoFill="0" autoLine="0" autoPict="0">
                <anchor moveWithCells="1">
                  <from>
                    <xdr:col>30</xdr:col>
                    <xdr:colOff>0</xdr:colOff>
                    <xdr:row>31</xdr:row>
                    <xdr:rowOff>0</xdr:rowOff>
                  </from>
                  <to>
                    <xdr:col>32</xdr:col>
                    <xdr:colOff>76200</xdr:colOff>
                    <xdr:row>32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J59"/>
  <sheetViews>
    <sheetView showGridLines="0" showRowColHeaders="0" showZeros="0" showOutlineSymbols="0" zoomScaleNormal="100" zoomScaleSheetLayoutView="100" workbookViewId="0">
      <pane xSplit="52" ySplit="10" topLeftCell="BA11" activePane="bottomRight" state="frozen"/>
      <selection activeCell="M32" sqref="M32:AZ32"/>
      <selection pane="topRight" activeCell="M32" sqref="M32:AZ32"/>
      <selection pane="bottomLeft" activeCell="M32" sqref="M32:AZ32"/>
      <selection pane="bottomRight" activeCell="E29" sqref="E29:F30"/>
    </sheetView>
  </sheetViews>
  <sheetFormatPr baseColWidth="10" defaultRowHeight="12.75"/>
  <cols>
    <col min="1" max="1" width="35.7109375" style="147" customWidth="1"/>
    <col min="2" max="44" width="1.7109375" style="147" customWidth="1"/>
    <col min="45" max="46" width="1.85546875" style="147" customWidth="1"/>
    <col min="47" max="49" width="1.7109375" style="147" customWidth="1"/>
    <col min="50" max="51" width="1.85546875" style="147" customWidth="1"/>
    <col min="52" max="52" width="1" style="147" customWidth="1"/>
    <col min="53" max="53" width="12.28515625" style="147" hidden="1" customWidth="1"/>
    <col min="54" max="56" width="11.42578125" style="147" hidden="1" customWidth="1"/>
    <col min="57" max="57" width="2.42578125" style="147" customWidth="1"/>
    <col min="58" max="58" width="20.42578125" style="147" customWidth="1"/>
    <col min="59" max="59" width="13.28515625" style="147" customWidth="1"/>
    <col min="60" max="60" width="6.7109375" style="147" customWidth="1"/>
    <col min="61" max="61" width="2.7109375" style="147" customWidth="1"/>
    <col min="62" max="16384" width="11.42578125" style="147"/>
  </cols>
  <sheetData>
    <row r="1" spans="2:62" s="310" customFormat="1" ht="18.75" customHeight="1">
      <c r="B1" s="3215" t="s">
        <v>871</v>
      </c>
      <c r="C1" s="3216"/>
      <c r="D1" s="3216"/>
      <c r="E1" s="3216"/>
      <c r="F1" s="3216"/>
      <c r="G1" s="3216"/>
      <c r="H1" s="3216"/>
      <c r="I1" s="3216"/>
      <c r="J1" s="3216"/>
      <c r="K1" s="3216"/>
      <c r="L1" s="3216"/>
      <c r="M1" s="3216"/>
      <c r="N1" s="3216"/>
      <c r="O1" s="3216"/>
      <c r="P1" s="3216"/>
      <c r="Q1" s="3216"/>
      <c r="R1" s="3216"/>
      <c r="S1" s="3216"/>
      <c r="T1" s="3216"/>
      <c r="U1" s="3216"/>
      <c r="V1" s="3216"/>
      <c r="W1" s="3216"/>
      <c r="X1" s="3216"/>
      <c r="Y1" s="3216"/>
      <c r="Z1" s="3216"/>
      <c r="AA1" s="3216"/>
      <c r="AB1" s="3216"/>
      <c r="AC1" s="3490"/>
      <c r="AD1" s="3490"/>
      <c r="AE1" s="3490"/>
      <c r="AF1" s="3490"/>
      <c r="AG1" s="3490"/>
      <c r="AH1" s="3490"/>
      <c r="AI1" s="3490"/>
      <c r="AJ1" s="3490"/>
      <c r="AK1" s="3490"/>
      <c r="AL1" s="3490"/>
      <c r="AM1" s="3490"/>
      <c r="AN1" s="3490"/>
      <c r="AO1" s="3490"/>
      <c r="AP1" s="3490"/>
      <c r="AQ1" s="3490"/>
      <c r="AR1" s="3490"/>
      <c r="AS1" s="3490"/>
      <c r="AT1" s="3490"/>
      <c r="AU1" s="3490"/>
      <c r="AV1" s="449"/>
      <c r="AW1" s="450">
        <v>3</v>
      </c>
      <c r="AX1" s="451" t="s">
        <v>6</v>
      </c>
      <c r="AY1" s="450">
        <v>3</v>
      </c>
      <c r="AZ1" s="456"/>
    </row>
    <row r="2" spans="2:62" s="310" customFormat="1" ht="18.75" customHeight="1" thickBot="1">
      <c r="B2" s="3217" t="s">
        <v>623</v>
      </c>
      <c r="C2" s="3218"/>
      <c r="D2" s="3218"/>
      <c r="E2" s="3218"/>
      <c r="F2" s="3218"/>
      <c r="G2" s="3218"/>
      <c r="H2" s="3218"/>
      <c r="I2" s="3218"/>
      <c r="J2" s="3218"/>
      <c r="K2" s="3218"/>
      <c r="L2" s="3218"/>
      <c r="M2" s="3218"/>
      <c r="N2" s="3218"/>
      <c r="O2" s="3218"/>
      <c r="P2" s="3218"/>
      <c r="Q2" s="3218"/>
      <c r="R2" s="3218"/>
      <c r="S2" s="3218"/>
      <c r="T2" s="3218"/>
      <c r="U2" s="3218"/>
      <c r="V2" s="3218"/>
      <c r="W2" s="3218"/>
      <c r="X2" s="3218"/>
      <c r="Y2" s="3218"/>
      <c r="Z2" s="3218"/>
      <c r="AA2" s="3218"/>
      <c r="AB2" s="3219"/>
      <c r="AC2" s="3130" t="s">
        <v>436</v>
      </c>
      <c r="AD2" s="3131"/>
      <c r="AE2" s="3131"/>
      <c r="AF2" s="3131"/>
      <c r="AG2" s="3131"/>
      <c r="AH2" s="3131"/>
      <c r="AI2" s="3131"/>
      <c r="AJ2" s="3132">
        <f>'E.8 Datenblatt EZE = FVA Teil 1'!AJ42</f>
        <v>1</v>
      </c>
      <c r="AK2" s="3132"/>
      <c r="AL2" s="3386"/>
      <c r="AM2" s="3387" t="s">
        <v>535</v>
      </c>
      <c r="AN2" s="3135"/>
      <c r="AO2" s="3135"/>
      <c r="AP2" s="3135"/>
      <c r="AQ2" s="3135"/>
      <c r="AR2" s="3135"/>
      <c r="AS2" s="3132">
        <v>21</v>
      </c>
      <c r="AT2" s="3132"/>
      <c r="AU2" s="3491" t="s">
        <v>536</v>
      </c>
      <c r="AV2" s="3491"/>
      <c r="AW2" s="3492"/>
      <c r="AX2" s="3493">
        <f>MAX(21,MIN(40,'E.8 Datenblatt EZE = FVA Teil 1'!BB24))</f>
        <v>21</v>
      </c>
      <c r="AY2" s="3132"/>
      <c r="AZ2" s="396"/>
      <c r="BA2" s="458"/>
      <c r="BB2" s="458"/>
      <c r="BC2" s="458"/>
      <c r="BD2" s="458"/>
    </row>
    <row r="3" spans="2:62" s="310" customFormat="1" ht="18.75" customHeight="1">
      <c r="B3" s="2955" t="s">
        <v>437</v>
      </c>
      <c r="C3" s="2956"/>
      <c r="D3" s="2956"/>
      <c r="E3" s="2956"/>
      <c r="F3" s="2956"/>
      <c r="G3" s="2956"/>
      <c r="H3" s="2956"/>
      <c r="I3" s="2956"/>
      <c r="J3" s="2956"/>
      <c r="K3" s="2956"/>
      <c r="L3" s="2956"/>
      <c r="M3" s="2956"/>
      <c r="N3" s="2956"/>
      <c r="O3" s="2956"/>
      <c r="P3" s="2956"/>
      <c r="Q3" s="301"/>
      <c r="R3" s="3123">
        <f>Datenbasis!C6</f>
        <v>0</v>
      </c>
      <c r="S3" s="3123"/>
      <c r="T3" s="3123"/>
      <c r="U3" s="3123"/>
      <c r="V3" s="3123"/>
      <c r="W3" s="3123"/>
      <c r="X3" s="3124"/>
      <c r="Y3" s="3220" t="s">
        <v>127</v>
      </c>
      <c r="Z3" s="3221"/>
      <c r="AA3" s="3221"/>
      <c r="AB3" s="3221"/>
      <c r="AC3" s="3221"/>
      <c r="AD3" s="3221"/>
      <c r="AE3" s="3221"/>
      <c r="AF3" s="3221"/>
      <c r="AG3" s="3221"/>
      <c r="AH3" s="3221"/>
      <c r="AI3" s="3221"/>
      <c r="AJ3" s="3221"/>
      <c r="AK3" s="3221"/>
      <c r="AL3" s="3221"/>
      <c r="AM3" s="3221"/>
      <c r="AN3" s="3221"/>
      <c r="AO3" s="3221"/>
      <c r="AP3" s="3221"/>
      <c r="AQ3" s="3221"/>
      <c r="AR3" s="3221"/>
      <c r="AS3" s="1842">
        <f>Datenbasis!D6</f>
        <v>0</v>
      </c>
      <c r="AT3" s="1842"/>
      <c r="AU3" s="1842"/>
      <c r="AV3" s="1843"/>
      <c r="AW3" s="965" t="s">
        <v>6</v>
      </c>
      <c r="AX3" s="1523">
        <f>Datenbasis!E6</f>
        <v>0</v>
      </c>
      <c r="AY3" s="1523"/>
      <c r="AZ3" s="1524"/>
    </row>
    <row r="4" spans="2:62" ht="18.75" customHeight="1">
      <c r="B4" s="2847" t="s">
        <v>3</v>
      </c>
      <c r="C4" s="3205"/>
      <c r="D4" s="3205"/>
      <c r="E4" s="3205"/>
      <c r="F4" s="3205"/>
      <c r="G4" s="3205"/>
      <c r="H4" s="3205"/>
      <c r="I4" s="3205"/>
      <c r="J4" s="3205"/>
      <c r="K4" s="3205"/>
      <c r="L4" s="3206"/>
      <c r="M4" s="3110" t="s">
        <v>4</v>
      </c>
      <c r="N4" s="3111"/>
      <c r="O4" s="3111"/>
      <c r="P4" s="3111"/>
      <c r="Q4" s="3111"/>
      <c r="R4" s="3111"/>
      <c r="S4" s="3111"/>
      <c r="T4" s="3111"/>
      <c r="U4" s="3111"/>
      <c r="V4" s="3111"/>
      <c r="W4" s="3111"/>
      <c r="X4" s="3111"/>
      <c r="Y4" s="351"/>
      <c r="Z4" s="3393">
        <f>Datenbasis!D3</f>
        <v>0</v>
      </c>
      <c r="AA4" s="3393"/>
      <c r="AB4" s="3393"/>
      <c r="AC4" s="3393"/>
      <c r="AD4" s="3393"/>
      <c r="AE4" s="3393"/>
      <c r="AF4" s="3393"/>
      <c r="AG4" s="3393"/>
      <c r="AH4" s="3393"/>
      <c r="AI4" s="3393"/>
      <c r="AJ4" s="3393"/>
      <c r="AK4" s="3393"/>
      <c r="AL4" s="3393"/>
      <c r="AM4" s="3393"/>
      <c r="AN4" s="3393"/>
      <c r="AO4" s="3393"/>
      <c r="AP4" s="3393"/>
      <c r="AQ4" s="3393"/>
      <c r="AR4" s="3393"/>
      <c r="AS4" s="3393"/>
      <c r="AT4" s="3393"/>
      <c r="AU4" s="3393"/>
      <c r="AV4" s="3393"/>
      <c r="AW4" s="3393"/>
      <c r="AX4" s="3393"/>
      <c r="AY4" s="3393"/>
      <c r="AZ4" s="3394"/>
    </row>
    <row r="5" spans="2:62" ht="18.75" customHeight="1">
      <c r="B5" s="2513"/>
      <c r="C5" s="2512"/>
      <c r="D5" s="2512"/>
      <c r="E5" s="2512"/>
      <c r="F5" s="2512"/>
      <c r="G5" s="2512"/>
      <c r="H5" s="2512"/>
      <c r="I5" s="2512"/>
      <c r="J5" s="2512"/>
      <c r="K5" s="2512"/>
      <c r="L5" s="2943"/>
      <c r="M5" s="3114" t="s">
        <v>5</v>
      </c>
      <c r="N5" s="3115"/>
      <c r="O5" s="3115"/>
      <c r="P5" s="3115"/>
      <c r="Q5" s="3115"/>
      <c r="R5" s="3115"/>
      <c r="S5" s="3115"/>
      <c r="T5" s="3115"/>
      <c r="U5" s="3115"/>
      <c r="V5" s="3115"/>
      <c r="W5" s="3115"/>
      <c r="X5" s="3116"/>
      <c r="Y5" s="3211" t="s">
        <v>21</v>
      </c>
      <c r="Z5" s="3212"/>
      <c r="AA5" s="355"/>
      <c r="AB5" s="3213">
        <v>99310</v>
      </c>
      <c r="AC5" s="3213"/>
      <c r="AD5" s="3213"/>
      <c r="AE5" s="3213"/>
      <c r="AF5" s="356"/>
      <c r="AG5" s="3115" t="s">
        <v>0</v>
      </c>
      <c r="AH5" s="3115"/>
      <c r="AI5" s="3115"/>
      <c r="AJ5" s="3115"/>
      <c r="AK5" s="3115"/>
      <c r="AL5" s="3115"/>
      <c r="AM5" s="3115"/>
      <c r="AN5" s="3115"/>
      <c r="AO5" s="3115"/>
      <c r="AP5" s="3115"/>
      <c r="AQ5" s="3115"/>
      <c r="AR5" s="3115"/>
      <c r="AS5" s="3115"/>
      <c r="AT5" s="3115"/>
      <c r="AU5" s="3115"/>
      <c r="AV5" s="3115"/>
      <c r="AW5" s="3115"/>
      <c r="AX5" s="3115"/>
      <c r="AY5" s="3115"/>
      <c r="AZ5" s="3214"/>
    </row>
    <row r="6" spans="2:62" ht="18.75" customHeight="1" thickBot="1">
      <c r="B6" s="3498"/>
      <c r="C6" s="3499"/>
      <c r="D6" s="3499"/>
      <c r="E6" s="3499"/>
      <c r="F6" s="3499"/>
      <c r="G6" s="3499"/>
      <c r="H6" s="3499"/>
      <c r="I6" s="3499"/>
      <c r="J6" s="3499"/>
      <c r="K6" s="3499"/>
      <c r="L6" s="3500"/>
      <c r="M6" s="3501" t="s">
        <v>9</v>
      </c>
      <c r="N6" s="3502"/>
      <c r="O6" s="3502"/>
      <c r="P6" s="3502"/>
      <c r="Q6" s="3502"/>
      <c r="R6" s="3502"/>
      <c r="S6" s="3502"/>
      <c r="T6" s="3502"/>
      <c r="U6" s="3502"/>
      <c r="V6" s="3502"/>
      <c r="W6" s="3502"/>
      <c r="X6" s="3502"/>
      <c r="Y6" s="357"/>
      <c r="Z6" s="3503">
        <f>Datenbasis!H3</f>
        <v>0</v>
      </c>
      <c r="AA6" s="3503"/>
      <c r="AB6" s="3503"/>
      <c r="AC6" s="3503"/>
      <c r="AD6" s="3503"/>
      <c r="AE6" s="3503"/>
      <c r="AF6" s="3503"/>
      <c r="AG6" s="3503"/>
      <c r="AH6" s="3503"/>
      <c r="AI6" s="3503"/>
      <c r="AJ6" s="3503"/>
      <c r="AK6" s="3503"/>
      <c r="AL6" s="358"/>
      <c r="AM6" s="3504">
        <f>Datenbasis!I3</f>
        <v>0</v>
      </c>
      <c r="AN6" s="3504"/>
      <c r="AO6" s="358"/>
      <c r="AP6" s="3503">
        <f>Datenbasis!J3</f>
        <v>0</v>
      </c>
      <c r="AQ6" s="3503"/>
      <c r="AR6" s="3503"/>
      <c r="AS6" s="3503"/>
      <c r="AT6" s="3503"/>
      <c r="AU6" s="3503"/>
      <c r="AV6" s="3503"/>
      <c r="AW6" s="3503"/>
      <c r="AX6" s="3503"/>
      <c r="AY6" s="3503"/>
      <c r="AZ6" s="3505"/>
    </row>
    <row r="7" spans="2:62" ht="12.75" customHeight="1">
      <c r="B7" s="3506"/>
      <c r="C7" s="3507"/>
      <c r="D7" s="3508"/>
      <c r="E7" s="3320"/>
      <c r="F7" s="3320"/>
      <c r="G7" s="3320"/>
      <c r="H7" s="3320"/>
      <c r="I7" s="3320"/>
      <c r="J7" s="3320"/>
      <c r="K7" s="3320"/>
      <c r="L7" s="3509"/>
      <c r="M7" s="3510"/>
      <c r="N7" s="3510"/>
      <c r="O7" s="3510"/>
      <c r="P7" s="3510"/>
      <c r="Q7" s="3510"/>
      <c r="R7" s="3510"/>
      <c r="S7" s="3510"/>
      <c r="T7" s="3510"/>
      <c r="U7" s="3510"/>
      <c r="V7" s="3510"/>
      <c r="W7" s="3510"/>
      <c r="X7" s="3510"/>
      <c r="Y7" s="3510"/>
      <c r="Z7" s="3510"/>
      <c r="AA7" s="3510"/>
      <c r="AB7" s="3510"/>
      <c r="AC7" s="3510"/>
      <c r="AD7" s="3511"/>
      <c r="AE7" s="3494" t="s">
        <v>603</v>
      </c>
      <c r="AF7" s="3495"/>
      <c r="AG7" s="3495"/>
      <c r="AH7" s="3495"/>
      <c r="AI7" s="3495"/>
      <c r="AJ7" s="3495"/>
      <c r="AK7" s="3495"/>
      <c r="AL7" s="3495"/>
      <c r="AM7" s="3495"/>
      <c r="AN7" s="3495"/>
      <c r="AO7" s="3495"/>
      <c r="AP7" s="3495"/>
      <c r="AQ7" s="3495"/>
      <c r="AR7" s="3495"/>
      <c r="AS7" s="3495"/>
      <c r="AT7" s="3495"/>
      <c r="AU7" s="3495"/>
      <c r="AV7" s="3495"/>
      <c r="AW7" s="3495"/>
      <c r="AX7" s="3495"/>
      <c r="AY7" s="3495"/>
      <c r="AZ7" s="3496"/>
      <c r="BF7" s="379"/>
      <c r="BG7" s="379"/>
      <c r="BH7" s="379"/>
      <c r="BI7" s="379"/>
      <c r="BJ7" s="379"/>
    </row>
    <row r="8" spans="2:62" s="310" customFormat="1" ht="12.75" customHeight="1">
      <c r="B8" s="3414" t="s">
        <v>604</v>
      </c>
      <c r="C8" s="3415"/>
      <c r="D8" s="3497"/>
      <c r="E8" s="3415" t="s">
        <v>605</v>
      </c>
      <c r="F8" s="3415"/>
      <c r="G8" s="3415"/>
      <c r="H8" s="3415"/>
      <c r="I8" s="3415"/>
      <c r="J8" s="3415"/>
      <c r="K8" s="3415"/>
      <c r="L8" s="3405"/>
      <c r="M8" s="3407" t="s">
        <v>602</v>
      </c>
      <c r="N8" s="3407"/>
      <c r="O8" s="3407"/>
      <c r="P8" s="3407"/>
      <c r="Q8" s="3407"/>
      <c r="R8" s="3407"/>
      <c r="S8" s="3407"/>
      <c r="T8" s="3407"/>
      <c r="U8" s="3407"/>
      <c r="V8" s="3407"/>
      <c r="W8" s="3407"/>
      <c r="X8" s="3407"/>
      <c r="Y8" s="3407"/>
      <c r="Z8" s="3407"/>
      <c r="AA8" s="3407"/>
      <c r="AB8" s="3407"/>
      <c r="AC8" s="3407"/>
      <c r="AD8" s="3409"/>
      <c r="AE8" s="3417" t="s">
        <v>606</v>
      </c>
      <c r="AF8" s="3417"/>
      <c r="AG8" s="3417"/>
      <c r="AH8" s="3417"/>
      <c r="AI8" s="3417"/>
      <c r="AJ8" s="3417"/>
      <c r="AK8" s="3417"/>
      <c r="AL8" s="3417"/>
      <c r="AM8" s="3417"/>
      <c r="AN8" s="3417"/>
      <c r="AO8" s="3417"/>
      <c r="AP8" s="3417"/>
      <c r="AQ8" s="3417"/>
      <c r="AR8" s="3417"/>
      <c r="AS8" s="3417"/>
      <c r="AT8" s="3417"/>
      <c r="AU8" s="3417"/>
      <c r="AV8" s="3417"/>
      <c r="AW8" s="3417"/>
      <c r="AX8" s="3417"/>
      <c r="AY8" s="3417"/>
      <c r="AZ8" s="3418"/>
      <c r="BF8" s="362"/>
      <c r="BG8" s="362"/>
      <c r="BH8" s="362"/>
      <c r="BI8" s="362"/>
      <c r="BJ8" s="362"/>
    </row>
    <row r="9" spans="2:62" s="360" customFormat="1" ht="12.75" customHeight="1">
      <c r="B9" s="3414"/>
      <c r="C9" s="3415"/>
      <c r="D9" s="3497"/>
      <c r="E9" s="3415"/>
      <c r="F9" s="3415"/>
      <c r="G9" s="3415"/>
      <c r="H9" s="3415"/>
      <c r="I9" s="3415"/>
      <c r="J9" s="3415"/>
      <c r="K9" s="3415"/>
      <c r="L9" s="3405"/>
      <c r="M9" s="3415" t="s">
        <v>607</v>
      </c>
      <c r="N9" s="3415"/>
      <c r="O9" s="3415"/>
      <c r="P9" s="3415"/>
      <c r="Q9" s="3415"/>
      <c r="R9" s="3318"/>
      <c r="S9" s="3415" t="s">
        <v>608</v>
      </c>
      <c r="T9" s="3415"/>
      <c r="U9" s="3415"/>
      <c r="V9" s="3415"/>
      <c r="W9" s="3415"/>
      <c r="X9" s="3318"/>
      <c r="Y9" s="3415" t="s">
        <v>609</v>
      </c>
      <c r="Z9" s="3415"/>
      <c r="AA9" s="3415"/>
      <c r="AB9" s="3415"/>
      <c r="AC9" s="3415"/>
      <c r="AD9" s="3409"/>
      <c r="AE9" s="3420" t="s">
        <v>607</v>
      </c>
      <c r="AF9" s="3421"/>
      <c r="AG9" s="3421"/>
      <c r="AH9" s="3421"/>
      <c r="AI9" s="3421"/>
      <c r="AJ9" s="3421" t="s">
        <v>608</v>
      </c>
      <c r="AK9" s="3421"/>
      <c r="AL9" s="3421"/>
      <c r="AM9" s="3421"/>
      <c r="AN9" s="3421"/>
      <c r="AO9" s="3421" t="s">
        <v>609</v>
      </c>
      <c r="AP9" s="3421"/>
      <c r="AQ9" s="3421"/>
      <c r="AR9" s="3421"/>
      <c r="AS9" s="3421"/>
      <c r="AT9" s="3415" t="s">
        <v>610</v>
      </c>
      <c r="AU9" s="3415"/>
      <c r="AV9" s="3415"/>
      <c r="AW9" s="3415"/>
      <c r="AX9" s="3415"/>
      <c r="AY9" s="3415"/>
      <c r="AZ9" s="3514"/>
    </row>
    <row r="10" spans="2:62" s="360" customFormat="1" ht="12.75" customHeight="1" thickBot="1">
      <c r="B10" s="3442" t="s">
        <v>611</v>
      </c>
      <c r="C10" s="2522"/>
      <c r="D10" s="2523"/>
      <c r="E10" s="2522" t="s">
        <v>566</v>
      </c>
      <c r="F10" s="3444"/>
      <c r="G10" s="3445" t="s">
        <v>612</v>
      </c>
      <c r="H10" s="2522"/>
      <c r="I10" s="2522"/>
      <c r="J10" s="2522"/>
      <c r="K10" s="2522"/>
      <c r="L10" s="3406"/>
      <c r="M10" s="2522" t="s">
        <v>566</v>
      </c>
      <c r="N10" s="3444"/>
      <c r="O10" s="3445" t="s">
        <v>202</v>
      </c>
      <c r="P10" s="2522"/>
      <c r="Q10" s="2522"/>
      <c r="R10" s="3419"/>
      <c r="S10" s="2522" t="s">
        <v>566</v>
      </c>
      <c r="T10" s="3444"/>
      <c r="U10" s="3445" t="s">
        <v>202</v>
      </c>
      <c r="V10" s="2522"/>
      <c r="W10" s="2522"/>
      <c r="X10" s="3419"/>
      <c r="Y10" s="2522" t="s">
        <v>566</v>
      </c>
      <c r="Z10" s="3444"/>
      <c r="AA10" s="3445" t="s">
        <v>202</v>
      </c>
      <c r="AB10" s="2522"/>
      <c r="AC10" s="2522"/>
      <c r="AD10" s="3410"/>
      <c r="AE10" s="3450" t="s">
        <v>613</v>
      </c>
      <c r="AF10" s="3422"/>
      <c r="AG10" s="3422"/>
      <c r="AH10" s="3422"/>
      <c r="AI10" s="3422"/>
      <c r="AJ10" s="3422" t="s">
        <v>613</v>
      </c>
      <c r="AK10" s="3422"/>
      <c r="AL10" s="3422"/>
      <c r="AM10" s="3422"/>
      <c r="AN10" s="3422"/>
      <c r="AO10" s="3422" t="s">
        <v>613</v>
      </c>
      <c r="AP10" s="3422"/>
      <c r="AQ10" s="3422"/>
      <c r="AR10" s="3422"/>
      <c r="AS10" s="3422"/>
      <c r="AT10" s="3512" t="s">
        <v>613</v>
      </c>
      <c r="AU10" s="3512"/>
      <c r="AV10" s="3512"/>
      <c r="AW10" s="3512"/>
      <c r="AX10" s="3512"/>
      <c r="AY10" s="3512"/>
      <c r="AZ10" s="3513"/>
    </row>
    <row r="11" spans="2:62" s="360" customFormat="1" ht="13.5" customHeight="1">
      <c r="B11" s="3424">
        <v>21</v>
      </c>
      <c r="C11" s="3425"/>
      <c r="D11" s="3515"/>
      <c r="E11" s="3439"/>
      <c r="F11" s="3430"/>
      <c r="G11" s="3517" t="str">
        <f>IF(E11="","",VLOOKUP(E11,Wechselrichter,38))</f>
        <v/>
      </c>
      <c r="H11" s="3518"/>
      <c r="I11" s="3518"/>
      <c r="J11" s="3518"/>
      <c r="K11" s="3518"/>
      <c r="L11" s="3519"/>
      <c r="M11" s="3439"/>
      <c r="N11" s="3430"/>
      <c r="O11" s="3446"/>
      <c r="P11" s="3439"/>
      <c r="Q11" s="3439"/>
      <c r="R11" s="3448"/>
      <c r="S11" s="3439"/>
      <c r="T11" s="3430"/>
      <c r="U11" s="3446"/>
      <c r="V11" s="3439"/>
      <c r="W11" s="3439"/>
      <c r="X11" s="3448"/>
      <c r="Y11" s="3439"/>
      <c r="Z11" s="3430"/>
      <c r="AA11" s="3446"/>
      <c r="AB11" s="3439"/>
      <c r="AC11" s="3439"/>
      <c r="AD11" s="3451"/>
      <c r="AE11" s="3453" t="str">
        <f>BA11</f>
        <v/>
      </c>
      <c r="AF11" s="3454"/>
      <c r="AG11" s="3454"/>
      <c r="AH11" s="3454"/>
      <c r="AI11" s="3454"/>
      <c r="AJ11" s="3454" t="str">
        <f>BB11</f>
        <v/>
      </c>
      <c r="AK11" s="3454"/>
      <c r="AL11" s="3454"/>
      <c r="AM11" s="3454"/>
      <c r="AN11" s="3454"/>
      <c r="AO11" s="3454" t="str">
        <f>BC11</f>
        <v/>
      </c>
      <c r="AP11" s="3454"/>
      <c r="AQ11" s="3454"/>
      <c r="AR11" s="3454"/>
      <c r="AS11" s="3454"/>
      <c r="AT11" s="3520">
        <f>SUM(BA11,BB11,BC11)</f>
        <v>0</v>
      </c>
      <c r="AU11" s="3520"/>
      <c r="AV11" s="3520"/>
      <c r="AW11" s="3520"/>
      <c r="AX11" s="3520"/>
      <c r="AY11" s="3520"/>
      <c r="AZ11" s="380"/>
      <c r="BA11" s="360" t="str">
        <f>IF(OR($E11="",$M11=""),"",VLOOKUP($M11,Module,39)*$O11/1000)</f>
        <v/>
      </c>
      <c r="BB11" s="360" t="str">
        <f>IF(OR($E11="",$S11=""),"",VLOOKUP($S11,Module,39)*$U11/1000)</f>
        <v/>
      </c>
      <c r="BC11" s="360" t="str">
        <f>IF(OR($E11="",$Y11=""),"",VLOOKUP($Y11,Module,39)*$AA11/1000)</f>
        <v/>
      </c>
      <c r="BD11" s="360" t="str">
        <f>IF(BA12="","",AT11/BA12)</f>
        <v/>
      </c>
    </row>
    <row r="12" spans="2:62" s="310" customFormat="1" ht="13.5" customHeight="1">
      <c r="B12" s="3427"/>
      <c r="C12" s="2864"/>
      <c r="D12" s="3516"/>
      <c r="E12" s="3440"/>
      <c r="F12" s="3432"/>
      <c r="G12" s="3460"/>
      <c r="H12" s="3461"/>
      <c r="I12" s="3461"/>
      <c r="J12" s="3461"/>
      <c r="K12" s="3461"/>
      <c r="L12" s="3438"/>
      <c r="M12" s="3440"/>
      <c r="N12" s="3432"/>
      <c r="O12" s="3447"/>
      <c r="P12" s="3440"/>
      <c r="Q12" s="3440"/>
      <c r="R12" s="3449"/>
      <c r="S12" s="3440"/>
      <c r="T12" s="3432"/>
      <c r="U12" s="3447"/>
      <c r="V12" s="3440"/>
      <c r="W12" s="3440"/>
      <c r="X12" s="3449"/>
      <c r="Y12" s="3440"/>
      <c r="Z12" s="3432"/>
      <c r="AA12" s="3447"/>
      <c r="AB12" s="3440"/>
      <c r="AC12" s="3440"/>
      <c r="AD12" s="3452"/>
      <c r="AE12" s="3456" t="str">
        <f>IF(OR($E11="",$M11=""),"",MIN(($G11/BA12),BD11))</f>
        <v/>
      </c>
      <c r="AF12" s="3457"/>
      <c r="AG12" s="3457"/>
      <c r="AH12" s="3457"/>
      <c r="AI12" s="3457"/>
      <c r="AJ12" s="3457" t="str">
        <f>IF(OR($E11="",$S11=""),"",MIN(($G11/BA12),BD11))</f>
        <v/>
      </c>
      <c r="AK12" s="3457"/>
      <c r="AL12" s="3457"/>
      <c r="AM12" s="3457"/>
      <c r="AN12" s="3457"/>
      <c r="AO12" s="3457" t="str">
        <f>IF(OR($E11="",$Y11=""),"",MIN(($G11/BA12),BD11))</f>
        <v/>
      </c>
      <c r="AP12" s="3457"/>
      <c r="AQ12" s="3457"/>
      <c r="AR12" s="3457"/>
      <c r="AS12" s="3457"/>
      <c r="AT12" s="3521">
        <f>SUM(AE12,AJ12,AO12)</f>
        <v>0</v>
      </c>
      <c r="AU12" s="3521"/>
      <c r="AV12" s="3521"/>
      <c r="AW12" s="3521"/>
      <c r="AX12" s="3521"/>
      <c r="AY12" s="3521"/>
      <c r="AZ12" s="381"/>
      <c r="BA12" s="310" t="str">
        <f>IF(E11="","",VLOOKUP($E11,WR_Anschlussart,2))</f>
        <v/>
      </c>
    </row>
    <row r="13" spans="2:62" s="360" customFormat="1" ht="13.5" customHeight="1">
      <c r="B13" s="3427">
        <v>22</v>
      </c>
      <c r="C13" s="2864"/>
      <c r="D13" s="3516"/>
      <c r="E13" s="3440"/>
      <c r="F13" s="3432"/>
      <c r="G13" s="3460" t="str">
        <f>IF(E13="","",VLOOKUP(E13,Wechselrichter,38))</f>
        <v/>
      </c>
      <c r="H13" s="3461"/>
      <c r="I13" s="3461"/>
      <c r="J13" s="3461"/>
      <c r="K13" s="3461"/>
      <c r="L13" s="3438"/>
      <c r="M13" s="3440"/>
      <c r="N13" s="3432"/>
      <c r="O13" s="3447"/>
      <c r="P13" s="3440"/>
      <c r="Q13" s="3440"/>
      <c r="R13" s="3449"/>
      <c r="S13" s="3440"/>
      <c r="T13" s="3432"/>
      <c r="U13" s="3447"/>
      <c r="V13" s="3440"/>
      <c r="W13" s="3440"/>
      <c r="X13" s="3449"/>
      <c r="Y13" s="3440"/>
      <c r="Z13" s="3432"/>
      <c r="AA13" s="3447"/>
      <c r="AB13" s="3440"/>
      <c r="AC13" s="3440"/>
      <c r="AD13" s="3452"/>
      <c r="AE13" s="3522" t="str">
        <f>BA13</f>
        <v/>
      </c>
      <c r="AF13" s="3523"/>
      <c r="AG13" s="3523"/>
      <c r="AH13" s="3523"/>
      <c r="AI13" s="3524"/>
      <c r="AJ13" s="3464" t="str">
        <f>BB13</f>
        <v/>
      </c>
      <c r="AK13" s="3525"/>
      <c r="AL13" s="3525"/>
      <c r="AM13" s="3525"/>
      <c r="AN13" s="3526"/>
      <c r="AO13" s="3464" t="str">
        <f>BC13</f>
        <v/>
      </c>
      <c r="AP13" s="3525"/>
      <c r="AQ13" s="3525"/>
      <c r="AR13" s="3525"/>
      <c r="AS13" s="3526"/>
      <c r="AT13" s="3464">
        <f>SUM(BA13,BB13,BC13)</f>
        <v>0</v>
      </c>
      <c r="AU13" s="3525"/>
      <c r="AV13" s="3525"/>
      <c r="AW13" s="3525"/>
      <c r="AX13" s="3525"/>
      <c r="AY13" s="3525"/>
      <c r="AZ13" s="382"/>
      <c r="BA13" s="360" t="str">
        <f>IF(OR($E13="",$M13=""),"",VLOOKUP($M13,Module,39)*$O13/1000)</f>
        <v/>
      </c>
      <c r="BB13" s="360" t="str">
        <f>IF(OR($E13="",$S13=""),"",VLOOKUP($S13,Module,39)*$U13/1000)</f>
        <v/>
      </c>
      <c r="BC13" s="360" t="str">
        <f>IF(OR($E13="",$Y13=""),"",VLOOKUP($Y13,Module,39)*$AA13/1000)</f>
        <v/>
      </c>
      <c r="BD13" s="360" t="str">
        <f>IF(BA14="","",AT13/BA14)</f>
        <v/>
      </c>
    </row>
    <row r="14" spans="2:62" s="310" customFormat="1" ht="13.5" customHeight="1">
      <c r="B14" s="3427"/>
      <c r="C14" s="2864"/>
      <c r="D14" s="3516"/>
      <c r="E14" s="3440"/>
      <c r="F14" s="3432"/>
      <c r="G14" s="3460"/>
      <c r="H14" s="3461"/>
      <c r="I14" s="3461"/>
      <c r="J14" s="3461"/>
      <c r="K14" s="3461"/>
      <c r="L14" s="3438"/>
      <c r="M14" s="3440"/>
      <c r="N14" s="3432"/>
      <c r="O14" s="3447"/>
      <c r="P14" s="3440"/>
      <c r="Q14" s="3440"/>
      <c r="R14" s="3449"/>
      <c r="S14" s="3440"/>
      <c r="T14" s="3432"/>
      <c r="U14" s="3447"/>
      <c r="V14" s="3440"/>
      <c r="W14" s="3440"/>
      <c r="X14" s="3449"/>
      <c r="Y14" s="3440"/>
      <c r="Z14" s="3432"/>
      <c r="AA14" s="3447"/>
      <c r="AB14" s="3440"/>
      <c r="AC14" s="3440"/>
      <c r="AD14" s="3452"/>
      <c r="AE14" s="3527" t="str">
        <f>IF(OR($E13="",$M13=""),"",MIN(($G13/BA14),BD13))</f>
        <v/>
      </c>
      <c r="AF14" s="3528"/>
      <c r="AG14" s="3528"/>
      <c r="AH14" s="3528"/>
      <c r="AI14" s="3529"/>
      <c r="AJ14" s="3530" t="str">
        <f>IF(OR($E13="",$S13=""),"",MIN(($G13/BA14),BD13))</f>
        <v/>
      </c>
      <c r="AK14" s="3531"/>
      <c r="AL14" s="3531"/>
      <c r="AM14" s="3531"/>
      <c r="AN14" s="3532"/>
      <c r="AO14" s="3530" t="str">
        <f>IF(OR($E13="",$Y13=""),"",MIN(($G13/BA14),BD13))</f>
        <v/>
      </c>
      <c r="AP14" s="3531"/>
      <c r="AQ14" s="3531"/>
      <c r="AR14" s="3531"/>
      <c r="AS14" s="3532"/>
      <c r="AT14" s="3459">
        <f>SUM(AE14,AJ14,AO14)</f>
        <v>0</v>
      </c>
      <c r="AU14" s="3521"/>
      <c r="AV14" s="3521"/>
      <c r="AW14" s="3521"/>
      <c r="AX14" s="3521"/>
      <c r="AY14" s="3521"/>
      <c r="AZ14" s="381"/>
      <c r="BA14" s="310" t="str">
        <f>IF(E13="","",VLOOKUP($E13,WR_Anschlussart,2))</f>
        <v/>
      </c>
    </row>
    <row r="15" spans="2:62" s="360" customFormat="1" ht="13.5" customHeight="1">
      <c r="B15" s="3427">
        <v>23</v>
      </c>
      <c r="C15" s="2864"/>
      <c r="D15" s="3516"/>
      <c r="E15" s="3440"/>
      <c r="F15" s="3432"/>
      <c r="G15" s="3460" t="str">
        <f>IF(E15="","",VLOOKUP(E15,Wechselrichter,38))</f>
        <v/>
      </c>
      <c r="H15" s="3461"/>
      <c r="I15" s="3461"/>
      <c r="J15" s="3461"/>
      <c r="K15" s="3461"/>
      <c r="L15" s="3438"/>
      <c r="M15" s="3440"/>
      <c r="N15" s="3432"/>
      <c r="O15" s="3447"/>
      <c r="P15" s="3440"/>
      <c r="Q15" s="3440"/>
      <c r="R15" s="3449"/>
      <c r="S15" s="3440"/>
      <c r="T15" s="3432"/>
      <c r="U15" s="3447"/>
      <c r="V15" s="3440"/>
      <c r="W15" s="3440"/>
      <c r="X15" s="3449"/>
      <c r="Y15" s="3440"/>
      <c r="Z15" s="3432"/>
      <c r="AA15" s="3447"/>
      <c r="AB15" s="3440"/>
      <c r="AC15" s="3440"/>
      <c r="AD15" s="3452"/>
      <c r="AE15" s="3522" t="str">
        <f>BA15</f>
        <v/>
      </c>
      <c r="AF15" s="3523"/>
      <c r="AG15" s="3523"/>
      <c r="AH15" s="3523"/>
      <c r="AI15" s="3524"/>
      <c r="AJ15" s="3464" t="str">
        <f>BB15</f>
        <v/>
      </c>
      <c r="AK15" s="3525"/>
      <c r="AL15" s="3525"/>
      <c r="AM15" s="3525"/>
      <c r="AN15" s="3526"/>
      <c r="AO15" s="3464" t="str">
        <f>BC15</f>
        <v/>
      </c>
      <c r="AP15" s="3525"/>
      <c r="AQ15" s="3525"/>
      <c r="AR15" s="3525"/>
      <c r="AS15" s="3526"/>
      <c r="AT15" s="3464">
        <f>SUM(BA15,BB15,BC15)</f>
        <v>0</v>
      </c>
      <c r="AU15" s="3525"/>
      <c r="AV15" s="3525"/>
      <c r="AW15" s="3525"/>
      <c r="AX15" s="3525"/>
      <c r="AY15" s="3525"/>
      <c r="AZ15" s="382"/>
      <c r="BA15" s="360" t="str">
        <f>IF(OR($E15="",$M15=""),"",VLOOKUP($M15,Module,39)*$O15/1000)</f>
        <v/>
      </c>
      <c r="BB15" s="360" t="str">
        <f>IF(OR($E15="",$S15=""),"",VLOOKUP($S15,Module,39)*$U15/1000)</f>
        <v/>
      </c>
      <c r="BC15" s="360" t="str">
        <f>IF(OR($E15="",$Y15=""),"",VLOOKUP($Y15,Module,39)*$AA15/1000)</f>
        <v/>
      </c>
      <c r="BD15" s="360" t="str">
        <f>IF(BA16="","",AT15/BA16)</f>
        <v/>
      </c>
    </row>
    <row r="16" spans="2:62" s="310" customFormat="1" ht="13.5" customHeight="1">
      <c r="B16" s="3427"/>
      <c r="C16" s="2864"/>
      <c r="D16" s="3516"/>
      <c r="E16" s="3440"/>
      <c r="F16" s="3432"/>
      <c r="G16" s="3460"/>
      <c r="H16" s="3461"/>
      <c r="I16" s="3461"/>
      <c r="J16" s="3461"/>
      <c r="K16" s="3461"/>
      <c r="L16" s="3438"/>
      <c r="M16" s="3440"/>
      <c r="N16" s="3432"/>
      <c r="O16" s="3447"/>
      <c r="P16" s="3440"/>
      <c r="Q16" s="3440"/>
      <c r="R16" s="3449"/>
      <c r="S16" s="3440"/>
      <c r="T16" s="3432"/>
      <c r="U16" s="3447"/>
      <c r="V16" s="3440"/>
      <c r="W16" s="3440"/>
      <c r="X16" s="3449"/>
      <c r="Y16" s="3440"/>
      <c r="Z16" s="3432"/>
      <c r="AA16" s="3447"/>
      <c r="AB16" s="3440"/>
      <c r="AC16" s="3440"/>
      <c r="AD16" s="3452"/>
      <c r="AE16" s="3527" t="str">
        <f>IF(OR($E15="",$M15=""),"",MIN(($G15/BA16),BD15))</f>
        <v/>
      </c>
      <c r="AF16" s="3528"/>
      <c r="AG16" s="3528"/>
      <c r="AH16" s="3528"/>
      <c r="AI16" s="3529"/>
      <c r="AJ16" s="3530" t="str">
        <f>IF(OR($E15="",$S15=""),"",MIN(($G15/BA16),BD15))</f>
        <v/>
      </c>
      <c r="AK16" s="3531"/>
      <c r="AL16" s="3531"/>
      <c r="AM16" s="3531"/>
      <c r="AN16" s="3532"/>
      <c r="AO16" s="3530" t="str">
        <f>IF(OR($E15="",$Y15=""),"",MIN(($G15/BA16),BD15))</f>
        <v/>
      </c>
      <c r="AP16" s="3531"/>
      <c r="AQ16" s="3531"/>
      <c r="AR16" s="3531"/>
      <c r="AS16" s="3532"/>
      <c r="AT16" s="3459">
        <f>SUM(AE16,AJ16,AO16)</f>
        <v>0</v>
      </c>
      <c r="AU16" s="3521"/>
      <c r="AV16" s="3521"/>
      <c r="AW16" s="3521"/>
      <c r="AX16" s="3521"/>
      <c r="AY16" s="3521"/>
      <c r="AZ16" s="381"/>
      <c r="BA16" s="310" t="str">
        <f>IF(E15="","",VLOOKUP($E15,WR_Anschlussart,2))</f>
        <v/>
      </c>
    </row>
    <row r="17" spans="2:56" s="360" customFormat="1" ht="13.5" customHeight="1">
      <c r="B17" s="3427">
        <v>24</v>
      </c>
      <c r="C17" s="2864"/>
      <c r="D17" s="3516"/>
      <c r="E17" s="3440"/>
      <c r="F17" s="3432"/>
      <c r="G17" s="3460" t="str">
        <f>IF(E17="","",VLOOKUP(E17,Wechselrichter,38))</f>
        <v/>
      </c>
      <c r="H17" s="3461"/>
      <c r="I17" s="3461"/>
      <c r="J17" s="3461"/>
      <c r="K17" s="3461"/>
      <c r="L17" s="3438"/>
      <c r="M17" s="3440"/>
      <c r="N17" s="3432"/>
      <c r="O17" s="3447"/>
      <c r="P17" s="3440"/>
      <c r="Q17" s="3440"/>
      <c r="R17" s="3449"/>
      <c r="S17" s="3440"/>
      <c r="T17" s="3432"/>
      <c r="U17" s="3447"/>
      <c r="V17" s="3440"/>
      <c r="W17" s="3440"/>
      <c r="X17" s="3449"/>
      <c r="Y17" s="3440"/>
      <c r="Z17" s="3432"/>
      <c r="AA17" s="3447"/>
      <c r="AB17" s="3440"/>
      <c r="AC17" s="3440"/>
      <c r="AD17" s="3452"/>
      <c r="AE17" s="3522" t="str">
        <f>BA17</f>
        <v/>
      </c>
      <c r="AF17" s="3523"/>
      <c r="AG17" s="3523"/>
      <c r="AH17" s="3523"/>
      <c r="AI17" s="3524"/>
      <c r="AJ17" s="3464" t="str">
        <f>BB17</f>
        <v/>
      </c>
      <c r="AK17" s="3525"/>
      <c r="AL17" s="3525"/>
      <c r="AM17" s="3525"/>
      <c r="AN17" s="3526"/>
      <c r="AO17" s="3464" t="str">
        <f>BC17</f>
        <v/>
      </c>
      <c r="AP17" s="3525"/>
      <c r="AQ17" s="3525"/>
      <c r="AR17" s="3525"/>
      <c r="AS17" s="3526"/>
      <c r="AT17" s="3464">
        <f>SUM(BA17,BB17,BC17)</f>
        <v>0</v>
      </c>
      <c r="AU17" s="3525"/>
      <c r="AV17" s="3525"/>
      <c r="AW17" s="3525"/>
      <c r="AX17" s="3525"/>
      <c r="AY17" s="3525"/>
      <c r="AZ17" s="382"/>
      <c r="BA17" s="360" t="str">
        <f>IF(OR($E17="",$M17=""),"",VLOOKUP($M17,Module,39)*$O17/1000)</f>
        <v/>
      </c>
      <c r="BB17" s="360" t="str">
        <f>IF(OR($E17="",$S17=""),"",VLOOKUP($S17,Module,39)*$U17/1000)</f>
        <v/>
      </c>
      <c r="BC17" s="360" t="str">
        <f>IF(OR($E17="",$Y17=""),"",VLOOKUP($Y17,Module,39)*$AA17/1000)</f>
        <v/>
      </c>
      <c r="BD17" s="360" t="str">
        <f>IF(BA18="","",AT17/BA18)</f>
        <v/>
      </c>
    </row>
    <row r="18" spans="2:56" s="310" customFormat="1" ht="13.5" customHeight="1">
      <c r="B18" s="3427"/>
      <c r="C18" s="2864"/>
      <c r="D18" s="3516"/>
      <c r="E18" s="3440"/>
      <c r="F18" s="3432"/>
      <c r="G18" s="3460"/>
      <c r="H18" s="3461"/>
      <c r="I18" s="3461"/>
      <c r="J18" s="3461"/>
      <c r="K18" s="3461"/>
      <c r="L18" s="3438"/>
      <c r="M18" s="3440"/>
      <c r="N18" s="3432"/>
      <c r="O18" s="3447"/>
      <c r="P18" s="3440"/>
      <c r="Q18" s="3440"/>
      <c r="R18" s="3449"/>
      <c r="S18" s="3440"/>
      <c r="T18" s="3432"/>
      <c r="U18" s="3447"/>
      <c r="V18" s="3440"/>
      <c r="W18" s="3440"/>
      <c r="X18" s="3449"/>
      <c r="Y18" s="3440"/>
      <c r="Z18" s="3432"/>
      <c r="AA18" s="3447"/>
      <c r="AB18" s="3440"/>
      <c r="AC18" s="3440"/>
      <c r="AD18" s="3452"/>
      <c r="AE18" s="3527" t="str">
        <f>IF(OR($E17="",$M17=""),"",MIN(($G17/BA18),BD17))</f>
        <v/>
      </c>
      <c r="AF18" s="3528"/>
      <c r="AG18" s="3528"/>
      <c r="AH18" s="3528"/>
      <c r="AI18" s="3529"/>
      <c r="AJ18" s="3530" t="str">
        <f>IF(OR($E17="",$S17=""),"",MIN(($G17/BA18),BD17))</f>
        <v/>
      </c>
      <c r="AK18" s="3531"/>
      <c r="AL18" s="3531"/>
      <c r="AM18" s="3531"/>
      <c r="AN18" s="3532"/>
      <c r="AO18" s="3530" t="str">
        <f>IF(OR($E17="",$Y17=""),"",MIN(($G17/BA18),BD17))</f>
        <v/>
      </c>
      <c r="AP18" s="3531"/>
      <c r="AQ18" s="3531"/>
      <c r="AR18" s="3531"/>
      <c r="AS18" s="3532"/>
      <c r="AT18" s="3459">
        <f>SUM(AE18,AJ18,AO18)</f>
        <v>0</v>
      </c>
      <c r="AU18" s="3521"/>
      <c r="AV18" s="3521"/>
      <c r="AW18" s="3521"/>
      <c r="AX18" s="3521"/>
      <c r="AY18" s="3521"/>
      <c r="AZ18" s="381"/>
      <c r="BA18" s="310" t="str">
        <f>IF(E17="","",VLOOKUP($E17,WR_Anschlussart,2))</f>
        <v/>
      </c>
    </row>
    <row r="19" spans="2:56" s="360" customFormat="1" ht="13.5" customHeight="1">
      <c r="B19" s="3427">
        <v>25</v>
      </c>
      <c r="C19" s="2864"/>
      <c r="D19" s="3516"/>
      <c r="E19" s="3440"/>
      <c r="F19" s="3432"/>
      <c r="G19" s="3460" t="str">
        <f>IF(E19="","",VLOOKUP(E19,Wechselrichter,38))</f>
        <v/>
      </c>
      <c r="H19" s="3461"/>
      <c r="I19" s="3461"/>
      <c r="J19" s="3461"/>
      <c r="K19" s="3461"/>
      <c r="L19" s="3438"/>
      <c r="M19" s="3440"/>
      <c r="N19" s="3432"/>
      <c r="O19" s="3447"/>
      <c r="P19" s="3440"/>
      <c r="Q19" s="3440"/>
      <c r="R19" s="3449"/>
      <c r="S19" s="3440"/>
      <c r="T19" s="3432"/>
      <c r="U19" s="3447"/>
      <c r="V19" s="3440"/>
      <c r="W19" s="3440"/>
      <c r="X19" s="3449"/>
      <c r="Y19" s="3440"/>
      <c r="Z19" s="3432"/>
      <c r="AA19" s="3447"/>
      <c r="AB19" s="3440"/>
      <c r="AC19" s="3440"/>
      <c r="AD19" s="3452"/>
      <c r="AE19" s="3522" t="str">
        <f>BA19</f>
        <v/>
      </c>
      <c r="AF19" s="3523"/>
      <c r="AG19" s="3523"/>
      <c r="AH19" s="3523"/>
      <c r="AI19" s="3524"/>
      <c r="AJ19" s="3464" t="str">
        <f>BB19</f>
        <v/>
      </c>
      <c r="AK19" s="3525"/>
      <c r="AL19" s="3525"/>
      <c r="AM19" s="3525"/>
      <c r="AN19" s="3526"/>
      <c r="AO19" s="3464" t="str">
        <f>BC19</f>
        <v/>
      </c>
      <c r="AP19" s="3525"/>
      <c r="AQ19" s="3525"/>
      <c r="AR19" s="3525"/>
      <c r="AS19" s="3526"/>
      <c r="AT19" s="3464">
        <f>SUM(BA19,BB19,BC19)</f>
        <v>0</v>
      </c>
      <c r="AU19" s="3525"/>
      <c r="AV19" s="3525"/>
      <c r="AW19" s="3525"/>
      <c r="AX19" s="3525"/>
      <c r="AY19" s="3525"/>
      <c r="AZ19" s="382"/>
      <c r="BA19" s="360" t="str">
        <f>IF(OR($E19="",$M19=""),"",VLOOKUP($M19,Module,39)*$O19/1000)</f>
        <v/>
      </c>
      <c r="BB19" s="360" t="str">
        <f>IF(OR($E19="",$S19=""),"",VLOOKUP($S19,Module,39)*$U19/1000)</f>
        <v/>
      </c>
      <c r="BC19" s="360" t="str">
        <f>IF(OR($E19="",$Y19=""),"",VLOOKUP($Y19,Module,39)*$AA19/1000)</f>
        <v/>
      </c>
      <c r="BD19" s="360" t="str">
        <f>IF(BA20="","",AT19/BA20)</f>
        <v/>
      </c>
    </row>
    <row r="20" spans="2:56" s="310" customFormat="1" ht="13.5" customHeight="1">
      <c r="B20" s="3427"/>
      <c r="C20" s="2864"/>
      <c r="D20" s="3516"/>
      <c r="E20" s="3440"/>
      <c r="F20" s="3432"/>
      <c r="G20" s="3460"/>
      <c r="H20" s="3461"/>
      <c r="I20" s="3461"/>
      <c r="J20" s="3461"/>
      <c r="K20" s="3461"/>
      <c r="L20" s="3438"/>
      <c r="M20" s="3440"/>
      <c r="N20" s="3432"/>
      <c r="O20" s="3447"/>
      <c r="P20" s="3440"/>
      <c r="Q20" s="3440"/>
      <c r="R20" s="3449"/>
      <c r="S20" s="3440"/>
      <c r="T20" s="3432"/>
      <c r="U20" s="3447"/>
      <c r="V20" s="3440"/>
      <c r="W20" s="3440"/>
      <c r="X20" s="3449"/>
      <c r="Y20" s="3440"/>
      <c r="Z20" s="3432"/>
      <c r="AA20" s="3447"/>
      <c r="AB20" s="3440"/>
      <c r="AC20" s="3440"/>
      <c r="AD20" s="3452"/>
      <c r="AE20" s="3527" t="str">
        <f>IF(OR($E19="",$M19=""),"",MIN(($G19/BA20),BD19))</f>
        <v/>
      </c>
      <c r="AF20" s="3528"/>
      <c r="AG20" s="3528"/>
      <c r="AH20" s="3528"/>
      <c r="AI20" s="3529"/>
      <c r="AJ20" s="3530" t="str">
        <f>IF(OR($E19="",$S19=""),"",MIN(($G19/BA20),BD19))</f>
        <v/>
      </c>
      <c r="AK20" s="3531"/>
      <c r="AL20" s="3531"/>
      <c r="AM20" s="3531"/>
      <c r="AN20" s="3532"/>
      <c r="AO20" s="3530" t="str">
        <f>IF(OR($E19="",$Y19=""),"",MIN(($G19/BA20),BD19))</f>
        <v/>
      </c>
      <c r="AP20" s="3531"/>
      <c r="AQ20" s="3531"/>
      <c r="AR20" s="3531"/>
      <c r="AS20" s="3532"/>
      <c r="AT20" s="3459">
        <f>SUM(AE20,AJ20,AO20)</f>
        <v>0</v>
      </c>
      <c r="AU20" s="3521"/>
      <c r="AV20" s="3521"/>
      <c r="AW20" s="3521"/>
      <c r="AX20" s="3521"/>
      <c r="AY20" s="3521"/>
      <c r="AZ20" s="381"/>
      <c r="BA20" s="310" t="str">
        <f>IF(E19="","",VLOOKUP($E19,WR_Anschlussart,2))</f>
        <v/>
      </c>
    </row>
    <row r="21" spans="2:56" s="360" customFormat="1" ht="13.5" customHeight="1">
      <c r="B21" s="3427">
        <v>26</v>
      </c>
      <c r="C21" s="2864"/>
      <c r="D21" s="3516"/>
      <c r="E21" s="3440"/>
      <c r="F21" s="3432"/>
      <c r="G21" s="3460" t="str">
        <f>IF(E21="","",VLOOKUP(E21,Wechselrichter,38))</f>
        <v/>
      </c>
      <c r="H21" s="3461"/>
      <c r="I21" s="3461"/>
      <c r="J21" s="3461"/>
      <c r="K21" s="3461"/>
      <c r="L21" s="3438"/>
      <c r="M21" s="3440"/>
      <c r="N21" s="3432"/>
      <c r="O21" s="3447"/>
      <c r="P21" s="3440"/>
      <c r="Q21" s="3440"/>
      <c r="R21" s="3449"/>
      <c r="S21" s="3440"/>
      <c r="T21" s="3432"/>
      <c r="U21" s="3447"/>
      <c r="V21" s="3440"/>
      <c r="W21" s="3440"/>
      <c r="X21" s="3449"/>
      <c r="Y21" s="3440"/>
      <c r="Z21" s="3432"/>
      <c r="AA21" s="3447"/>
      <c r="AB21" s="3440"/>
      <c r="AC21" s="3440"/>
      <c r="AD21" s="3452"/>
      <c r="AE21" s="3522" t="str">
        <f>BA21</f>
        <v/>
      </c>
      <c r="AF21" s="3523"/>
      <c r="AG21" s="3523"/>
      <c r="AH21" s="3523"/>
      <c r="AI21" s="3524"/>
      <c r="AJ21" s="3464" t="str">
        <f>BB21</f>
        <v/>
      </c>
      <c r="AK21" s="3525"/>
      <c r="AL21" s="3525"/>
      <c r="AM21" s="3525"/>
      <c r="AN21" s="3526"/>
      <c r="AO21" s="3464" t="str">
        <f>BC21</f>
        <v/>
      </c>
      <c r="AP21" s="3525"/>
      <c r="AQ21" s="3525"/>
      <c r="AR21" s="3525"/>
      <c r="AS21" s="3526"/>
      <c r="AT21" s="3464">
        <f>SUM(BA21,BB21,BC21)</f>
        <v>0</v>
      </c>
      <c r="AU21" s="3525"/>
      <c r="AV21" s="3525"/>
      <c r="AW21" s="3525"/>
      <c r="AX21" s="3525"/>
      <c r="AY21" s="3525"/>
      <c r="AZ21" s="382"/>
      <c r="BA21" s="360" t="str">
        <f>IF(OR($E21="",$M21=""),"",VLOOKUP($M21,Module,39)*$O21/1000)</f>
        <v/>
      </c>
      <c r="BB21" s="360" t="str">
        <f>IF(OR($E21="",$S21=""),"",VLOOKUP($S21,Module,39)*$U21/1000)</f>
        <v/>
      </c>
      <c r="BC21" s="360" t="str">
        <f>IF(OR($E21="",$Y21=""),"",VLOOKUP($Y21,Module,39)*$AA21/1000)</f>
        <v/>
      </c>
      <c r="BD21" s="360" t="str">
        <f>IF(BA22="","",AT21/BA22)</f>
        <v/>
      </c>
    </row>
    <row r="22" spans="2:56" s="310" customFormat="1" ht="13.5" customHeight="1">
      <c r="B22" s="3427"/>
      <c r="C22" s="2864"/>
      <c r="D22" s="3516"/>
      <c r="E22" s="3440"/>
      <c r="F22" s="3432"/>
      <c r="G22" s="3460"/>
      <c r="H22" s="3461"/>
      <c r="I22" s="3461"/>
      <c r="J22" s="3461"/>
      <c r="K22" s="3461"/>
      <c r="L22" s="3438"/>
      <c r="M22" s="3440"/>
      <c r="N22" s="3432"/>
      <c r="O22" s="3447"/>
      <c r="P22" s="3440"/>
      <c r="Q22" s="3440"/>
      <c r="R22" s="3449"/>
      <c r="S22" s="3440"/>
      <c r="T22" s="3432"/>
      <c r="U22" s="3447"/>
      <c r="V22" s="3440"/>
      <c r="W22" s="3440"/>
      <c r="X22" s="3449"/>
      <c r="Y22" s="3440"/>
      <c r="Z22" s="3432"/>
      <c r="AA22" s="3447"/>
      <c r="AB22" s="3440"/>
      <c r="AC22" s="3440"/>
      <c r="AD22" s="3452"/>
      <c r="AE22" s="3527" t="str">
        <f>IF(OR($E21="",$M21=""),"",MIN(($G21/BA22),BD21))</f>
        <v/>
      </c>
      <c r="AF22" s="3528"/>
      <c r="AG22" s="3528"/>
      <c r="AH22" s="3528"/>
      <c r="AI22" s="3529"/>
      <c r="AJ22" s="3530" t="str">
        <f>IF(OR($E21="",$S21=""),"",MIN(($G21/BA22),BD21))</f>
        <v/>
      </c>
      <c r="AK22" s="3531"/>
      <c r="AL22" s="3531"/>
      <c r="AM22" s="3531"/>
      <c r="AN22" s="3532"/>
      <c r="AO22" s="3530" t="str">
        <f>IF(OR($E21="",$Y21=""),"",MIN(($G21/BA22),BD21))</f>
        <v/>
      </c>
      <c r="AP22" s="3531"/>
      <c r="AQ22" s="3531"/>
      <c r="AR22" s="3531"/>
      <c r="AS22" s="3532"/>
      <c r="AT22" s="3459">
        <f>SUM(AE22,AJ22,AO22)</f>
        <v>0</v>
      </c>
      <c r="AU22" s="3521"/>
      <c r="AV22" s="3521"/>
      <c r="AW22" s="3521"/>
      <c r="AX22" s="3521"/>
      <c r="AY22" s="3521"/>
      <c r="AZ22" s="381"/>
      <c r="BA22" s="310" t="str">
        <f>IF(E21="","",VLOOKUP($E21,WR_Anschlussart,2))</f>
        <v/>
      </c>
    </row>
    <row r="23" spans="2:56" s="360" customFormat="1" ht="13.5" customHeight="1">
      <c r="B23" s="3427">
        <v>27</v>
      </c>
      <c r="C23" s="2864"/>
      <c r="D23" s="3516"/>
      <c r="E23" s="3440"/>
      <c r="F23" s="3432"/>
      <c r="G23" s="3460" t="str">
        <f>IF(E23="","",VLOOKUP(E23,Wechselrichter,38))</f>
        <v/>
      </c>
      <c r="H23" s="3461"/>
      <c r="I23" s="3461"/>
      <c r="J23" s="3461"/>
      <c r="K23" s="3461"/>
      <c r="L23" s="3438"/>
      <c r="M23" s="3440"/>
      <c r="N23" s="3432"/>
      <c r="O23" s="3447"/>
      <c r="P23" s="3440"/>
      <c r="Q23" s="3440"/>
      <c r="R23" s="3449"/>
      <c r="S23" s="3440"/>
      <c r="T23" s="3432"/>
      <c r="U23" s="3447"/>
      <c r="V23" s="3440"/>
      <c r="W23" s="3440"/>
      <c r="X23" s="3449"/>
      <c r="Y23" s="3440"/>
      <c r="Z23" s="3432"/>
      <c r="AA23" s="3447"/>
      <c r="AB23" s="3440"/>
      <c r="AC23" s="3440"/>
      <c r="AD23" s="3452"/>
      <c r="AE23" s="3522" t="str">
        <f>BA23</f>
        <v/>
      </c>
      <c r="AF23" s="3523"/>
      <c r="AG23" s="3523"/>
      <c r="AH23" s="3523"/>
      <c r="AI23" s="3524"/>
      <c r="AJ23" s="3464" t="str">
        <f>BB23</f>
        <v/>
      </c>
      <c r="AK23" s="3525"/>
      <c r="AL23" s="3525"/>
      <c r="AM23" s="3525"/>
      <c r="AN23" s="3526"/>
      <c r="AO23" s="3464" t="str">
        <f>BC23</f>
        <v/>
      </c>
      <c r="AP23" s="3525"/>
      <c r="AQ23" s="3525"/>
      <c r="AR23" s="3525"/>
      <c r="AS23" s="3526"/>
      <c r="AT23" s="3464">
        <f>SUM(BA23,BB23,BC23)</f>
        <v>0</v>
      </c>
      <c r="AU23" s="3525"/>
      <c r="AV23" s="3525"/>
      <c r="AW23" s="3525"/>
      <c r="AX23" s="3525"/>
      <c r="AY23" s="3525"/>
      <c r="AZ23" s="382"/>
      <c r="BA23" s="360" t="str">
        <f>IF(OR($E23="",$M23=""),"",VLOOKUP($M23,Module,39)*$O23/1000)</f>
        <v/>
      </c>
      <c r="BB23" s="360" t="str">
        <f>IF(OR($E23="",$S23=""),"",VLOOKUP($S23,Module,39)*$U23/1000)</f>
        <v/>
      </c>
      <c r="BC23" s="360" t="str">
        <f>IF(OR($E23="",$Y23=""),"",VLOOKUP($Y23,Module,39)*$AA23/1000)</f>
        <v/>
      </c>
      <c r="BD23" s="360" t="str">
        <f>IF(BA24="","",AT23/BA24)</f>
        <v/>
      </c>
    </row>
    <row r="24" spans="2:56" s="310" customFormat="1" ht="13.5" customHeight="1">
      <c r="B24" s="3427"/>
      <c r="C24" s="2864"/>
      <c r="D24" s="3516"/>
      <c r="E24" s="3440"/>
      <c r="F24" s="3432"/>
      <c r="G24" s="3460"/>
      <c r="H24" s="3461"/>
      <c r="I24" s="3461"/>
      <c r="J24" s="3461"/>
      <c r="K24" s="3461"/>
      <c r="L24" s="3438"/>
      <c r="M24" s="3440"/>
      <c r="N24" s="3432"/>
      <c r="O24" s="3447"/>
      <c r="P24" s="3440"/>
      <c r="Q24" s="3440"/>
      <c r="R24" s="3449"/>
      <c r="S24" s="3440"/>
      <c r="T24" s="3432"/>
      <c r="U24" s="3447"/>
      <c r="V24" s="3440"/>
      <c r="W24" s="3440"/>
      <c r="X24" s="3449"/>
      <c r="Y24" s="3440"/>
      <c r="Z24" s="3432"/>
      <c r="AA24" s="3447"/>
      <c r="AB24" s="3440"/>
      <c r="AC24" s="3440"/>
      <c r="AD24" s="3452"/>
      <c r="AE24" s="3527" t="str">
        <f>IF(OR($E23="",$M23=""),"",MIN(($G23/BA24),BD23))</f>
        <v/>
      </c>
      <c r="AF24" s="3528"/>
      <c r="AG24" s="3528"/>
      <c r="AH24" s="3528"/>
      <c r="AI24" s="3529"/>
      <c r="AJ24" s="3530" t="str">
        <f>IF(OR($E23="",$S23=""),"",MIN(($G23/BA24),BD23))</f>
        <v/>
      </c>
      <c r="AK24" s="3531"/>
      <c r="AL24" s="3531"/>
      <c r="AM24" s="3531"/>
      <c r="AN24" s="3532"/>
      <c r="AO24" s="3530" t="str">
        <f>IF(OR($E23="",$Y23=""),"",MIN(($G23/BA24),BD23))</f>
        <v/>
      </c>
      <c r="AP24" s="3531"/>
      <c r="AQ24" s="3531"/>
      <c r="AR24" s="3531"/>
      <c r="AS24" s="3532"/>
      <c r="AT24" s="3459">
        <f>SUM(AE24,AJ24,AO24)</f>
        <v>0</v>
      </c>
      <c r="AU24" s="3521"/>
      <c r="AV24" s="3521"/>
      <c r="AW24" s="3521"/>
      <c r="AX24" s="3521"/>
      <c r="AY24" s="3521"/>
      <c r="AZ24" s="381"/>
      <c r="BA24" s="310" t="str">
        <f>IF(E23="","",VLOOKUP($E23,WR_Anschlussart,2))</f>
        <v/>
      </c>
    </row>
    <row r="25" spans="2:56" s="360" customFormat="1" ht="13.5" customHeight="1">
      <c r="B25" s="3427">
        <v>28</v>
      </c>
      <c r="C25" s="2864"/>
      <c r="D25" s="3516"/>
      <c r="E25" s="3440"/>
      <c r="F25" s="3432"/>
      <c r="G25" s="3460" t="str">
        <f>IF(E25="","",VLOOKUP(E25,Wechselrichter,38))</f>
        <v/>
      </c>
      <c r="H25" s="3461"/>
      <c r="I25" s="3461"/>
      <c r="J25" s="3461"/>
      <c r="K25" s="3461"/>
      <c r="L25" s="3438"/>
      <c r="M25" s="3440"/>
      <c r="N25" s="3432"/>
      <c r="O25" s="3447"/>
      <c r="P25" s="3440"/>
      <c r="Q25" s="3440"/>
      <c r="R25" s="3449"/>
      <c r="S25" s="3440"/>
      <c r="T25" s="3432"/>
      <c r="U25" s="3447"/>
      <c r="V25" s="3440"/>
      <c r="W25" s="3440"/>
      <c r="X25" s="3449"/>
      <c r="Y25" s="3440"/>
      <c r="Z25" s="3432"/>
      <c r="AA25" s="3447"/>
      <c r="AB25" s="3440"/>
      <c r="AC25" s="3440"/>
      <c r="AD25" s="3452"/>
      <c r="AE25" s="3522" t="str">
        <f>BA25</f>
        <v/>
      </c>
      <c r="AF25" s="3523"/>
      <c r="AG25" s="3523"/>
      <c r="AH25" s="3523"/>
      <c r="AI25" s="3524"/>
      <c r="AJ25" s="3464" t="str">
        <f>BB25</f>
        <v/>
      </c>
      <c r="AK25" s="3525"/>
      <c r="AL25" s="3525"/>
      <c r="AM25" s="3525"/>
      <c r="AN25" s="3526"/>
      <c r="AO25" s="3464" t="str">
        <f>BC25</f>
        <v/>
      </c>
      <c r="AP25" s="3525"/>
      <c r="AQ25" s="3525"/>
      <c r="AR25" s="3525"/>
      <c r="AS25" s="3526"/>
      <c r="AT25" s="3464">
        <f>SUM(BA25,BB25,BC25)</f>
        <v>0</v>
      </c>
      <c r="AU25" s="3525"/>
      <c r="AV25" s="3525"/>
      <c r="AW25" s="3525"/>
      <c r="AX25" s="3525"/>
      <c r="AY25" s="3525"/>
      <c r="AZ25" s="382"/>
      <c r="BA25" s="360" t="str">
        <f>IF(OR($E25="",$M25=""),"",VLOOKUP($M25,Module,39)*$O25/1000)</f>
        <v/>
      </c>
      <c r="BB25" s="360" t="str">
        <f>IF(OR($E25="",$S25=""),"",VLOOKUP($S25,Module,39)*$U25/1000)</f>
        <v/>
      </c>
      <c r="BC25" s="360" t="str">
        <f>IF(OR($E25="",$Y25=""),"",VLOOKUP($Y25,Module,39)*$AA25/1000)</f>
        <v/>
      </c>
      <c r="BD25" s="360" t="str">
        <f>IF(BA26="","",AT25/BA26)</f>
        <v/>
      </c>
    </row>
    <row r="26" spans="2:56" s="310" customFormat="1" ht="13.5" customHeight="1">
      <c r="B26" s="3427"/>
      <c r="C26" s="2864"/>
      <c r="D26" s="3516"/>
      <c r="E26" s="3440"/>
      <c r="F26" s="3432"/>
      <c r="G26" s="3460"/>
      <c r="H26" s="3461"/>
      <c r="I26" s="3461"/>
      <c r="J26" s="3461"/>
      <c r="K26" s="3461"/>
      <c r="L26" s="3438"/>
      <c r="M26" s="3440"/>
      <c r="N26" s="3432"/>
      <c r="O26" s="3447"/>
      <c r="P26" s="3440"/>
      <c r="Q26" s="3440"/>
      <c r="R26" s="3449"/>
      <c r="S26" s="3440"/>
      <c r="T26" s="3432"/>
      <c r="U26" s="3447"/>
      <c r="V26" s="3440"/>
      <c r="W26" s="3440"/>
      <c r="X26" s="3449"/>
      <c r="Y26" s="3440"/>
      <c r="Z26" s="3432"/>
      <c r="AA26" s="3447"/>
      <c r="AB26" s="3440"/>
      <c r="AC26" s="3440"/>
      <c r="AD26" s="3452"/>
      <c r="AE26" s="3527" t="str">
        <f>IF(OR($E25="",$M25=""),"",MIN(($G25/BA26),BD25))</f>
        <v/>
      </c>
      <c r="AF26" s="3528"/>
      <c r="AG26" s="3528"/>
      <c r="AH26" s="3528"/>
      <c r="AI26" s="3529"/>
      <c r="AJ26" s="3530" t="str">
        <f>IF(OR($E25="",$S25=""),"",MIN(($G25/BA26),BD25))</f>
        <v/>
      </c>
      <c r="AK26" s="3531"/>
      <c r="AL26" s="3531"/>
      <c r="AM26" s="3531"/>
      <c r="AN26" s="3532"/>
      <c r="AO26" s="3530" t="str">
        <f>IF(OR($E25="",$Y25=""),"",MIN(($G25/BA26),BD25))</f>
        <v/>
      </c>
      <c r="AP26" s="3531"/>
      <c r="AQ26" s="3531"/>
      <c r="AR26" s="3531"/>
      <c r="AS26" s="3532"/>
      <c r="AT26" s="3459">
        <f>SUM(AE26,AJ26,AO26)</f>
        <v>0</v>
      </c>
      <c r="AU26" s="3521"/>
      <c r="AV26" s="3521"/>
      <c r="AW26" s="3521"/>
      <c r="AX26" s="3521"/>
      <c r="AY26" s="3521"/>
      <c r="AZ26" s="381"/>
      <c r="BA26" s="310" t="str">
        <f>IF(E25="","",VLOOKUP($E25,WR_Anschlussart,2))</f>
        <v/>
      </c>
    </row>
    <row r="27" spans="2:56" s="360" customFormat="1" ht="13.5" customHeight="1">
      <c r="B27" s="3427">
        <v>29</v>
      </c>
      <c r="C27" s="2864"/>
      <c r="D27" s="3516"/>
      <c r="E27" s="3440"/>
      <c r="F27" s="3432"/>
      <c r="G27" s="3460" t="str">
        <f>IF(E27="","",VLOOKUP(E27,Wechselrichter,38))</f>
        <v/>
      </c>
      <c r="H27" s="3461"/>
      <c r="I27" s="3461"/>
      <c r="J27" s="3461"/>
      <c r="K27" s="3461"/>
      <c r="L27" s="3438"/>
      <c r="M27" s="3440"/>
      <c r="N27" s="3432"/>
      <c r="O27" s="3447"/>
      <c r="P27" s="3440"/>
      <c r="Q27" s="3440"/>
      <c r="R27" s="3449"/>
      <c r="S27" s="3440"/>
      <c r="T27" s="3432"/>
      <c r="U27" s="3447"/>
      <c r="V27" s="3440"/>
      <c r="W27" s="3440"/>
      <c r="X27" s="3449"/>
      <c r="Y27" s="3440"/>
      <c r="Z27" s="3432"/>
      <c r="AA27" s="3447"/>
      <c r="AB27" s="3440"/>
      <c r="AC27" s="3440"/>
      <c r="AD27" s="3452"/>
      <c r="AE27" s="3522" t="str">
        <f>BA27</f>
        <v/>
      </c>
      <c r="AF27" s="3523"/>
      <c r="AG27" s="3523"/>
      <c r="AH27" s="3523"/>
      <c r="AI27" s="3524"/>
      <c r="AJ27" s="3464" t="str">
        <f>BB27</f>
        <v/>
      </c>
      <c r="AK27" s="3525"/>
      <c r="AL27" s="3525"/>
      <c r="AM27" s="3525"/>
      <c r="AN27" s="3526"/>
      <c r="AO27" s="3464" t="str">
        <f>BC27</f>
        <v/>
      </c>
      <c r="AP27" s="3525"/>
      <c r="AQ27" s="3525"/>
      <c r="AR27" s="3525"/>
      <c r="AS27" s="3526"/>
      <c r="AT27" s="3464">
        <f>SUM(BA27,BB27,BC27)</f>
        <v>0</v>
      </c>
      <c r="AU27" s="3525"/>
      <c r="AV27" s="3525"/>
      <c r="AW27" s="3525"/>
      <c r="AX27" s="3525"/>
      <c r="AY27" s="3525"/>
      <c r="AZ27" s="382"/>
      <c r="BA27" s="360" t="str">
        <f>IF(OR($E27="",$M27=""),"",VLOOKUP($M27,Module,39)*$O27/1000)</f>
        <v/>
      </c>
      <c r="BB27" s="360" t="str">
        <f>IF(OR($E27="",$S27=""),"",VLOOKUP($S27,Module,39)*$U27/1000)</f>
        <v/>
      </c>
      <c r="BC27" s="360" t="str">
        <f>IF(OR($E27="",$Y27=""),"",VLOOKUP($Y27,Module,39)*$AA27/1000)</f>
        <v/>
      </c>
      <c r="BD27" s="360" t="str">
        <f>IF(BA28="","",AT27/BA28)</f>
        <v/>
      </c>
    </row>
    <row r="28" spans="2:56" s="310" customFormat="1" ht="13.5" customHeight="1">
      <c r="B28" s="3427"/>
      <c r="C28" s="2864"/>
      <c r="D28" s="3516"/>
      <c r="E28" s="3440"/>
      <c r="F28" s="3432"/>
      <c r="G28" s="3460"/>
      <c r="H28" s="3461"/>
      <c r="I28" s="3461"/>
      <c r="J28" s="3461"/>
      <c r="K28" s="3461"/>
      <c r="L28" s="3438"/>
      <c r="M28" s="3440"/>
      <c r="N28" s="3432"/>
      <c r="O28" s="3447"/>
      <c r="P28" s="3440"/>
      <c r="Q28" s="3440"/>
      <c r="R28" s="3449"/>
      <c r="S28" s="3440"/>
      <c r="T28" s="3432"/>
      <c r="U28" s="3447"/>
      <c r="V28" s="3440"/>
      <c r="W28" s="3440"/>
      <c r="X28" s="3449"/>
      <c r="Y28" s="3440"/>
      <c r="Z28" s="3432"/>
      <c r="AA28" s="3447"/>
      <c r="AB28" s="3440"/>
      <c r="AC28" s="3440"/>
      <c r="AD28" s="3452"/>
      <c r="AE28" s="3527" t="str">
        <f>IF(OR($E27="",$M27=""),"",MIN(($G27/BA28),BD27))</f>
        <v/>
      </c>
      <c r="AF28" s="3528"/>
      <c r="AG28" s="3528"/>
      <c r="AH28" s="3528"/>
      <c r="AI28" s="3529"/>
      <c r="AJ28" s="3530" t="str">
        <f>IF(OR($E27="",$S27=""),"",MIN(($G27/BA28),BD27))</f>
        <v/>
      </c>
      <c r="AK28" s="3531"/>
      <c r="AL28" s="3531"/>
      <c r="AM28" s="3531"/>
      <c r="AN28" s="3532"/>
      <c r="AO28" s="3530" t="str">
        <f>IF(OR($E27="",$Y27=""),"",MIN(($G27/BA28),BD27))</f>
        <v/>
      </c>
      <c r="AP28" s="3531"/>
      <c r="AQ28" s="3531"/>
      <c r="AR28" s="3531"/>
      <c r="AS28" s="3532"/>
      <c r="AT28" s="3459">
        <f>SUM(AE28,AJ28,AO28)</f>
        <v>0</v>
      </c>
      <c r="AU28" s="3521"/>
      <c r="AV28" s="3521"/>
      <c r="AW28" s="3521"/>
      <c r="AX28" s="3521"/>
      <c r="AY28" s="3521"/>
      <c r="AZ28" s="381"/>
      <c r="BA28" s="310" t="str">
        <f>IF(E27="","",VLOOKUP($E27,WR_Anschlussart,2))</f>
        <v/>
      </c>
    </row>
    <row r="29" spans="2:56" s="360" customFormat="1" ht="13.5" customHeight="1">
      <c r="B29" s="3427">
        <v>30</v>
      </c>
      <c r="C29" s="2864"/>
      <c r="D29" s="3516"/>
      <c r="E29" s="3440"/>
      <c r="F29" s="3432"/>
      <c r="G29" s="3460" t="str">
        <f>IF(E29="","",VLOOKUP(E29,Wechselrichter,38))</f>
        <v/>
      </c>
      <c r="H29" s="3461"/>
      <c r="I29" s="3461"/>
      <c r="J29" s="3461"/>
      <c r="K29" s="3461"/>
      <c r="L29" s="3438"/>
      <c r="M29" s="3440"/>
      <c r="N29" s="3432"/>
      <c r="O29" s="3447"/>
      <c r="P29" s="3440"/>
      <c r="Q29" s="3440"/>
      <c r="R29" s="3449"/>
      <c r="S29" s="3440"/>
      <c r="T29" s="3432"/>
      <c r="U29" s="3447"/>
      <c r="V29" s="3440"/>
      <c r="W29" s="3440"/>
      <c r="X29" s="3449"/>
      <c r="Y29" s="3440"/>
      <c r="Z29" s="3432"/>
      <c r="AA29" s="3447"/>
      <c r="AB29" s="3440"/>
      <c r="AC29" s="3440"/>
      <c r="AD29" s="3452"/>
      <c r="AE29" s="3522" t="str">
        <f>BA29</f>
        <v/>
      </c>
      <c r="AF29" s="3523"/>
      <c r="AG29" s="3523"/>
      <c r="AH29" s="3523"/>
      <c r="AI29" s="3524"/>
      <c r="AJ29" s="3464" t="str">
        <f>BB29</f>
        <v/>
      </c>
      <c r="AK29" s="3525"/>
      <c r="AL29" s="3525"/>
      <c r="AM29" s="3525"/>
      <c r="AN29" s="3526"/>
      <c r="AO29" s="3464" t="str">
        <f>BC29</f>
        <v/>
      </c>
      <c r="AP29" s="3525"/>
      <c r="AQ29" s="3525"/>
      <c r="AR29" s="3525"/>
      <c r="AS29" s="3526"/>
      <c r="AT29" s="3464">
        <f>SUM(BA29,BB29,BC29)</f>
        <v>0</v>
      </c>
      <c r="AU29" s="3525"/>
      <c r="AV29" s="3525"/>
      <c r="AW29" s="3525"/>
      <c r="AX29" s="3525"/>
      <c r="AY29" s="3525"/>
      <c r="AZ29" s="382"/>
      <c r="BA29" s="360" t="str">
        <f>IF(OR($E29="",$M29=""),"",VLOOKUP($M29,Module,39)*$O29/1000)</f>
        <v/>
      </c>
      <c r="BB29" s="360" t="str">
        <f>IF(OR($E29="",$S29=""),"",VLOOKUP($S29,Module,39)*$U29/1000)</f>
        <v/>
      </c>
      <c r="BC29" s="360" t="str">
        <f>IF(OR($E29="",$Y29=""),"",VLOOKUP($Y29,Module,39)*$AA29/1000)</f>
        <v/>
      </c>
      <c r="BD29" s="360" t="str">
        <f>IF(BA30="","",AT29/BA30)</f>
        <v/>
      </c>
    </row>
    <row r="30" spans="2:56" s="310" customFormat="1" ht="13.5" customHeight="1">
      <c r="B30" s="3427"/>
      <c r="C30" s="2864"/>
      <c r="D30" s="3516"/>
      <c r="E30" s="3440"/>
      <c r="F30" s="3432"/>
      <c r="G30" s="3460"/>
      <c r="H30" s="3461"/>
      <c r="I30" s="3461"/>
      <c r="J30" s="3461"/>
      <c r="K30" s="3461"/>
      <c r="L30" s="3438"/>
      <c r="M30" s="3440"/>
      <c r="N30" s="3432"/>
      <c r="O30" s="3447"/>
      <c r="P30" s="3440"/>
      <c r="Q30" s="3440"/>
      <c r="R30" s="3449"/>
      <c r="S30" s="3440"/>
      <c r="T30" s="3432"/>
      <c r="U30" s="3447"/>
      <c r="V30" s="3440"/>
      <c r="W30" s="3440"/>
      <c r="X30" s="3449"/>
      <c r="Y30" s="3440"/>
      <c r="Z30" s="3432"/>
      <c r="AA30" s="3447"/>
      <c r="AB30" s="3440"/>
      <c r="AC30" s="3440"/>
      <c r="AD30" s="3452"/>
      <c r="AE30" s="3527" t="str">
        <f>IF(OR($E29="",$M29=""),"",MIN(($G29/BA30),BD29))</f>
        <v/>
      </c>
      <c r="AF30" s="3528"/>
      <c r="AG30" s="3528"/>
      <c r="AH30" s="3528"/>
      <c r="AI30" s="3529"/>
      <c r="AJ30" s="3530" t="str">
        <f>IF(OR($E29="",$S29=""),"",MIN(($G29/BA30),BD29))</f>
        <v/>
      </c>
      <c r="AK30" s="3531"/>
      <c r="AL30" s="3531"/>
      <c r="AM30" s="3531"/>
      <c r="AN30" s="3532"/>
      <c r="AO30" s="3530" t="str">
        <f>IF(OR($E29="",$Y29=""),"",MIN(($G29/BA30),BD29))</f>
        <v/>
      </c>
      <c r="AP30" s="3531"/>
      <c r="AQ30" s="3531"/>
      <c r="AR30" s="3531"/>
      <c r="AS30" s="3532"/>
      <c r="AT30" s="3459">
        <f>SUM(AE30,AJ30,AO30)</f>
        <v>0</v>
      </c>
      <c r="AU30" s="3521"/>
      <c r="AV30" s="3521"/>
      <c r="AW30" s="3521"/>
      <c r="AX30" s="3521"/>
      <c r="AY30" s="3521"/>
      <c r="AZ30" s="381"/>
      <c r="BA30" s="310" t="str">
        <f>IF(E29="","",VLOOKUP($E29,WR_Anschlussart,2))</f>
        <v/>
      </c>
    </row>
    <row r="31" spans="2:56" s="360" customFormat="1" ht="13.5" customHeight="1">
      <c r="B31" s="3427">
        <v>31</v>
      </c>
      <c r="C31" s="2864"/>
      <c r="D31" s="3516"/>
      <c r="E31" s="3440"/>
      <c r="F31" s="3432"/>
      <c r="G31" s="3460" t="str">
        <f>IF(E31="","",VLOOKUP(E31,Wechselrichter,38))</f>
        <v/>
      </c>
      <c r="H31" s="3461"/>
      <c r="I31" s="3461"/>
      <c r="J31" s="3461"/>
      <c r="K31" s="3461"/>
      <c r="L31" s="3438"/>
      <c r="M31" s="3440"/>
      <c r="N31" s="3432"/>
      <c r="O31" s="3447"/>
      <c r="P31" s="3440"/>
      <c r="Q31" s="3440"/>
      <c r="R31" s="3449"/>
      <c r="S31" s="3440"/>
      <c r="T31" s="3432"/>
      <c r="U31" s="3447"/>
      <c r="V31" s="3440"/>
      <c r="W31" s="3440"/>
      <c r="X31" s="3449"/>
      <c r="Y31" s="3440"/>
      <c r="Z31" s="3432"/>
      <c r="AA31" s="3447"/>
      <c r="AB31" s="3440"/>
      <c r="AC31" s="3440"/>
      <c r="AD31" s="3452"/>
      <c r="AE31" s="3522" t="str">
        <f>BA31</f>
        <v/>
      </c>
      <c r="AF31" s="3523"/>
      <c r="AG31" s="3523"/>
      <c r="AH31" s="3523"/>
      <c r="AI31" s="3524"/>
      <c r="AJ31" s="3464" t="str">
        <f>BB31</f>
        <v/>
      </c>
      <c r="AK31" s="3525"/>
      <c r="AL31" s="3525"/>
      <c r="AM31" s="3525"/>
      <c r="AN31" s="3526"/>
      <c r="AO31" s="3464" t="str">
        <f>BC31</f>
        <v/>
      </c>
      <c r="AP31" s="3525"/>
      <c r="AQ31" s="3525"/>
      <c r="AR31" s="3525"/>
      <c r="AS31" s="3526"/>
      <c r="AT31" s="3464">
        <f>SUM(BA31,BB31,BC31)</f>
        <v>0</v>
      </c>
      <c r="AU31" s="3525"/>
      <c r="AV31" s="3525"/>
      <c r="AW31" s="3525"/>
      <c r="AX31" s="3525"/>
      <c r="AY31" s="3525"/>
      <c r="AZ31" s="382"/>
      <c r="BA31" s="360" t="str">
        <f>IF(OR($E31="",$M31=""),"",VLOOKUP($M31,Module,39)*$O31/1000)</f>
        <v/>
      </c>
      <c r="BB31" s="360" t="str">
        <f>IF(OR($E31="",$S31=""),"",VLOOKUP($S31,Module,39)*$U31/1000)</f>
        <v/>
      </c>
      <c r="BC31" s="360" t="str">
        <f>IF(OR($E31="",$Y31=""),"",VLOOKUP($Y31,Module,39)*$AA31/1000)</f>
        <v/>
      </c>
      <c r="BD31" s="360" t="str">
        <f>IF(BA32="","",AT31/BA32)</f>
        <v/>
      </c>
    </row>
    <row r="32" spans="2:56" s="310" customFormat="1" ht="13.5" customHeight="1">
      <c r="B32" s="3427"/>
      <c r="C32" s="2864"/>
      <c r="D32" s="3516"/>
      <c r="E32" s="3440"/>
      <c r="F32" s="3432"/>
      <c r="G32" s="3460"/>
      <c r="H32" s="3461"/>
      <c r="I32" s="3461"/>
      <c r="J32" s="3461"/>
      <c r="K32" s="3461"/>
      <c r="L32" s="3438"/>
      <c r="M32" s="3440"/>
      <c r="N32" s="3432"/>
      <c r="O32" s="3447"/>
      <c r="P32" s="3440"/>
      <c r="Q32" s="3440"/>
      <c r="R32" s="3449"/>
      <c r="S32" s="3440"/>
      <c r="T32" s="3432"/>
      <c r="U32" s="3447"/>
      <c r="V32" s="3440"/>
      <c r="W32" s="3440"/>
      <c r="X32" s="3449"/>
      <c r="Y32" s="3440"/>
      <c r="Z32" s="3432"/>
      <c r="AA32" s="3447"/>
      <c r="AB32" s="3440"/>
      <c r="AC32" s="3440"/>
      <c r="AD32" s="3452"/>
      <c r="AE32" s="3527" t="str">
        <f>IF(OR($E31="",$M31=""),"",MIN(($G31/BA32),BD31))</f>
        <v/>
      </c>
      <c r="AF32" s="3528"/>
      <c r="AG32" s="3528"/>
      <c r="AH32" s="3528"/>
      <c r="AI32" s="3529"/>
      <c r="AJ32" s="3530" t="str">
        <f>IF(OR($E31="",$S31=""),"",MIN(($G31/BA32),BD31))</f>
        <v/>
      </c>
      <c r="AK32" s="3531"/>
      <c r="AL32" s="3531"/>
      <c r="AM32" s="3531"/>
      <c r="AN32" s="3532"/>
      <c r="AO32" s="3530" t="str">
        <f>IF(OR($E31="",$Y31=""),"",MIN(($G31/BA32),BD31))</f>
        <v/>
      </c>
      <c r="AP32" s="3531"/>
      <c r="AQ32" s="3531"/>
      <c r="AR32" s="3531"/>
      <c r="AS32" s="3532"/>
      <c r="AT32" s="3459">
        <f>SUM(AE32,AJ32,AO32)</f>
        <v>0</v>
      </c>
      <c r="AU32" s="3521"/>
      <c r="AV32" s="3521"/>
      <c r="AW32" s="3521"/>
      <c r="AX32" s="3521"/>
      <c r="AY32" s="3521"/>
      <c r="AZ32" s="381"/>
      <c r="BA32" s="310" t="str">
        <f>IF(E31="","",VLOOKUP($E31,WR_Anschlussart,2))</f>
        <v/>
      </c>
    </row>
    <row r="33" spans="2:56" s="360" customFormat="1" ht="13.5" customHeight="1">
      <c r="B33" s="3427">
        <v>32</v>
      </c>
      <c r="C33" s="2864"/>
      <c r="D33" s="3516"/>
      <c r="E33" s="3440"/>
      <c r="F33" s="3432"/>
      <c r="G33" s="3460" t="str">
        <f>IF(E33="","",VLOOKUP(E33,Wechselrichter,38))</f>
        <v/>
      </c>
      <c r="H33" s="3461"/>
      <c r="I33" s="3461"/>
      <c r="J33" s="3461"/>
      <c r="K33" s="3461"/>
      <c r="L33" s="3438"/>
      <c r="M33" s="3440"/>
      <c r="N33" s="3432"/>
      <c r="O33" s="3447"/>
      <c r="P33" s="3440"/>
      <c r="Q33" s="3440"/>
      <c r="R33" s="3449"/>
      <c r="S33" s="3440"/>
      <c r="T33" s="3432"/>
      <c r="U33" s="3447"/>
      <c r="V33" s="3440"/>
      <c r="W33" s="3440"/>
      <c r="X33" s="3449"/>
      <c r="Y33" s="3440"/>
      <c r="Z33" s="3432"/>
      <c r="AA33" s="3447"/>
      <c r="AB33" s="3440"/>
      <c r="AC33" s="3440"/>
      <c r="AD33" s="3452"/>
      <c r="AE33" s="3522" t="str">
        <f>BA33</f>
        <v/>
      </c>
      <c r="AF33" s="3523"/>
      <c r="AG33" s="3523"/>
      <c r="AH33" s="3523"/>
      <c r="AI33" s="3524"/>
      <c r="AJ33" s="3464" t="str">
        <f>BB33</f>
        <v/>
      </c>
      <c r="AK33" s="3525"/>
      <c r="AL33" s="3525"/>
      <c r="AM33" s="3525"/>
      <c r="AN33" s="3526"/>
      <c r="AO33" s="3464" t="str">
        <f>BC33</f>
        <v/>
      </c>
      <c r="AP33" s="3525"/>
      <c r="AQ33" s="3525"/>
      <c r="AR33" s="3525"/>
      <c r="AS33" s="3526"/>
      <c r="AT33" s="3464">
        <f>SUM(BA33,BB33,BC33)</f>
        <v>0</v>
      </c>
      <c r="AU33" s="3525"/>
      <c r="AV33" s="3525"/>
      <c r="AW33" s="3525"/>
      <c r="AX33" s="3525"/>
      <c r="AY33" s="3525"/>
      <c r="AZ33" s="382"/>
      <c r="BA33" s="360" t="str">
        <f>IF(OR($E33="",$M33=""),"",VLOOKUP($M33,Module,39)*$O33/1000)</f>
        <v/>
      </c>
      <c r="BB33" s="360" t="str">
        <f>IF(OR($E33="",$S33=""),"",VLOOKUP($S33,Module,39)*$U33/1000)</f>
        <v/>
      </c>
      <c r="BC33" s="360" t="str">
        <f>IF(OR($E33="",$Y33=""),"",VLOOKUP($Y33,Module,39)*$AA33/1000)</f>
        <v/>
      </c>
      <c r="BD33" s="360" t="str">
        <f>IF(BA34="","",AT33/BA34)</f>
        <v/>
      </c>
    </row>
    <row r="34" spans="2:56" s="310" customFormat="1" ht="13.5" customHeight="1">
      <c r="B34" s="3427"/>
      <c r="C34" s="2864"/>
      <c r="D34" s="3516"/>
      <c r="E34" s="3440"/>
      <c r="F34" s="3432"/>
      <c r="G34" s="3460"/>
      <c r="H34" s="3461"/>
      <c r="I34" s="3461"/>
      <c r="J34" s="3461"/>
      <c r="K34" s="3461"/>
      <c r="L34" s="3438"/>
      <c r="M34" s="3440"/>
      <c r="N34" s="3432"/>
      <c r="O34" s="3447"/>
      <c r="P34" s="3440"/>
      <c r="Q34" s="3440"/>
      <c r="R34" s="3449"/>
      <c r="S34" s="3440"/>
      <c r="T34" s="3432"/>
      <c r="U34" s="3447"/>
      <c r="V34" s="3440"/>
      <c r="W34" s="3440"/>
      <c r="X34" s="3449"/>
      <c r="Y34" s="3440"/>
      <c r="Z34" s="3432"/>
      <c r="AA34" s="3447"/>
      <c r="AB34" s="3440"/>
      <c r="AC34" s="3440"/>
      <c r="AD34" s="3452"/>
      <c r="AE34" s="3527" t="str">
        <f>IF(OR($E33="",$M33=""),"",MIN(($G33/BA34),BD33))</f>
        <v/>
      </c>
      <c r="AF34" s="3528"/>
      <c r="AG34" s="3528"/>
      <c r="AH34" s="3528"/>
      <c r="AI34" s="3529"/>
      <c r="AJ34" s="3530" t="str">
        <f>IF(OR($E33="",$S33=""),"",MIN(($G33/BA34),BD33))</f>
        <v/>
      </c>
      <c r="AK34" s="3531"/>
      <c r="AL34" s="3531"/>
      <c r="AM34" s="3531"/>
      <c r="AN34" s="3532"/>
      <c r="AO34" s="3530" t="str">
        <f>IF(OR($E33="",$Y33=""),"",MIN(($G33/BA34),BD33))</f>
        <v/>
      </c>
      <c r="AP34" s="3531"/>
      <c r="AQ34" s="3531"/>
      <c r="AR34" s="3531"/>
      <c r="AS34" s="3532"/>
      <c r="AT34" s="3459">
        <f>SUM(AE34,AJ34,AO34)</f>
        <v>0</v>
      </c>
      <c r="AU34" s="3521"/>
      <c r="AV34" s="3521"/>
      <c r="AW34" s="3521"/>
      <c r="AX34" s="3521"/>
      <c r="AY34" s="3521"/>
      <c r="AZ34" s="381"/>
      <c r="BA34" s="310" t="str">
        <f>IF(E33="","",VLOOKUP($E33,WR_Anschlussart,2))</f>
        <v/>
      </c>
    </row>
    <row r="35" spans="2:56" s="360" customFormat="1" ht="13.5" customHeight="1">
      <c r="B35" s="3427">
        <v>33</v>
      </c>
      <c r="C35" s="2864"/>
      <c r="D35" s="3516"/>
      <c r="E35" s="3440"/>
      <c r="F35" s="3432"/>
      <c r="G35" s="3460" t="str">
        <f>IF(E35="","",VLOOKUP(E35,Wechselrichter,38))</f>
        <v/>
      </c>
      <c r="H35" s="3461"/>
      <c r="I35" s="3461"/>
      <c r="J35" s="3461"/>
      <c r="K35" s="3461"/>
      <c r="L35" s="3438"/>
      <c r="M35" s="3440"/>
      <c r="N35" s="3432"/>
      <c r="O35" s="3447"/>
      <c r="P35" s="3440"/>
      <c r="Q35" s="3440"/>
      <c r="R35" s="3449"/>
      <c r="S35" s="3440"/>
      <c r="T35" s="3432"/>
      <c r="U35" s="3447"/>
      <c r="V35" s="3440"/>
      <c r="W35" s="3440"/>
      <c r="X35" s="3449"/>
      <c r="Y35" s="3440"/>
      <c r="Z35" s="3432"/>
      <c r="AA35" s="3447"/>
      <c r="AB35" s="3440"/>
      <c r="AC35" s="3440"/>
      <c r="AD35" s="3452"/>
      <c r="AE35" s="3522" t="str">
        <f>BA35</f>
        <v/>
      </c>
      <c r="AF35" s="3523"/>
      <c r="AG35" s="3523"/>
      <c r="AH35" s="3523"/>
      <c r="AI35" s="3524"/>
      <c r="AJ35" s="3464" t="str">
        <f>BB35</f>
        <v/>
      </c>
      <c r="AK35" s="3525"/>
      <c r="AL35" s="3525"/>
      <c r="AM35" s="3525"/>
      <c r="AN35" s="3526"/>
      <c r="AO35" s="3464" t="str">
        <f>BC35</f>
        <v/>
      </c>
      <c r="AP35" s="3525"/>
      <c r="AQ35" s="3525"/>
      <c r="AR35" s="3525"/>
      <c r="AS35" s="3526"/>
      <c r="AT35" s="3464">
        <f>SUM(BA35,BB35,BC35)</f>
        <v>0</v>
      </c>
      <c r="AU35" s="3525"/>
      <c r="AV35" s="3525"/>
      <c r="AW35" s="3525"/>
      <c r="AX35" s="3525"/>
      <c r="AY35" s="3525"/>
      <c r="AZ35" s="382"/>
      <c r="BA35" s="360" t="str">
        <f>IF(OR($E35="",$M35=""),"",VLOOKUP($M35,Module,39)*$O35/1000)</f>
        <v/>
      </c>
      <c r="BB35" s="360" t="str">
        <f>IF(OR($E35="",$S35=""),"",VLOOKUP($S35,Module,39)*$U35/1000)</f>
        <v/>
      </c>
      <c r="BC35" s="360" t="str">
        <f>IF(OR($E35="",$Y35=""),"",VLOOKUP($Y35,Module,39)*$AA35/1000)</f>
        <v/>
      </c>
      <c r="BD35" s="360" t="str">
        <f>IF(BA36="","",AT35/BA36)</f>
        <v/>
      </c>
    </row>
    <row r="36" spans="2:56" s="310" customFormat="1" ht="13.5" customHeight="1">
      <c r="B36" s="3427"/>
      <c r="C36" s="2864"/>
      <c r="D36" s="3516"/>
      <c r="E36" s="3440"/>
      <c r="F36" s="3432"/>
      <c r="G36" s="3460"/>
      <c r="H36" s="3461"/>
      <c r="I36" s="3461"/>
      <c r="J36" s="3461"/>
      <c r="K36" s="3461"/>
      <c r="L36" s="3438"/>
      <c r="M36" s="3440"/>
      <c r="N36" s="3432"/>
      <c r="O36" s="3447"/>
      <c r="P36" s="3440"/>
      <c r="Q36" s="3440"/>
      <c r="R36" s="3449"/>
      <c r="S36" s="3440"/>
      <c r="T36" s="3432"/>
      <c r="U36" s="3447"/>
      <c r="V36" s="3440"/>
      <c r="W36" s="3440"/>
      <c r="X36" s="3449"/>
      <c r="Y36" s="3440"/>
      <c r="Z36" s="3432"/>
      <c r="AA36" s="3447"/>
      <c r="AB36" s="3440"/>
      <c r="AC36" s="3440"/>
      <c r="AD36" s="3452"/>
      <c r="AE36" s="3527" t="str">
        <f>IF(OR($E35="",$M35=""),"",MIN(($G35/BA36),BD35))</f>
        <v/>
      </c>
      <c r="AF36" s="3528"/>
      <c r="AG36" s="3528"/>
      <c r="AH36" s="3528"/>
      <c r="AI36" s="3529"/>
      <c r="AJ36" s="3530" t="str">
        <f>IF(OR($E35="",$S35=""),"",MIN(($G35/BA36),BD35))</f>
        <v/>
      </c>
      <c r="AK36" s="3531"/>
      <c r="AL36" s="3531"/>
      <c r="AM36" s="3531"/>
      <c r="AN36" s="3532"/>
      <c r="AO36" s="3530" t="str">
        <f>IF(OR($E35="",$Y35=""),"",MIN(($G35/BA36),BD35))</f>
        <v/>
      </c>
      <c r="AP36" s="3531"/>
      <c r="AQ36" s="3531"/>
      <c r="AR36" s="3531"/>
      <c r="AS36" s="3532"/>
      <c r="AT36" s="3459">
        <f>SUM(AE36,AJ36,AO36)</f>
        <v>0</v>
      </c>
      <c r="AU36" s="3521"/>
      <c r="AV36" s="3521"/>
      <c r="AW36" s="3521"/>
      <c r="AX36" s="3521"/>
      <c r="AY36" s="3521"/>
      <c r="AZ36" s="381"/>
      <c r="BA36" s="310" t="str">
        <f>IF(E35="","",VLOOKUP($E35,WR_Anschlussart,2))</f>
        <v/>
      </c>
    </row>
    <row r="37" spans="2:56" s="360" customFormat="1" ht="13.5" customHeight="1">
      <c r="B37" s="3427">
        <v>34</v>
      </c>
      <c r="C37" s="2864"/>
      <c r="D37" s="3516"/>
      <c r="E37" s="3440"/>
      <c r="F37" s="3432"/>
      <c r="G37" s="3460" t="str">
        <f>IF(E37="","",VLOOKUP(E37,Wechselrichter,38))</f>
        <v/>
      </c>
      <c r="H37" s="3461"/>
      <c r="I37" s="3461"/>
      <c r="J37" s="3461"/>
      <c r="K37" s="3461"/>
      <c r="L37" s="3438"/>
      <c r="M37" s="3440"/>
      <c r="N37" s="3432"/>
      <c r="O37" s="3447"/>
      <c r="P37" s="3440"/>
      <c r="Q37" s="3440"/>
      <c r="R37" s="3449"/>
      <c r="S37" s="3440"/>
      <c r="T37" s="3432"/>
      <c r="U37" s="3447"/>
      <c r="V37" s="3440"/>
      <c r="W37" s="3440"/>
      <c r="X37" s="3449"/>
      <c r="Y37" s="3440"/>
      <c r="Z37" s="3432"/>
      <c r="AA37" s="3447"/>
      <c r="AB37" s="3440"/>
      <c r="AC37" s="3440"/>
      <c r="AD37" s="3452"/>
      <c r="AE37" s="3522" t="str">
        <f>BA37</f>
        <v/>
      </c>
      <c r="AF37" s="3523"/>
      <c r="AG37" s="3523"/>
      <c r="AH37" s="3523"/>
      <c r="AI37" s="3524"/>
      <c r="AJ37" s="3464" t="str">
        <f>BB37</f>
        <v/>
      </c>
      <c r="AK37" s="3525"/>
      <c r="AL37" s="3525"/>
      <c r="AM37" s="3525"/>
      <c r="AN37" s="3526"/>
      <c r="AO37" s="3464" t="str">
        <f>BC37</f>
        <v/>
      </c>
      <c r="AP37" s="3525"/>
      <c r="AQ37" s="3525"/>
      <c r="AR37" s="3525"/>
      <c r="AS37" s="3526"/>
      <c r="AT37" s="3464">
        <f>SUM(BA37,BB37,BC37)</f>
        <v>0</v>
      </c>
      <c r="AU37" s="3525"/>
      <c r="AV37" s="3525"/>
      <c r="AW37" s="3525"/>
      <c r="AX37" s="3525"/>
      <c r="AY37" s="3525"/>
      <c r="AZ37" s="382"/>
      <c r="BA37" s="360" t="str">
        <f>IF(OR($E37="",$M37=""),"",VLOOKUP($M37,Module,39)*$O37/1000)</f>
        <v/>
      </c>
      <c r="BB37" s="360" t="str">
        <f>IF(OR($E37="",$S37=""),"",VLOOKUP($S37,Module,39)*$U37/1000)</f>
        <v/>
      </c>
      <c r="BC37" s="360" t="str">
        <f>IF(OR($E37="",$Y37=""),"",VLOOKUP($Y37,Module,39)*$AA37/1000)</f>
        <v/>
      </c>
      <c r="BD37" s="360" t="str">
        <f>IF(BA38="","",AT37/BA38)</f>
        <v/>
      </c>
    </row>
    <row r="38" spans="2:56" s="310" customFormat="1" ht="13.5" customHeight="1">
      <c r="B38" s="3427"/>
      <c r="C38" s="2864"/>
      <c r="D38" s="3516"/>
      <c r="E38" s="3440"/>
      <c r="F38" s="3432"/>
      <c r="G38" s="3460"/>
      <c r="H38" s="3461"/>
      <c r="I38" s="3461"/>
      <c r="J38" s="3461"/>
      <c r="K38" s="3461"/>
      <c r="L38" s="3438"/>
      <c r="M38" s="3440"/>
      <c r="N38" s="3432"/>
      <c r="O38" s="3447"/>
      <c r="P38" s="3440"/>
      <c r="Q38" s="3440"/>
      <c r="R38" s="3449"/>
      <c r="S38" s="3440"/>
      <c r="T38" s="3432"/>
      <c r="U38" s="3447"/>
      <c r="V38" s="3440"/>
      <c r="W38" s="3440"/>
      <c r="X38" s="3449"/>
      <c r="Y38" s="3440"/>
      <c r="Z38" s="3432"/>
      <c r="AA38" s="3447"/>
      <c r="AB38" s="3440"/>
      <c r="AC38" s="3440"/>
      <c r="AD38" s="3452"/>
      <c r="AE38" s="3527" t="str">
        <f>IF(OR($E37="",$M37=""),"",MIN(($G37/BA38),BD37))</f>
        <v/>
      </c>
      <c r="AF38" s="3528"/>
      <c r="AG38" s="3528"/>
      <c r="AH38" s="3528"/>
      <c r="AI38" s="3529"/>
      <c r="AJ38" s="3530" t="str">
        <f>IF(OR($E37="",$S37=""),"",MIN(($G37/BA38),BD37))</f>
        <v/>
      </c>
      <c r="AK38" s="3531"/>
      <c r="AL38" s="3531"/>
      <c r="AM38" s="3531"/>
      <c r="AN38" s="3532"/>
      <c r="AO38" s="3530" t="str">
        <f>IF(OR($E37="",$Y37=""),"",MIN(($G37/BA38),BD37))</f>
        <v/>
      </c>
      <c r="AP38" s="3531"/>
      <c r="AQ38" s="3531"/>
      <c r="AR38" s="3531"/>
      <c r="AS38" s="3532"/>
      <c r="AT38" s="3459">
        <f>SUM(AE38,AJ38,AO38)</f>
        <v>0</v>
      </c>
      <c r="AU38" s="3521"/>
      <c r="AV38" s="3521"/>
      <c r="AW38" s="3521"/>
      <c r="AX38" s="3521"/>
      <c r="AY38" s="3521"/>
      <c r="AZ38" s="381"/>
      <c r="BA38" s="310" t="str">
        <f>IF(E37="","",VLOOKUP($E37,WR_Anschlussart,2))</f>
        <v/>
      </c>
    </row>
    <row r="39" spans="2:56" s="360" customFormat="1" ht="13.5" customHeight="1">
      <c r="B39" s="3427">
        <v>35</v>
      </c>
      <c r="C39" s="2864"/>
      <c r="D39" s="3516"/>
      <c r="E39" s="3440"/>
      <c r="F39" s="3432"/>
      <c r="G39" s="3460" t="str">
        <f>IF(E39="","",VLOOKUP(E39,Wechselrichter,38))</f>
        <v/>
      </c>
      <c r="H39" s="3461"/>
      <c r="I39" s="3461"/>
      <c r="J39" s="3461"/>
      <c r="K39" s="3461"/>
      <c r="L39" s="3438"/>
      <c r="M39" s="3440"/>
      <c r="N39" s="3432"/>
      <c r="O39" s="3447"/>
      <c r="P39" s="3440"/>
      <c r="Q39" s="3440"/>
      <c r="R39" s="3449"/>
      <c r="S39" s="3440"/>
      <c r="T39" s="3432"/>
      <c r="U39" s="3447"/>
      <c r="V39" s="3440"/>
      <c r="W39" s="3440"/>
      <c r="X39" s="3449"/>
      <c r="Y39" s="3440"/>
      <c r="Z39" s="3432"/>
      <c r="AA39" s="3447"/>
      <c r="AB39" s="3440"/>
      <c r="AC39" s="3440"/>
      <c r="AD39" s="3452"/>
      <c r="AE39" s="3522" t="str">
        <f>BA39</f>
        <v/>
      </c>
      <c r="AF39" s="3523"/>
      <c r="AG39" s="3523"/>
      <c r="AH39" s="3523"/>
      <c r="AI39" s="3524"/>
      <c r="AJ39" s="3464" t="str">
        <f>BB39</f>
        <v/>
      </c>
      <c r="AK39" s="3525"/>
      <c r="AL39" s="3525"/>
      <c r="AM39" s="3525"/>
      <c r="AN39" s="3526"/>
      <c r="AO39" s="3464" t="str">
        <f>BC39</f>
        <v/>
      </c>
      <c r="AP39" s="3525"/>
      <c r="AQ39" s="3525"/>
      <c r="AR39" s="3525"/>
      <c r="AS39" s="3526"/>
      <c r="AT39" s="3464">
        <f>SUM(BA39,BB39,BC39)</f>
        <v>0</v>
      </c>
      <c r="AU39" s="3525"/>
      <c r="AV39" s="3525"/>
      <c r="AW39" s="3525"/>
      <c r="AX39" s="3525"/>
      <c r="AY39" s="3525"/>
      <c r="AZ39" s="382"/>
      <c r="BA39" s="360" t="str">
        <f>IF(OR($E39="",$M39=""),"",VLOOKUP($M39,Module,39)*$O39/1000)</f>
        <v/>
      </c>
      <c r="BB39" s="360" t="str">
        <f>IF(OR($E39="",$S39=""),"",VLOOKUP($S39,Module,39)*$U39/1000)</f>
        <v/>
      </c>
      <c r="BC39" s="360" t="str">
        <f>IF(OR($E39="",$Y39=""),"",VLOOKUP($Y39,Module,39)*$AA39/1000)</f>
        <v/>
      </c>
      <c r="BD39" s="360" t="str">
        <f>IF(BA40="","",AT39/BA40)</f>
        <v/>
      </c>
    </row>
    <row r="40" spans="2:56" s="310" customFormat="1" ht="13.5" customHeight="1">
      <c r="B40" s="3427"/>
      <c r="C40" s="2864"/>
      <c r="D40" s="3516"/>
      <c r="E40" s="3440"/>
      <c r="F40" s="3432"/>
      <c r="G40" s="3460"/>
      <c r="H40" s="3461"/>
      <c r="I40" s="3461"/>
      <c r="J40" s="3461"/>
      <c r="K40" s="3461"/>
      <c r="L40" s="3438"/>
      <c r="M40" s="3440"/>
      <c r="N40" s="3432"/>
      <c r="O40" s="3447"/>
      <c r="P40" s="3440"/>
      <c r="Q40" s="3440"/>
      <c r="R40" s="3449"/>
      <c r="S40" s="3440"/>
      <c r="T40" s="3432"/>
      <c r="U40" s="3447"/>
      <c r="V40" s="3440"/>
      <c r="W40" s="3440"/>
      <c r="X40" s="3449"/>
      <c r="Y40" s="3440"/>
      <c r="Z40" s="3432"/>
      <c r="AA40" s="3447"/>
      <c r="AB40" s="3440"/>
      <c r="AC40" s="3440"/>
      <c r="AD40" s="3452"/>
      <c r="AE40" s="3527" t="str">
        <f>IF(OR($E39="",$M39=""),"",MIN(($G39/BA40),BD39))</f>
        <v/>
      </c>
      <c r="AF40" s="3528"/>
      <c r="AG40" s="3528"/>
      <c r="AH40" s="3528"/>
      <c r="AI40" s="3529"/>
      <c r="AJ40" s="3530" t="str">
        <f>IF(OR($E39="",$S39=""),"",MIN(($G39/BA40),BD39))</f>
        <v/>
      </c>
      <c r="AK40" s="3531"/>
      <c r="AL40" s="3531"/>
      <c r="AM40" s="3531"/>
      <c r="AN40" s="3532"/>
      <c r="AO40" s="3530" t="str">
        <f>IF(OR($E39="",$Y39=""),"",MIN(($G39/BA40),BD39))</f>
        <v/>
      </c>
      <c r="AP40" s="3531"/>
      <c r="AQ40" s="3531"/>
      <c r="AR40" s="3531"/>
      <c r="AS40" s="3532"/>
      <c r="AT40" s="3459">
        <f>SUM(AE40,AJ40,AO40)</f>
        <v>0</v>
      </c>
      <c r="AU40" s="3521"/>
      <c r="AV40" s="3521"/>
      <c r="AW40" s="3521"/>
      <c r="AX40" s="3521"/>
      <c r="AY40" s="3521"/>
      <c r="AZ40" s="381"/>
      <c r="BA40" s="310" t="str">
        <f>IF(E39="","",VLOOKUP($E39,WR_Anschlussart,2))</f>
        <v/>
      </c>
    </row>
    <row r="41" spans="2:56" s="360" customFormat="1" ht="13.5" customHeight="1">
      <c r="B41" s="3427">
        <v>36</v>
      </c>
      <c r="C41" s="2864"/>
      <c r="D41" s="3516"/>
      <c r="E41" s="3440"/>
      <c r="F41" s="3432"/>
      <c r="G41" s="3460" t="str">
        <f>IF(E41="","",VLOOKUP(E41,Wechselrichter,38))</f>
        <v/>
      </c>
      <c r="H41" s="3461"/>
      <c r="I41" s="3461"/>
      <c r="J41" s="3461"/>
      <c r="K41" s="3461"/>
      <c r="L41" s="3438"/>
      <c r="M41" s="3440"/>
      <c r="N41" s="3432"/>
      <c r="O41" s="3447"/>
      <c r="P41" s="3440"/>
      <c r="Q41" s="3440"/>
      <c r="R41" s="3449"/>
      <c r="S41" s="3440"/>
      <c r="T41" s="3432"/>
      <c r="U41" s="3447"/>
      <c r="V41" s="3440"/>
      <c r="W41" s="3440"/>
      <c r="X41" s="3449"/>
      <c r="Y41" s="3440"/>
      <c r="Z41" s="3432"/>
      <c r="AA41" s="3447"/>
      <c r="AB41" s="3440"/>
      <c r="AC41" s="3440"/>
      <c r="AD41" s="3452"/>
      <c r="AE41" s="3522" t="str">
        <f>BA41</f>
        <v/>
      </c>
      <c r="AF41" s="3523"/>
      <c r="AG41" s="3523"/>
      <c r="AH41" s="3523"/>
      <c r="AI41" s="3524"/>
      <c r="AJ41" s="3464" t="str">
        <f>BB41</f>
        <v/>
      </c>
      <c r="AK41" s="3525"/>
      <c r="AL41" s="3525"/>
      <c r="AM41" s="3525"/>
      <c r="AN41" s="3526"/>
      <c r="AO41" s="3464" t="str">
        <f>BC41</f>
        <v/>
      </c>
      <c r="AP41" s="3525"/>
      <c r="AQ41" s="3525"/>
      <c r="AR41" s="3525"/>
      <c r="AS41" s="3526"/>
      <c r="AT41" s="3464">
        <f>SUM(BA41,BB41,BC41)</f>
        <v>0</v>
      </c>
      <c r="AU41" s="3525"/>
      <c r="AV41" s="3525"/>
      <c r="AW41" s="3525"/>
      <c r="AX41" s="3525"/>
      <c r="AY41" s="3525"/>
      <c r="AZ41" s="382"/>
      <c r="BA41" s="360" t="str">
        <f>IF(OR($E41="",$M41=""),"",VLOOKUP($M41,Module,39)*$O41/1000)</f>
        <v/>
      </c>
      <c r="BB41" s="360" t="str">
        <f>IF(OR($E41="",$S41=""),"",VLOOKUP($S41,Module,39)*$U41/1000)</f>
        <v/>
      </c>
      <c r="BC41" s="360" t="str">
        <f>IF(OR($E41="",$Y41=""),"",VLOOKUP($Y41,Module,39)*$AA41/1000)</f>
        <v/>
      </c>
      <c r="BD41" s="360" t="str">
        <f>IF(BA42="","",AT41/BA42)</f>
        <v/>
      </c>
    </row>
    <row r="42" spans="2:56" s="310" customFormat="1" ht="13.5" customHeight="1">
      <c r="B42" s="3427"/>
      <c r="C42" s="2864"/>
      <c r="D42" s="3516"/>
      <c r="E42" s="3440"/>
      <c r="F42" s="3432"/>
      <c r="G42" s="3460"/>
      <c r="H42" s="3461"/>
      <c r="I42" s="3461"/>
      <c r="J42" s="3461"/>
      <c r="K42" s="3461"/>
      <c r="L42" s="3438"/>
      <c r="M42" s="3440"/>
      <c r="N42" s="3432"/>
      <c r="O42" s="3447"/>
      <c r="P42" s="3440"/>
      <c r="Q42" s="3440"/>
      <c r="R42" s="3449"/>
      <c r="S42" s="3440"/>
      <c r="T42" s="3432"/>
      <c r="U42" s="3447"/>
      <c r="V42" s="3440"/>
      <c r="W42" s="3440"/>
      <c r="X42" s="3449"/>
      <c r="Y42" s="3440"/>
      <c r="Z42" s="3432"/>
      <c r="AA42" s="3447"/>
      <c r="AB42" s="3440"/>
      <c r="AC42" s="3440"/>
      <c r="AD42" s="3452"/>
      <c r="AE42" s="3527" t="str">
        <f>IF(OR($E41="",$M41=""),"",MIN(($G41/BA42),BD41))</f>
        <v/>
      </c>
      <c r="AF42" s="3528"/>
      <c r="AG42" s="3528"/>
      <c r="AH42" s="3528"/>
      <c r="AI42" s="3529"/>
      <c r="AJ42" s="3530" t="str">
        <f>IF(OR($E41="",$S41=""),"",MIN(($G41/BA42),BD41))</f>
        <v/>
      </c>
      <c r="AK42" s="3531"/>
      <c r="AL42" s="3531"/>
      <c r="AM42" s="3531"/>
      <c r="AN42" s="3532"/>
      <c r="AO42" s="3530" t="str">
        <f>IF(OR($E41="",$Y41=""),"",MIN(($G41/BA42),BD41))</f>
        <v/>
      </c>
      <c r="AP42" s="3531"/>
      <c r="AQ42" s="3531"/>
      <c r="AR42" s="3531"/>
      <c r="AS42" s="3532"/>
      <c r="AT42" s="3459">
        <f>SUM(AE42,AJ42,AO42)</f>
        <v>0</v>
      </c>
      <c r="AU42" s="3521"/>
      <c r="AV42" s="3521"/>
      <c r="AW42" s="3521"/>
      <c r="AX42" s="3521"/>
      <c r="AY42" s="3521"/>
      <c r="AZ42" s="381"/>
      <c r="BA42" s="310" t="str">
        <f>IF(E41="","",VLOOKUP($E41,WR_Anschlussart,2))</f>
        <v/>
      </c>
    </row>
    <row r="43" spans="2:56" s="360" customFormat="1" ht="13.5" customHeight="1">
      <c r="B43" s="3427">
        <v>37</v>
      </c>
      <c r="C43" s="2864"/>
      <c r="D43" s="3516"/>
      <c r="E43" s="3440"/>
      <c r="F43" s="3432"/>
      <c r="G43" s="3460" t="str">
        <f>IF(E43="","",VLOOKUP(E43,Wechselrichter,38))</f>
        <v/>
      </c>
      <c r="H43" s="3461"/>
      <c r="I43" s="3461"/>
      <c r="J43" s="3461"/>
      <c r="K43" s="3461"/>
      <c r="L43" s="3438"/>
      <c r="M43" s="3440"/>
      <c r="N43" s="3432"/>
      <c r="O43" s="3447"/>
      <c r="P43" s="3440"/>
      <c r="Q43" s="3440"/>
      <c r="R43" s="3449"/>
      <c r="S43" s="3440"/>
      <c r="T43" s="3432"/>
      <c r="U43" s="3447"/>
      <c r="V43" s="3440"/>
      <c r="W43" s="3440"/>
      <c r="X43" s="3449"/>
      <c r="Y43" s="3440"/>
      <c r="Z43" s="3432"/>
      <c r="AA43" s="3447"/>
      <c r="AB43" s="3440"/>
      <c r="AC43" s="3440"/>
      <c r="AD43" s="3452"/>
      <c r="AE43" s="3522" t="str">
        <f>BA43</f>
        <v/>
      </c>
      <c r="AF43" s="3523"/>
      <c r="AG43" s="3523"/>
      <c r="AH43" s="3523"/>
      <c r="AI43" s="3524"/>
      <c r="AJ43" s="3464" t="str">
        <f>BB43</f>
        <v/>
      </c>
      <c r="AK43" s="3525"/>
      <c r="AL43" s="3525"/>
      <c r="AM43" s="3525"/>
      <c r="AN43" s="3526"/>
      <c r="AO43" s="3464" t="str">
        <f>BC43</f>
        <v/>
      </c>
      <c r="AP43" s="3525"/>
      <c r="AQ43" s="3525"/>
      <c r="AR43" s="3525"/>
      <c r="AS43" s="3526"/>
      <c r="AT43" s="3464">
        <f>SUM(BA43,BB43,BC43)</f>
        <v>0</v>
      </c>
      <c r="AU43" s="3525"/>
      <c r="AV43" s="3525"/>
      <c r="AW43" s="3525"/>
      <c r="AX43" s="3525"/>
      <c r="AY43" s="3525"/>
      <c r="AZ43" s="382"/>
      <c r="BA43" s="360" t="str">
        <f>IF(OR($E43="",$M43=""),"",VLOOKUP($M43,Module,39)*$O43/1000)</f>
        <v/>
      </c>
      <c r="BB43" s="360" t="str">
        <f>IF(OR($E43="",$S43=""),"",VLOOKUP($S43,Module,39)*$U43/1000)</f>
        <v/>
      </c>
      <c r="BC43" s="360" t="str">
        <f>IF(OR($E43="",$Y43=""),"",VLOOKUP($Y43,Module,39)*$AA43/1000)</f>
        <v/>
      </c>
      <c r="BD43" s="360" t="str">
        <f>IF(BA44="","",AT43/BA44)</f>
        <v/>
      </c>
    </row>
    <row r="44" spans="2:56" s="310" customFormat="1" ht="13.5" customHeight="1">
      <c r="B44" s="3427"/>
      <c r="C44" s="2864"/>
      <c r="D44" s="3516"/>
      <c r="E44" s="3440"/>
      <c r="F44" s="3432"/>
      <c r="G44" s="3460"/>
      <c r="H44" s="3461"/>
      <c r="I44" s="3461"/>
      <c r="J44" s="3461"/>
      <c r="K44" s="3461"/>
      <c r="L44" s="3438"/>
      <c r="M44" s="3440"/>
      <c r="N44" s="3432"/>
      <c r="O44" s="3447"/>
      <c r="P44" s="3440"/>
      <c r="Q44" s="3440"/>
      <c r="R44" s="3449"/>
      <c r="S44" s="3440"/>
      <c r="T44" s="3432"/>
      <c r="U44" s="3447"/>
      <c r="V44" s="3440"/>
      <c r="W44" s="3440"/>
      <c r="X44" s="3449"/>
      <c r="Y44" s="3440"/>
      <c r="Z44" s="3432"/>
      <c r="AA44" s="3447"/>
      <c r="AB44" s="3440"/>
      <c r="AC44" s="3440"/>
      <c r="AD44" s="3452"/>
      <c r="AE44" s="3527" t="str">
        <f>IF(OR($E43="",$M43=""),"",MIN(($G43/BA44),BD43))</f>
        <v/>
      </c>
      <c r="AF44" s="3528"/>
      <c r="AG44" s="3528"/>
      <c r="AH44" s="3528"/>
      <c r="AI44" s="3529"/>
      <c r="AJ44" s="3530" t="str">
        <f>IF(OR($E43="",$S43=""),"",MIN(($G43/BA44),BD43))</f>
        <v/>
      </c>
      <c r="AK44" s="3531"/>
      <c r="AL44" s="3531"/>
      <c r="AM44" s="3531"/>
      <c r="AN44" s="3532"/>
      <c r="AO44" s="3530" t="str">
        <f>IF(OR($E43="",$Y43=""),"",MIN(($G43/BA44),BD43))</f>
        <v/>
      </c>
      <c r="AP44" s="3531"/>
      <c r="AQ44" s="3531"/>
      <c r="AR44" s="3531"/>
      <c r="AS44" s="3532"/>
      <c r="AT44" s="3459">
        <f>SUM(AE44,AJ44,AO44)</f>
        <v>0</v>
      </c>
      <c r="AU44" s="3521"/>
      <c r="AV44" s="3521"/>
      <c r="AW44" s="3521"/>
      <c r="AX44" s="3521"/>
      <c r="AY44" s="3521"/>
      <c r="AZ44" s="381"/>
      <c r="BA44" s="310" t="str">
        <f>IF(E43="","",VLOOKUP($E43,WR_Anschlussart,2))</f>
        <v/>
      </c>
    </row>
    <row r="45" spans="2:56" s="360" customFormat="1" ht="13.5" customHeight="1">
      <c r="B45" s="3427">
        <v>38</v>
      </c>
      <c r="C45" s="2864"/>
      <c r="D45" s="3516"/>
      <c r="E45" s="3440"/>
      <c r="F45" s="3432"/>
      <c r="G45" s="3460" t="str">
        <f>IF(E45="","",VLOOKUP(E45,Wechselrichter,38))</f>
        <v/>
      </c>
      <c r="H45" s="3461"/>
      <c r="I45" s="3461"/>
      <c r="J45" s="3461"/>
      <c r="K45" s="3461"/>
      <c r="L45" s="3438"/>
      <c r="M45" s="3440"/>
      <c r="N45" s="3432"/>
      <c r="O45" s="3447"/>
      <c r="P45" s="3440"/>
      <c r="Q45" s="3440"/>
      <c r="R45" s="3449"/>
      <c r="S45" s="3440"/>
      <c r="T45" s="3432"/>
      <c r="U45" s="3447"/>
      <c r="V45" s="3440"/>
      <c r="W45" s="3440"/>
      <c r="X45" s="3449"/>
      <c r="Y45" s="3440"/>
      <c r="Z45" s="3432"/>
      <c r="AA45" s="3447"/>
      <c r="AB45" s="3440"/>
      <c r="AC45" s="3440"/>
      <c r="AD45" s="3452"/>
      <c r="AE45" s="3522" t="str">
        <f>BA45</f>
        <v/>
      </c>
      <c r="AF45" s="3523"/>
      <c r="AG45" s="3523"/>
      <c r="AH45" s="3523"/>
      <c r="AI45" s="3524"/>
      <c r="AJ45" s="3464" t="str">
        <f>BB45</f>
        <v/>
      </c>
      <c r="AK45" s="3525"/>
      <c r="AL45" s="3525"/>
      <c r="AM45" s="3525"/>
      <c r="AN45" s="3526"/>
      <c r="AO45" s="3464" t="str">
        <f>BC45</f>
        <v/>
      </c>
      <c r="AP45" s="3525"/>
      <c r="AQ45" s="3525"/>
      <c r="AR45" s="3525"/>
      <c r="AS45" s="3526"/>
      <c r="AT45" s="3464">
        <f>SUM(BA45,BB45,BC45)</f>
        <v>0</v>
      </c>
      <c r="AU45" s="3525"/>
      <c r="AV45" s="3525"/>
      <c r="AW45" s="3525"/>
      <c r="AX45" s="3525"/>
      <c r="AY45" s="3525"/>
      <c r="AZ45" s="382"/>
      <c r="BA45" s="360" t="str">
        <f>IF(OR($E45="",$M45=""),"",VLOOKUP($M45,Module,39)*$O45/1000)</f>
        <v/>
      </c>
      <c r="BB45" s="360" t="str">
        <f>IF(OR($E45="",$S45=""),"",VLOOKUP($S45,Module,39)*$U45/1000)</f>
        <v/>
      </c>
      <c r="BC45" s="360" t="str">
        <f>IF(OR($E45="",$Y45=""),"",VLOOKUP($Y45,Module,39)*$AA45/1000)</f>
        <v/>
      </c>
      <c r="BD45" s="360" t="str">
        <f>IF(BA46="","",AT45/BA46)</f>
        <v/>
      </c>
    </row>
    <row r="46" spans="2:56" s="310" customFormat="1" ht="13.5" customHeight="1">
      <c r="B46" s="3427"/>
      <c r="C46" s="2864"/>
      <c r="D46" s="3516"/>
      <c r="E46" s="3440"/>
      <c r="F46" s="3432"/>
      <c r="G46" s="3460"/>
      <c r="H46" s="3461"/>
      <c r="I46" s="3461"/>
      <c r="J46" s="3461"/>
      <c r="K46" s="3461"/>
      <c r="L46" s="3438"/>
      <c r="M46" s="3440"/>
      <c r="N46" s="3432"/>
      <c r="O46" s="3447"/>
      <c r="P46" s="3440"/>
      <c r="Q46" s="3440"/>
      <c r="R46" s="3449"/>
      <c r="S46" s="3440"/>
      <c r="T46" s="3432"/>
      <c r="U46" s="3447"/>
      <c r="V46" s="3440"/>
      <c r="W46" s="3440"/>
      <c r="X46" s="3449"/>
      <c r="Y46" s="3440"/>
      <c r="Z46" s="3432"/>
      <c r="AA46" s="3447"/>
      <c r="AB46" s="3440"/>
      <c r="AC46" s="3440"/>
      <c r="AD46" s="3452"/>
      <c r="AE46" s="3527" t="str">
        <f>IF(OR($E45="",$M45=""),"",MIN(($G45/BA46),BD45))</f>
        <v/>
      </c>
      <c r="AF46" s="3528"/>
      <c r="AG46" s="3528"/>
      <c r="AH46" s="3528"/>
      <c r="AI46" s="3529"/>
      <c r="AJ46" s="3530" t="str">
        <f>IF(OR($E45="",$S45=""),"",MIN(($G45/BA46),BD45))</f>
        <v/>
      </c>
      <c r="AK46" s="3531"/>
      <c r="AL46" s="3531"/>
      <c r="AM46" s="3531"/>
      <c r="AN46" s="3532"/>
      <c r="AO46" s="3530" t="str">
        <f>IF(OR($E45="",$Y45=""),"",MIN(($G45/BA46),BD45))</f>
        <v/>
      </c>
      <c r="AP46" s="3531"/>
      <c r="AQ46" s="3531"/>
      <c r="AR46" s="3531"/>
      <c r="AS46" s="3532"/>
      <c r="AT46" s="3459">
        <f>SUM(AE46,AJ46,AO46)</f>
        <v>0</v>
      </c>
      <c r="AU46" s="3521"/>
      <c r="AV46" s="3521"/>
      <c r="AW46" s="3521"/>
      <c r="AX46" s="3521"/>
      <c r="AY46" s="3521"/>
      <c r="AZ46" s="381"/>
      <c r="BA46" s="310" t="str">
        <f>IF(E45="","",VLOOKUP($E45,WR_Anschlussart,2))</f>
        <v/>
      </c>
    </row>
    <row r="47" spans="2:56" s="360" customFormat="1" ht="13.5" customHeight="1">
      <c r="B47" s="3427">
        <v>39</v>
      </c>
      <c r="C47" s="2864"/>
      <c r="D47" s="3516"/>
      <c r="E47" s="3440"/>
      <c r="F47" s="3432"/>
      <c r="G47" s="3460" t="str">
        <f>IF(E47="","",VLOOKUP(E47,Wechselrichter,38))</f>
        <v/>
      </c>
      <c r="H47" s="3461"/>
      <c r="I47" s="3461"/>
      <c r="J47" s="3461"/>
      <c r="K47" s="3461"/>
      <c r="L47" s="3438"/>
      <c r="M47" s="3440"/>
      <c r="N47" s="3432"/>
      <c r="O47" s="3447"/>
      <c r="P47" s="3440"/>
      <c r="Q47" s="3440"/>
      <c r="R47" s="3449"/>
      <c r="S47" s="3440"/>
      <c r="T47" s="3432"/>
      <c r="U47" s="3447"/>
      <c r="V47" s="3440"/>
      <c r="W47" s="3440"/>
      <c r="X47" s="3449"/>
      <c r="Y47" s="3440"/>
      <c r="Z47" s="3432"/>
      <c r="AA47" s="3447"/>
      <c r="AB47" s="3440"/>
      <c r="AC47" s="3440"/>
      <c r="AD47" s="3452"/>
      <c r="AE47" s="3522" t="str">
        <f>BA47</f>
        <v/>
      </c>
      <c r="AF47" s="3523"/>
      <c r="AG47" s="3523"/>
      <c r="AH47" s="3523"/>
      <c r="AI47" s="3524"/>
      <c r="AJ47" s="3464" t="str">
        <f>BB47</f>
        <v/>
      </c>
      <c r="AK47" s="3525"/>
      <c r="AL47" s="3525"/>
      <c r="AM47" s="3525"/>
      <c r="AN47" s="3526"/>
      <c r="AO47" s="3464" t="str">
        <f>BC47</f>
        <v/>
      </c>
      <c r="AP47" s="3525"/>
      <c r="AQ47" s="3525"/>
      <c r="AR47" s="3525"/>
      <c r="AS47" s="3526"/>
      <c r="AT47" s="3464">
        <f>SUM(BA47,BB47,BC47)</f>
        <v>0</v>
      </c>
      <c r="AU47" s="3525"/>
      <c r="AV47" s="3525"/>
      <c r="AW47" s="3525"/>
      <c r="AX47" s="3525"/>
      <c r="AY47" s="3525"/>
      <c r="AZ47" s="382"/>
      <c r="BA47" s="360" t="str">
        <f>IF(OR($E47="",$M47=""),"",VLOOKUP($M47,Module,39)*$O47/1000)</f>
        <v/>
      </c>
      <c r="BB47" s="360" t="str">
        <f>IF(OR($E47="",$S47=""),"",VLOOKUP($S47,Module,39)*$U47/1000)</f>
        <v/>
      </c>
      <c r="BC47" s="360" t="str">
        <f>IF(OR($E47="",$Y47=""),"",VLOOKUP($Y47,Module,39)*$AA47/1000)</f>
        <v/>
      </c>
      <c r="BD47" s="360" t="str">
        <f>IF(BA48="","",AT47/BA48)</f>
        <v/>
      </c>
    </row>
    <row r="48" spans="2:56" s="310" customFormat="1" ht="13.5" customHeight="1">
      <c r="B48" s="3427"/>
      <c r="C48" s="2864"/>
      <c r="D48" s="3516"/>
      <c r="E48" s="3440"/>
      <c r="F48" s="3432"/>
      <c r="G48" s="3460"/>
      <c r="H48" s="3461"/>
      <c r="I48" s="3461"/>
      <c r="J48" s="3461"/>
      <c r="K48" s="3461"/>
      <c r="L48" s="3438"/>
      <c r="M48" s="3440"/>
      <c r="N48" s="3432"/>
      <c r="O48" s="3447"/>
      <c r="P48" s="3440"/>
      <c r="Q48" s="3440"/>
      <c r="R48" s="3449"/>
      <c r="S48" s="3440"/>
      <c r="T48" s="3432"/>
      <c r="U48" s="3447"/>
      <c r="V48" s="3440"/>
      <c r="W48" s="3440"/>
      <c r="X48" s="3449"/>
      <c r="Y48" s="3440"/>
      <c r="Z48" s="3432"/>
      <c r="AA48" s="3447"/>
      <c r="AB48" s="3440"/>
      <c r="AC48" s="3440"/>
      <c r="AD48" s="3452"/>
      <c r="AE48" s="3527" t="str">
        <f>IF(OR($E47="",$M47=""),"",MIN(($G47/BA48),BD47))</f>
        <v/>
      </c>
      <c r="AF48" s="3528"/>
      <c r="AG48" s="3528"/>
      <c r="AH48" s="3528"/>
      <c r="AI48" s="3529"/>
      <c r="AJ48" s="3530" t="str">
        <f>IF(OR($E47="",$S47=""),"",MIN(($G47/BA48),BD47))</f>
        <v/>
      </c>
      <c r="AK48" s="3531"/>
      <c r="AL48" s="3531"/>
      <c r="AM48" s="3531"/>
      <c r="AN48" s="3532"/>
      <c r="AO48" s="3530" t="str">
        <f>IF(OR($E47="",$Y47=""),"",MIN(($G47/BA48),BD47))</f>
        <v/>
      </c>
      <c r="AP48" s="3531"/>
      <c r="AQ48" s="3531"/>
      <c r="AR48" s="3531"/>
      <c r="AS48" s="3532"/>
      <c r="AT48" s="3459">
        <f>SUM(AE48,AJ48,AO48)</f>
        <v>0</v>
      </c>
      <c r="AU48" s="3521"/>
      <c r="AV48" s="3521"/>
      <c r="AW48" s="3521"/>
      <c r="AX48" s="3521"/>
      <c r="AY48" s="3521"/>
      <c r="AZ48" s="381"/>
      <c r="BA48" s="310" t="str">
        <f>IF(E47="","",VLOOKUP($E47,WR_Anschlussart,2))</f>
        <v/>
      </c>
    </row>
    <row r="49" spans="1:56" s="360" customFormat="1" ht="13.5" customHeight="1">
      <c r="B49" s="3427">
        <v>40</v>
      </c>
      <c r="C49" s="2864"/>
      <c r="D49" s="3516"/>
      <c r="E49" s="3440"/>
      <c r="F49" s="3432"/>
      <c r="G49" s="3460" t="str">
        <f>IF(E49="","",VLOOKUP(E49,Wechselrichter,38))</f>
        <v/>
      </c>
      <c r="H49" s="3461"/>
      <c r="I49" s="3461"/>
      <c r="J49" s="3461"/>
      <c r="K49" s="3461"/>
      <c r="L49" s="3438"/>
      <c r="M49" s="3440"/>
      <c r="N49" s="3432"/>
      <c r="O49" s="3447"/>
      <c r="P49" s="3440"/>
      <c r="Q49" s="3440"/>
      <c r="R49" s="3449"/>
      <c r="S49" s="3440"/>
      <c r="T49" s="3432"/>
      <c r="U49" s="3447"/>
      <c r="V49" s="3440"/>
      <c r="W49" s="3440"/>
      <c r="X49" s="3449"/>
      <c r="Y49" s="3440"/>
      <c r="Z49" s="3432"/>
      <c r="AA49" s="3447"/>
      <c r="AB49" s="3440"/>
      <c r="AC49" s="3440"/>
      <c r="AD49" s="3452"/>
      <c r="AE49" s="3533" t="str">
        <f>BA49</f>
        <v/>
      </c>
      <c r="AF49" s="3534"/>
      <c r="AG49" s="3534"/>
      <c r="AH49" s="3534"/>
      <c r="AI49" s="3535"/>
      <c r="AJ49" s="3536" t="str">
        <f>BB49</f>
        <v/>
      </c>
      <c r="AK49" s="3537"/>
      <c r="AL49" s="3537"/>
      <c r="AM49" s="3537"/>
      <c r="AN49" s="3538"/>
      <c r="AO49" s="3536" t="str">
        <f>BC49</f>
        <v/>
      </c>
      <c r="AP49" s="3537"/>
      <c r="AQ49" s="3537"/>
      <c r="AR49" s="3537"/>
      <c r="AS49" s="3538"/>
      <c r="AT49" s="3536">
        <f>SUM(BA49,BB49,BC49)</f>
        <v>0</v>
      </c>
      <c r="AU49" s="3537"/>
      <c r="AV49" s="3537"/>
      <c r="AW49" s="3537"/>
      <c r="AX49" s="3537"/>
      <c r="AY49" s="3537"/>
      <c r="AZ49" s="405"/>
      <c r="BA49" s="360" t="str">
        <f>IF(OR($E49="",$M49=""),"",VLOOKUP($M49,Module,39)*$O49/1000)</f>
        <v/>
      </c>
      <c r="BB49" s="360" t="str">
        <f>IF(OR($E49="",$S49=""),"",VLOOKUP($S49,Module,39)*$U49/1000)</f>
        <v/>
      </c>
      <c r="BC49" s="360" t="str">
        <f>IF(OR($E49="",$Y49=""),"",VLOOKUP($Y49,Module,39)*$AA49/1000)</f>
        <v/>
      </c>
      <c r="BD49" s="360" t="str">
        <f>IF(BA50="","",AT49/BA50)</f>
        <v/>
      </c>
    </row>
    <row r="50" spans="1:56" s="310" customFormat="1" ht="13.5" customHeight="1">
      <c r="B50" s="3427"/>
      <c r="C50" s="2864"/>
      <c r="D50" s="3516"/>
      <c r="E50" s="3440"/>
      <c r="F50" s="3432"/>
      <c r="G50" s="3460"/>
      <c r="H50" s="3461"/>
      <c r="I50" s="3461"/>
      <c r="J50" s="3461"/>
      <c r="K50" s="3461"/>
      <c r="L50" s="3438"/>
      <c r="M50" s="3440"/>
      <c r="N50" s="3432"/>
      <c r="O50" s="3447"/>
      <c r="P50" s="3440"/>
      <c r="Q50" s="3440"/>
      <c r="R50" s="3449"/>
      <c r="S50" s="3440"/>
      <c r="T50" s="3432"/>
      <c r="U50" s="3447"/>
      <c r="V50" s="3440"/>
      <c r="W50" s="3440"/>
      <c r="X50" s="3449"/>
      <c r="Y50" s="3440"/>
      <c r="Z50" s="3432"/>
      <c r="AA50" s="3447"/>
      <c r="AB50" s="3440"/>
      <c r="AC50" s="3440"/>
      <c r="AD50" s="3452"/>
      <c r="AE50" s="3539" t="str">
        <f>IF(OR($E49="",$M49=""),"",MIN(($G49/BA50),BD49))</f>
        <v/>
      </c>
      <c r="AF50" s="3540"/>
      <c r="AG50" s="3540"/>
      <c r="AH50" s="3540"/>
      <c r="AI50" s="3541"/>
      <c r="AJ50" s="3542" t="str">
        <f>IF(OR($E49="",$S49=""),"",MIN(($G49/BA50),BD49))</f>
        <v/>
      </c>
      <c r="AK50" s="3543"/>
      <c r="AL50" s="3543"/>
      <c r="AM50" s="3543"/>
      <c r="AN50" s="3544"/>
      <c r="AO50" s="3542" t="str">
        <f>IF(OR($E49="",$Y49=""),"",MIN(($G49/BA50),BD49))</f>
        <v/>
      </c>
      <c r="AP50" s="3543"/>
      <c r="AQ50" s="3543"/>
      <c r="AR50" s="3543"/>
      <c r="AS50" s="3544"/>
      <c r="AT50" s="3545">
        <f>SUM(AE50,AJ50,AO50)</f>
        <v>0</v>
      </c>
      <c r="AU50" s="3546"/>
      <c r="AV50" s="3546"/>
      <c r="AW50" s="3546"/>
      <c r="AX50" s="3546"/>
      <c r="AY50" s="3546"/>
      <c r="AZ50" s="406"/>
      <c r="BA50" s="310" t="str">
        <f>IF(E49="","",VLOOKUP($E49,WR_Anschlussart,2))</f>
        <v/>
      </c>
    </row>
    <row r="51" spans="1:56" ht="13.5" customHeight="1">
      <c r="B51" s="3483" t="s">
        <v>614</v>
      </c>
      <c r="C51" s="3484"/>
      <c r="D51" s="3484"/>
      <c r="E51" s="3484"/>
      <c r="F51" s="3484"/>
      <c r="G51" s="3484"/>
      <c r="H51" s="3484"/>
      <c r="I51" s="3484"/>
      <c r="J51" s="3484"/>
      <c r="K51" s="3484"/>
      <c r="L51" s="3484"/>
      <c r="M51" s="3484"/>
      <c r="N51" s="3484"/>
      <c r="O51" s="3484"/>
      <c r="P51" s="3484"/>
      <c r="Q51" s="3484"/>
      <c r="R51" s="3484"/>
      <c r="S51" s="3484"/>
      <c r="T51" s="3484"/>
      <c r="U51" s="3485">
        <v>21</v>
      </c>
      <c r="V51" s="3486"/>
      <c r="W51" s="3486" t="s">
        <v>185</v>
      </c>
      <c r="X51" s="3486"/>
      <c r="Y51" s="3485">
        <f>AX2</f>
        <v>21</v>
      </c>
      <c r="Z51" s="3486"/>
      <c r="AA51" s="3487" t="s">
        <v>572</v>
      </c>
      <c r="AB51" s="3487"/>
      <c r="AC51" s="3487"/>
      <c r="AD51" s="3488"/>
      <c r="AE51" s="3558">
        <f>SUM(AE11,AE13,AE15,AE17,AE19,AE21,AE23,AE25,AE27,AE29,AE31,AE33,AE35,AE37,AE39,AE41,AE43,AE45,AE47,AE49)</f>
        <v>0</v>
      </c>
      <c r="AF51" s="3547"/>
      <c r="AG51" s="3547"/>
      <c r="AH51" s="3547"/>
      <c r="AI51" s="3547"/>
      <c r="AJ51" s="3547">
        <f>SUM(AJ11,AJ13,AJ15,AJ17,AJ19,AJ21,AJ23,AJ25,AJ27,AJ29,AJ31,AJ33,AJ35,AJ37,AJ39,AJ41,AJ43,AJ45,AJ47,AJ49)</f>
        <v>0</v>
      </c>
      <c r="AK51" s="3547"/>
      <c r="AL51" s="3547"/>
      <c r="AM51" s="3547"/>
      <c r="AN51" s="3547"/>
      <c r="AO51" s="3547">
        <f>SUM(AO11,AO13,AO15,AO17,AO19,AO21,AO23,AO25,AO27,AO29,AO31,AO33,AO35,AO37,AO39,AO41,AO43,AO45,AO47,AO49)</f>
        <v>0</v>
      </c>
      <c r="AP51" s="3547"/>
      <c r="AQ51" s="3547"/>
      <c r="AR51" s="3547"/>
      <c r="AS51" s="3547"/>
      <c r="AT51" s="3548">
        <f>SUM(AE51:AS51)</f>
        <v>0</v>
      </c>
      <c r="AU51" s="3548"/>
      <c r="AV51" s="3548"/>
      <c r="AW51" s="3548"/>
      <c r="AX51" s="3548"/>
      <c r="AY51" s="3549"/>
      <c r="AZ51" s="403"/>
    </row>
    <row r="52" spans="1:56" s="310" customFormat="1" ht="13.5" customHeight="1">
      <c r="B52" s="3550" t="s">
        <v>615</v>
      </c>
      <c r="C52" s="3551"/>
      <c r="D52" s="3551"/>
      <c r="E52" s="3551"/>
      <c r="F52" s="3551"/>
      <c r="G52" s="3551"/>
      <c r="H52" s="3551"/>
      <c r="I52" s="3551"/>
      <c r="J52" s="3551"/>
      <c r="K52" s="3551"/>
      <c r="L52" s="3551"/>
      <c r="M52" s="3551"/>
      <c r="N52" s="3551"/>
      <c r="O52" s="3551"/>
      <c r="P52" s="3551"/>
      <c r="Q52" s="3551"/>
      <c r="R52" s="3551"/>
      <c r="S52" s="3551"/>
      <c r="T52" s="3551"/>
      <c r="U52" s="3552">
        <v>21</v>
      </c>
      <c r="V52" s="3553"/>
      <c r="W52" s="3553" t="s">
        <v>185</v>
      </c>
      <c r="X52" s="3553"/>
      <c r="Y52" s="3552">
        <f>AX2</f>
        <v>21</v>
      </c>
      <c r="Z52" s="3553"/>
      <c r="AA52" s="3554" t="s">
        <v>580</v>
      </c>
      <c r="AB52" s="3554"/>
      <c r="AC52" s="3554"/>
      <c r="AD52" s="3555"/>
      <c r="AE52" s="3556">
        <f>SUM(AE12,AE14,AE16,AE18,AE20,AE22,AE24,AE26,AE28,AE30,AE32,AE34,AE36,AE38,AE40,AE42,AE44,AE46,AE48,AE50)</f>
        <v>0</v>
      </c>
      <c r="AF52" s="3557"/>
      <c r="AG52" s="3557"/>
      <c r="AH52" s="3557"/>
      <c r="AI52" s="3557"/>
      <c r="AJ52" s="3557">
        <f>SUM(AJ12,AJ14,AJ16,AJ18,AJ20,AJ22,AJ24,AJ26,AJ28,AJ30,AJ32,AJ34,AJ36,AJ38,AJ40,AJ42,AJ44,AJ46,AJ48,AJ50)</f>
        <v>0</v>
      </c>
      <c r="AK52" s="3557"/>
      <c r="AL52" s="3557"/>
      <c r="AM52" s="3557"/>
      <c r="AN52" s="3557"/>
      <c r="AO52" s="3557">
        <f>SUM(AO12,AO14,AO16,AO18,AO20,AO22,AO24,AO26,AO28,AO30,AO32,AO34,AO36,AO38,AO40,AO42,AO44,AO46,AO48,AO50)</f>
        <v>0</v>
      </c>
      <c r="AP52" s="3557"/>
      <c r="AQ52" s="3557"/>
      <c r="AR52" s="3557"/>
      <c r="AS52" s="3557"/>
      <c r="AT52" s="3561">
        <f>SUM(AE52:AS52)</f>
        <v>0</v>
      </c>
      <c r="AU52" s="3561"/>
      <c r="AV52" s="3561"/>
      <c r="AW52" s="3561"/>
      <c r="AX52" s="3561"/>
      <c r="AY52" s="3562"/>
      <c r="AZ52" s="404"/>
    </row>
    <row r="53" spans="1:56" ht="13.5" customHeight="1">
      <c r="B53" s="3483" t="s">
        <v>617</v>
      </c>
      <c r="C53" s="3484"/>
      <c r="D53" s="3484"/>
      <c r="E53" s="3484"/>
      <c r="F53" s="3484"/>
      <c r="G53" s="3484"/>
      <c r="H53" s="3484"/>
      <c r="I53" s="3484"/>
      <c r="J53" s="3484"/>
      <c r="K53" s="3484"/>
      <c r="L53" s="3484"/>
      <c r="M53" s="3484"/>
      <c r="N53" s="3484"/>
      <c r="O53" s="3484"/>
      <c r="P53" s="3484"/>
      <c r="Q53" s="3484"/>
      <c r="R53" s="3484"/>
      <c r="S53" s="3484"/>
      <c r="T53" s="3484"/>
      <c r="U53" s="3484"/>
      <c r="V53" s="3484"/>
      <c r="W53" s="3484"/>
      <c r="X53" s="3484"/>
      <c r="Y53" s="3484"/>
      <c r="Z53" s="3484"/>
      <c r="AA53" s="3487" t="s">
        <v>572</v>
      </c>
      <c r="AB53" s="3487"/>
      <c r="AC53" s="3487"/>
      <c r="AD53" s="3488"/>
      <c r="AE53" s="3558">
        <f>SUM('E.8 Datenblatt EZE = FVA Teil 1'!AE93,'E.8 Datenblatt EZE = FVA Teil 2'!AE51)</f>
        <v>0</v>
      </c>
      <c r="AF53" s="3547"/>
      <c r="AG53" s="3547"/>
      <c r="AH53" s="3547"/>
      <c r="AI53" s="3547"/>
      <c r="AJ53" s="3547">
        <f>SUM('E.8 Datenblatt EZE = FVA Teil 1'!AJ93,'E.8 Datenblatt EZE = FVA Teil 2'!AJ51)</f>
        <v>0</v>
      </c>
      <c r="AK53" s="3547"/>
      <c r="AL53" s="3547"/>
      <c r="AM53" s="3547"/>
      <c r="AN53" s="3547"/>
      <c r="AO53" s="3547">
        <f>SUM('E.8 Datenblatt EZE = FVA Teil 1'!AO93,'E.8 Datenblatt EZE = FVA Teil 2'!AO51)</f>
        <v>0</v>
      </c>
      <c r="AP53" s="3547"/>
      <c r="AQ53" s="3547"/>
      <c r="AR53" s="3547"/>
      <c r="AS53" s="3547"/>
      <c r="AT53" s="3548">
        <f>SUM(AE53:AS53)</f>
        <v>0</v>
      </c>
      <c r="AU53" s="3548"/>
      <c r="AV53" s="3548"/>
      <c r="AW53" s="3548"/>
      <c r="AX53" s="3548"/>
      <c r="AY53" s="3549"/>
      <c r="AZ53" s="403"/>
    </row>
    <row r="54" spans="1:56" s="310" customFormat="1" ht="13.5" customHeight="1" thickBot="1">
      <c r="B54" s="3476" t="s">
        <v>618</v>
      </c>
      <c r="C54" s="3477"/>
      <c r="D54" s="3477"/>
      <c r="E54" s="3477"/>
      <c r="F54" s="3477"/>
      <c r="G54" s="3477"/>
      <c r="H54" s="3477"/>
      <c r="I54" s="3477"/>
      <c r="J54" s="3477"/>
      <c r="K54" s="3477"/>
      <c r="L54" s="3477"/>
      <c r="M54" s="3477"/>
      <c r="N54" s="3477"/>
      <c r="O54" s="3477"/>
      <c r="P54" s="3477"/>
      <c r="Q54" s="3477"/>
      <c r="R54" s="3477"/>
      <c r="S54" s="3477"/>
      <c r="T54" s="3477"/>
      <c r="U54" s="3477"/>
      <c r="V54" s="3477"/>
      <c r="W54" s="3477"/>
      <c r="X54" s="3477"/>
      <c r="Y54" s="3477"/>
      <c r="Z54" s="3477"/>
      <c r="AA54" s="3480" t="s">
        <v>580</v>
      </c>
      <c r="AB54" s="3480"/>
      <c r="AC54" s="3480"/>
      <c r="AD54" s="3481"/>
      <c r="AE54" s="3482">
        <f>SUM('E.8 Datenblatt EZE = FVA Teil 1'!AE94,'E.8 Datenblatt EZE = FVA Teil 2'!AE52)</f>
        <v>0</v>
      </c>
      <c r="AF54" s="3469"/>
      <c r="AG54" s="3469"/>
      <c r="AH54" s="3469"/>
      <c r="AI54" s="3469"/>
      <c r="AJ54" s="3469">
        <f>SUM('E.8 Datenblatt EZE = FVA Teil 1'!AJ94,'E.8 Datenblatt EZE = FVA Teil 2'!AJ52)</f>
        <v>0</v>
      </c>
      <c r="AK54" s="3469"/>
      <c r="AL54" s="3469"/>
      <c r="AM54" s="3469"/>
      <c r="AN54" s="3469"/>
      <c r="AO54" s="3469">
        <f>SUM('E.8 Datenblatt EZE = FVA Teil 1'!AO94,'E.8 Datenblatt EZE = FVA Teil 2'!AO52)</f>
        <v>0</v>
      </c>
      <c r="AP54" s="3469"/>
      <c r="AQ54" s="3469"/>
      <c r="AR54" s="3469"/>
      <c r="AS54" s="3469"/>
      <c r="AT54" s="3559">
        <f>SUM(AE54:AS54)</f>
        <v>0</v>
      </c>
      <c r="AU54" s="3559"/>
      <c r="AV54" s="3559"/>
      <c r="AW54" s="3559"/>
      <c r="AX54" s="3559"/>
      <c r="AY54" s="3560"/>
      <c r="AZ54" s="383"/>
    </row>
    <row r="55" spans="1:56" s="310" customFormat="1" ht="13.5" customHeight="1">
      <c r="B55" s="385"/>
      <c r="C55" s="385"/>
      <c r="D55" s="385"/>
      <c r="E55" s="385"/>
      <c r="F55" s="385"/>
      <c r="G55" s="385"/>
      <c r="H55" s="385"/>
      <c r="I55" s="385"/>
      <c r="J55" s="385"/>
      <c r="K55" s="385"/>
      <c r="L55" s="385"/>
      <c r="M55" s="385"/>
      <c r="N55" s="385"/>
      <c r="O55" s="385"/>
      <c r="P55" s="385"/>
      <c r="Q55" s="385"/>
      <c r="R55" s="385"/>
      <c r="S55" s="385"/>
      <c r="T55" s="385"/>
      <c r="U55" s="386"/>
      <c r="V55" s="312"/>
      <c r="W55" s="312"/>
      <c r="X55" s="312"/>
      <c r="Y55" s="386"/>
      <c r="Z55" s="312"/>
      <c r="AA55" s="332"/>
      <c r="AB55" s="332"/>
      <c r="AC55" s="332"/>
      <c r="AD55" s="332"/>
      <c r="AE55" s="387"/>
      <c r="AF55" s="387"/>
      <c r="AG55" s="387"/>
      <c r="AH55" s="387"/>
      <c r="AI55" s="387"/>
      <c r="AJ55" s="387"/>
      <c r="AK55" s="387"/>
      <c r="AL55" s="387"/>
      <c r="AM55" s="387"/>
      <c r="AN55" s="387"/>
      <c r="AO55" s="387"/>
      <c r="AP55" s="387"/>
      <c r="AQ55" s="387"/>
      <c r="AR55" s="387"/>
      <c r="AS55" s="387"/>
      <c r="AT55" s="388"/>
      <c r="AU55" s="388"/>
      <c r="AV55" s="388"/>
      <c r="AW55" s="388"/>
      <c r="AX55" s="388"/>
      <c r="AY55" s="388"/>
      <c r="AZ55" s="389"/>
    </row>
    <row r="57" spans="1:56">
      <c r="J57" s="193" t="s">
        <v>619</v>
      </c>
      <c r="M57" s="3472">
        <f>SUM(O11:Q50)</f>
        <v>0</v>
      </c>
      <c r="N57" s="3472"/>
      <c r="O57" s="3472"/>
      <c r="P57" s="3472"/>
      <c r="Q57" s="3472"/>
      <c r="R57" s="384"/>
      <c r="S57" s="3472">
        <f>SUM(U11:W50)</f>
        <v>0</v>
      </c>
      <c r="T57" s="3472"/>
      <c r="U57" s="3472"/>
      <c r="V57" s="3472"/>
      <c r="W57" s="3472"/>
      <c r="X57" s="384"/>
      <c r="Y57" s="3472">
        <f>SUM(AA11:AC50)</f>
        <v>0</v>
      </c>
      <c r="Z57" s="3472"/>
      <c r="AA57" s="3472"/>
      <c r="AB57" s="3472"/>
      <c r="AC57" s="3472"/>
      <c r="AD57" s="384"/>
      <c r="AE57" s="3472">
        <f>SUM(M57,S57,Y57)</f>
        <v>0</v>
      </c>
      <c r="AF57" s="3472"/>
      <c r="AG57" s="3472"/>
      <c r="AH57" s="3472"/>
      <c r="AI57" s="3472"/>
    </row>
    <row r="58" spans="1:56">
      <c r="A58" s="390"/>
      <c r="B58" s="390"/>
      <c r="C58" s="390"/>
      <c r="D58" s="390"/>
      <c r="E58" s="390"/>
      <c r="F58" s="390"/>
      <c r="G58" s="390"/>
      <c r="H58" s="390"/>
      <c r="I58" s="390"/>
      <c r="J58" s="391" t="s">
        <v>620</v>
      </c>
      <c r="K58" s="390"/>
      <c r="L58" s="390"/>
      <c r="M58" s="3564">
        <f>'E.8 Datenblatt EZE = FVA Teil 1'!M96:Q96</f>
        <v>0</v>
      </c>
      <c r="N58" s="3564"/>
      <c r="O58" s="3564"/>
      <c r="P58" s="3564"/>
      <c r="Q58" s="3564"/>
      <c r="R58" s="392"/>
      <c r="S58" s="3564">
        <f>'E.8 Datenblatt EZE = FVA Teil 1'!S96:W96</f>
        <v>0</v>
      </c>
      <c r="T58" s="3564"/>
      <c r="U58" s="3564"/>
      <c r="V58" s="3564"/>
      <c r="W58" s="3564"/>
      <c r="X58" s="392"/>
      <c r="Y58" s="3564">
        <f>'E.8 Datenblatt EZE = FVA Teil 1'!Y96:AC96</f>
        <v>0</v>
      </c>
      <c r="Z58" s="3564"/>
      <c r="AA58" s="3564"/>
      <c r="AB58" s="3564"/>
      <c r="AC58" s="3564"/>
      <c r="AD58" s="392"/>
      <c r="AE58" s="3564">
        <f>SUM(M58,S58,Y58)</f>
        <v>0</v>
      </c>
      <c r="AF58" s="3564"/>
      <c r="AG58" s="3564"/>
      <c r="AH58" s="3564"/>
      <c r="AI58" s="3564"/>
    </row>
    <row r="59" spans="1:56">
      <c r="M59" s="3563">
        <f>SUM(M57:Q58)</f>
        <v>0</v>
      </c>
      <c r="N59" s="3563"/>
      <c r="O59" s="3563"/>
      <c r="P59" s="3563"/>
      <c r="Q59" s="3563"/>
      <c r="S59" s="3563">
        <f>SUM(S57:W58)</f>
        <v>0</v>
      </c>
      <c r="T59" s="3563"/>
      <c r="U59" s="3563"/>
      <c r="V59" s="3563"/>
      <c r="W59" s="3563"/>
      <c r="Y59" s="3563">
        <f>SUM(Y57:AC58)</f>
        <v>0</v>
      </c>
      <c r="Z59" s="3563"/>
      <c r="AA59" s="3563"/>
      <c r="AB59" s="3563"/>
      <c r="AC59" s="3563"/>
      <c r="AE59" s="3472">
        <f>SUM(M59,S59,Y59)</f>
        <v>0</v>
      </c>
      <c r="AF59" s="3472"/>
      <c r="AG59" s="3472"/>
      <c r="AH59" s="3472"/>
      <c r="AI59" s="3472"/>
    </row>
  </sheetData>
  <sheetProtection password="CAAF" sheet="1" objects="1" scenarios="1" selectLockedCells="1"/>
  <mergeCells count="522">
    <mergeCell ref="M59:Q59"/>
    <mergeCell ref="S59:W59"/>
    <mergeCell ref="Y59:AC59"/>
    <mergeCell ref="AE59:AI59"/>
    <mergeCell ref="M57:Q57"/>
    <mergeCell ref="S57:W57"/>
    <mergeCell ref="Y57:AC57"/>
    <mergeCell ref="AE57:AI57"/>
    <mergeCell ref="M58:Q58"/>
    <mergeCell ref="S58:W58"/>
    <mergeCell ref="Y58:AC58"/>
    <mergeCell ref="AE58:AI58"/>
    <mergeCell ref="B54:Z54"/>
    <mergeCell ref="AA54:AD54"/>
    <mergeCell ref="AE54:AI54"/>
    <mergeCell ref="AJ54:AN54"/>
    <mergeCell ref="AO54:AS54"/>
    <mergeCell ref="AT54:AY54"/>
    <mergeCell ref="AO52:AS52"/>
    <mergeCell ref="AT52:AY52"/>
    <mergeCell ref="B53:Z53"/>
    <mergeCell ref="AA53:AD53"/>
    <mergeCell ref="AE53:AI53"/>
    <mergeCell ref="AJ53:AN53"/>
    <mergeCell ref="AO53:AS53"/>
    <mergeCell ref="AT53:AY53"/>
    <mergeCell ref="AJ51:AN51"/>
    <mergeCell ref="AO51:AS51"/>
    <mergeCell ref="AT51:AY51"/>
    <mergeCell ref="B52:T52"/>
    <mergeCell ref="U52:V52"/>
    <mergeCell ref="W52:X52"/>
    <mergeCell ref="Y52:Z52"/>
    <mergeCell ref="AA52:AD52"/>
    <mergeCell ref="AE52:AI52"/>
    <mergeCell ref="AJ52:AN52"/>
    <mergeCell ref="B51:T51"/>
    <mergeCell ref="U51:V51"/>
    <mergeCell ref="W51:X51"/>
    <mergeCell ref="Y51:Z51"/>
    <mergeCell ref="AA51:AD51"/>
    <mergeCell ref="AE51:AI51"/>
    <mergeCell ref="AD49:AD50"/>
    <mergeCell ref="AE49:AI49"/>
    <mergeCell ref="AJ49:AN49"/>
    <mergeCell ref="AO49:AS49"/>
    <mergeCell ref="AT49:AY49"/>
    <mergeCell ref="AE50:AI50"/>
    <mergeCell ref="AJ50:AN50"/>
    <mergeCell ref="AO50:AS50"/>
    <mergeCell ref="AT50:AY50"/>
    <mergeCell ref="R49:R50"/>
    <mergeCell ref="S49:T50"/>
    <mergeCell ref="U49:W50"/>
    <mergeCell ref="X49:X50"/>
    <mergeCell ref="Y49:Z50"/>
    <mergeCell ref="AA49:AC50"/>
    <mergeCell ref="B49:D50"/>
    <mergeCell ref="E49:F50"/>
    <mergeCell ref="G49:K50"/>
    <mergeCell ref="L49:L50"/>
    <mergeCell ref="M49:N50"/>
    <mergeCell ref="O49:Q50"/>
    <mergeCell ref="AD47:AD48"/>
    <mergeCell ref="AE47:AI47"/>
    <mergeCell ref="AJ47:AN47"/>
    <mergeCell ref="AO47:AS47"/>
    <mergeCell ref="AT47:AY47"/>
    <mergeCell ref="AE48:AI48"/>
    <mergeCell ref="AJ48:AN48"/>
    <mergeCell ref="AO48:AS48"/>
    <mergeCell ref="AT48:AY48"/>
    <mergeCell ref="R47:R48"/>
    <mergeCell ref="S47:T48"/>
    <mergeCell ref="U47:W48"/>
    <mergeCell ref="X47:X48"/>
    <mergeCell ref="Y47:Z48"/>
    <mergeCell ref="AA47:AC48"/>
    <mergeCell ref="B47:D48"/>
    <mergeCell ref="E47:F48"/>
    <mergeCell ref="G47:K48"/>
    <mergeCell ref="L47:L48"/>
    <mergeCell ref="M47:N48"/>
    <mergeCell ref="O47:Q48"/>
    <mergeCell ref="AD45:AD46"/>
    <mergeCell ref="AE45:AI45"/>
    <mergeCell ref="AJ45:AN45"/>
    <mergeCell ref="AO45:AS45"/>
    <mergeCell ref="AT45:AY45"/>
    <mergeCell ref="AE46:AI46"/>
    <mergeCell ref="AJ46:AN46"/>
    <mergeCell ref="AO46:AS46"/>
    <mergeCell ref="AT46:AY46"/>
    <mergeCell ref="R45:R46"/>
    <mergeCell ref="S45:T46"/>
    <mergeCell ref="U45:W46"/>
    <mergeCell ref="X45:X46"/>
    <mergeCell ref="Y45:Z46"/>
    <mergeCell ref="AA45:AC46"/>
    <mergeCell ref="B45:D46"/>
    <mergeCell ref="E45:F46"/>
    <mergeCell ref="G45:K46"/>
    <mergeCell ref="L45:L46"/>
    <mergeCell ref="M45:N46"/>
    <mergeCell ref="O45:Q46"/>
    <mergeCell ref="AD43:AD44"/>
    <mergeCell ref="AE43:AI43"/>
    <mergeCell ref="AJ43:AN43"/>
    <mergeCell ref="AO43:AS43"/>
    <mergeCell ref="AT43:AY43"/>
    <mergeCell ref="AE44:AI44"/>
    <mergeCell ref="AJ44:AN44"/>
    <mergeCell ref="AO44:AS44"/>
    <mergeCell ref="AT44:AY44"/>
    <mergeCell ref="R43:R44"/>
    <mergeCell ref="S43:T44"/>
    <mergeCell ref="U43:W44"/>
    <mergeCell ref="X43:X44"/>
    <mergeCell ref="Y43:Z44"/>
    <mergeCell ref="AA43:AC44"/>
    <mergeCell ref="B43:D44"/>
    <mergeCell ref="E43:F44"/>
    <mergeCell ref="G43:K44"/>
    <mergeCell ref="L43:L44"/>
    <mergeCell ref="M43:N44"/>
    <mergeCell ref="O43:Q44"/>
    <mergeCell ref="AD41:AD42"/>
    <mergeCell ref="AE41:AI41"/>
    <mergeCell ref="AJ41:AN41"/>
    <mergeCell ref="AO41:AS41"/>
    <mergeCell ref="AT41:AY41"/>
    <mergeCell ref="AE42:AI42"/>
    <mergeCell ref="AJ42:AN42"/>
    <mergeCell ref="AO42:AS42"/>
    <mergeCell ref="AT42:AY42"/>
    <mergeCell ref="R41:R42"/>
    <mergeCell ref="S41:T42"/>
    <mergeCell ref="U41:W42"/>
    <mergeCell ref="X41:X42"/>
    <mergeCell ref="Y41:Z42"/>
    <mergeCell ref="AA41:AC42"/>
    <mergeCell ref="B41:D42"/>
    <mergeCell ref="E41:F42"/>
    <mergeCell ref="G41:K42"/>
    <mergeCell ref="L41:L42"/>
    <mergeCell ref="M41:N42"/>
    <mergeCell ref="O41:Q42"/>
    <mergeCell ref="AD39:AD40"/>
    <mergeCell ref="AE39:AI39"/>
    <mergeCell ref="AJ39:AN39"/>
    <mergeCell ref="AO39:AS39"/>
    <mergeCell ref="AT39:AY39"/>
    <mergeCell ref="AE40:AI40"/>
    <mergeCell ref="AJ40:AN40"/>
    <mergeCell ref="AO40:AS40"/>
    <mergeCell ref="AT40:AY40"/>
    <mergeCell ref="R39:R40"/>
    <mergeCell ref="S39:T40"/>
    <mergeCell ref="U39:W40"/>
    <mergeCell ref="X39:X40"/>
    <mergeCell ref="Y39:Z40"/>
    <mergeCell ref="AA39:AC40"/>
    <mergeCell ref="B39:D40"/>
    <mergeCell ref="E39:F40"/>
    <mergeCell ref="G39:K40"/>
    <mergeCell ref="L39:L40"/>
    <mergeCell ref="M39:N40"/>
    <mergeCell ref="O39:Q40"/>
    <mergeCell ref="AD37:AD38"/>
    <mergeCell ref="AE37:AI37"/>
    <mergeCell ref="AJ37:AN37"/>
    <mergeCell ref="AO37:AS37"/>
    <mergeCell ref="AT37:AY37"/>
    <mergeCell ref="AE38:AI38"/>
    <mergeCell ref="AJ38:AN38"/>
    <mergeCell ref="AO38:AS38"/>
    <mergeCell ref="AT38:AY38"/>
    <mergeCell ref="R37:R38"/>
    <mergeCell ref="S37:T38"/>
    <mergeCell ref="U37:W38"/>
    <mergeCell ref="X37:X38"/>
    <mergeCell ref="Y37:Z38"/>
    <mergeCell ref="AA37:AC38"/>
    <mergeCell ref="B37:D38"/>
    <mergeCell ref="E37:F38"/>
    <mergeCell ref="G37:K38"/>
    <mergeCell ref="L37:L38"/>
    <mergeCell ref="M37:N38"/>
    <mergeCell ref="O37:Q38"/>
    <mergeCell ref="AD35:AD36"/>
    <mergeCell ref="AE35:AI35"/>
    <mergeCell ref="AJ35:AN35"/>
    <mergeCell ref="AO35:AS35"/>
    <mergeCell ref="AT35:AY35"/>
    <mergeCell ref="AE36:AI36"/>
    <mergeCell ref="AJ36:AN36"/>
    <mergeCell ref="AO36:AS36"/>
    <mergeCell ref="AT36:AY36"/>
    <mergeCell ref="R35:R36"/>
    <mergeCell ref="S35:T36"/>
    <mergeCell ref="U35:W36"/>
    <mergeCell ref="X35:X36"/>
    <mergeCell ref="Y35:Z36"/>
    <mergeCell ref="AA35:AC36"/>
    <mergeCell ref="B35:D36"/>
    <mergeCell ref="E35:F36"/>
    <mergeCell ref="G35:K36"/>
    <mergeCell ref="L35:L36"/>
    <mergeCell ref="M35:N36"/>
    <mergeCell ref="O35:Q36"/>
    <mergeCell ref="AD33:AD34"/>
    <mergeCell ref="AE33:AI33"/>
    <mergeCell ref="AJ33:AN33"/>
    <mergeCell ref="AO33:AS33"/>
    <mergeCell ref="AT33:AY33"/>
    <mergeCell ref="AE34:AI34"/>
    <mergeCell ref="AJ34:AN34"/>
    <mergeCell ref="AO34:AS34"/>
    <mergeCell ref="AT34:AY34"/>
    <mergeCell ref="R33:R34"/>
    <mergeCell ref="S33:T34"/>
    <mergeCell ref="U33:W34"/>
    <mergeCell ref="X33:X34"/>
    <mergeCell ref="Y33:Z34"/>
    <mergeCell ref="AA33:AC34"/>
    <mergeCell ref="B33:D34"/>
    <mergeCell ref="E33:F34"/>
    <mergeCell ref="G33:K34"/>
    <mergeCell ref="L33:L34"/>
    <mergeCell ref="M33:N34"/>
    <mergeCell ref="O33:Q34"/>
    <mergeCell ref="AD31:AD32"/>
    <mergeCell ref="AE31:AI31"/>
    <mergeCell ref="AJ31:AN31"/>
    <mergeCell ref="AO31:AS31"/>
    <mergeCell ref="AT31:AY31"/>
    <mergeCell ref="AE32:AI32"/>
    <mergeCell ref="AJ32:AN32"/>
    <mergeCell ref="AO32:AS32"/>
    <mergeCell ref="AT32:AY32"/>
    <mergeCell ref="R31:R32"/>
    <mergeCell ref="S31:T32"/>
    <mergeCell ref="U31:W32"/>
    <mergeCell ref="X31:X32"/>
    <mergeCell ref="Y31:Z32"/>
    <mergeCell ref="AA31:AC32"/>
    <mergeCell ref="B31:D32"/>
    <mergeCell ref="E31:F32"/>
    <mergeCell ref="G31:K32"/>
    <mergeCell ref="L31:L32"/>
    <mergeCell ref="M31:N32"/>
    <mergeCell ref="O31:Q32"/>
    <mergeCell ref="AD29:AD30"/>
    <mergeCell ref="AE29:AI29"/>
    <mergeCell ref="AJ29:AN29"/>
    <mergeCell ref="AO29:AS29"/>
    <mergeCell ref="AT29:AY29"/>
    <mergeCell ref="AE30:AI30"/>
    <mergeCell ref="AJ30:AN30"/>
    <mergeCell ref="AO30:AS30"/>
    <mergeCell ref="AT30:AY30"/>
    <mergeCell ref="R29:R30"/>
    <mergeCell ref="S29:T30"/>
    <mergeCell ref="U29:W30"/>
    <mergeCell ref="X29:X30"/>
    <mergeCell ref="Y29:Z30"/>
    <mergeCell ref="AA29:AC30"/>
    <mergeCell ref="B29:D30"/>
    <mergeCell ref="E29:F30"/>
    <mergeCell ref="G29:K30"/>
    <mergeCell ref="L29:L30"/>
    <mergeCell ref="M29:N30"/>
    <mergeCell ref="O29:Q30"/>
    <mergeCell ref="AD27:AD28"/>
    <mergeCell ref="AE27:AI27"/>
    <mergeCell ref="AJ27:AN27"/>
    <mergeCell ref="AO27:AS27"/>
    <mergeCell ref="AT27:AY27"/>
    <mergeCell ref="AE28:AI28"/>
    <mergeCell ref="AJ28:AN28"/>
    <mergeCell ref="AO28:AS28"/>
    <mergeCell ref="AT28:AY28"/>
    <mergeCell ref="R27:R28"/>
    <mergeCell ref="S27:T28"/>
    <mergeCell ref="U27:W28"/>
    <mergeCell ref="X27:X28"/>
    <mergeCell ref="Y27:Z28"/>
    <mergeCell ref="AA27:AC28"/>
    <mergeCell ref="B27:D28"/>
    <mergeCell ref="E27:F28"/>
    <mergeCell ref="G27:K28"/>
    <mergeCell ref="L27:L28"/>
    <mergeCell ref="M27:N28"/>
    <mergeCell ref="O27:Q28"/>
    <mergeCell ref="AD25:AD26"/>
    <mergeCell ref="AE25:AI25"/>
    <mergeCell ref="AJ25:AN25"/>
    <mergeCell ref="AO25:AS25"/>
    <mergeCell ref="AT25:AY25"/>
    <mergeCell ref="AE26:AI26"/>
    <mergeCell ref="AJ26:AN26"/>
    <mergeCell ref="AO26:AS26"/>
    <mergeCell ref="AT26:AY26"/>
    <mergeCell ref="R25:R26"/>
    <mergeCell ref="S25:T26"/>
    <mergeCell ref="U25:W26"/>
    <mergeCell ref="X25:X26"/>
    <mergeCell ref="Y25:Z26"/>
    <mergeCell ref="AA25:AC26"/>
    <mergeCell ref="B25:D26"/>
    <mergeCell ref="E25:F26"/>
    <mergeCell ref="G25:K26"/>
    <mergeCell ref="L25:L26"/>
    <mergeCell ref="M25:N26"/>
    <mergeCell ref="O25:Q26"/>
    <mergeCell ref="AD23:AD24"/>
    <mergeCell ref="AE23:AI23"/>
    <mergeCell ref="AJ23:AN23"/>
    <mergeCell ref="AO23:AS23"/>
    <mergeCell ref="AT23:AY23"/>
    <mergeCell ref="AE24:AI24"/>
    <mergeCell ref="AJ24:AN24"/>
    <mergeCell ref="AO24:AS24"/>
    <mergeCell ref="AT24:AY24"/>
    <mergeCell ref="R23:R24"/>
    <mergeCell ref="S23:T24"/>
    <mergeCell ref="U23:W24"/>
    <mergeCell ref="X23:X24"/>
    <mergeCell ref="Y23:Z24"/>
    <mergeCell ref="AA23:AC24"/>
    <mergeCell ref="B23:D24"/>
    <mergeCell ref="E23:F24"/>
    <mergeCell ref="G23:K24"/>
    <mergeCell ref="L23:L24"/>
    <mergeCell ref="M23:N24"/>
    <mergeCell ref="O23:Q24"/>
    <mergeCell ref="AD21:AD22"/>
    <mergeCell ref="AE21:AI21"/>
    <mergeCell ref="AJ21:AN21"/>
    <mergeCell ref="AO21:AS21"/>
    <mergeCell ref="AT21:AY21"/>
    <mergeCell ref="AE22:AI22"/>
    <mergeCell ref="AJ22:AN22"/>
    <mergeCell ref="AO22:AS22"/>
    <mergeCell ref="AT22:AY22"/>
    <mergeCell ref="R21:R22"/>
    <mergeCell ref="S21:T22"/>
    <mergeCell ref="U21:W22"/>
    <mergeCell ref="X21:X22"/>
    <mergeCell ref="Y21:Z22"/>
    <mergeCell ref="AA21:AC22"/>
    <mergeCell ref="B21:D22"/>
    <mergeCell ref="E21:F22"/>
    <mergeCell ref="G21:K22"/>
    <mergeCell ref="L21:L22"/>
    <mergeCell ref="M21:N22"/>
    <mergeCell ref="O21:Q22"/>
    <mergeCell ref="AD19:AD20"/>
    <mergeCell ref="AE19:AI19"/>
    <mergeCell ref="AJ19:AN19"/>
    <mergeCell ref="AO19:AS19"/>
    <mergeCell ref="AT19:AY19"/>
    <mergeCell ref="AE20:AI20"/>
    <mergeCell ref="AJ20:AN20"/>
    <mergeCell ref="AO20:AS20"/>
    <mergeCell ref="AT20:AY20"/>
    <mergeCell ref="R19:R20"/>
    <mergeCell ref="S19:T20"/>
    <mergeCell ref="U19:W20"/>
    <mergeCell ref="X19:X20"/>
    <mergeCell ref="Y19:Z20"/>
    <mergeCell ref="AA19:AC20"/>
    <mergeCell ref="B19:D20"/>
    <mergeCell ref="E19:F20"/>
    <mergeCell ref="G19:K20"/>
    <mergeCell ref="L19:L20"/>
    <mergeCell ref="M19:N20"/>
    <mergeCell ref="O19:Q20"/>
    <mergeCell ref="AD17:AD18"/>
    <mergeCell ref="AE17:AI17"/>
    <mergeCell ref="AJ17:AN17"/>
    <mergeCell ref="AO17:AS17"/>
    <mergeCell ref="AT17:AY17"/>
    <mergeCell ref="AE18:AI18"/>
    <mergeCell ref="AJ18:AN18"/>
    <mergeCell ref="AO18:AS18"/>
    <mergeCell ref="AT18:AY18"/>
    <mergeCell ref="R17:R18"/>
    <mergeCell ref="S17:T18"/>
    <mergeCell ref="U17:W18"/>
    <mergeCell ref="X17:X18"/>
    <mergeCell ref="Y17:Z18"/>
    <mergeCell ref="AA17:AC18"/>
    <mergeCell ref="B17:D18"/>
    <mergeCell ref="E17:F18"/>
    <mergeCell ref="G17:K18"/>
    <mergeCell ref="L17:L18"/>
    <mergeCell ref="M17:N18"/>
    <mergeCell ref="O17:Q18"/>
    <mergeCell ref="AD15:AD16"/>
    <mergeCell ref="AE15:AI15"/>
    <mergeCell ref="AJ15:AN15"/>
    <mergeCell ref="AO15:AS15"/>
    <mergeCell ref="AT15:AY15"/>
    <mergeCell ref="AE16:AI16"/>
    <mergeCell ref="AJ16:AN16"/>
    <mergeCell ref="AO16:AS16"/>
    <mergeCell ref="AT16:AY16"/>
    <mergeCell ref="R15:R16"/>
    <mergeCell ref="S15:T16"/>
    <mergeCell ref="U15:W16"/>
    <mergeCell ref="X15:X16"/>
    <mergeCell ref="Y15:Z16"/>
    <mergeCell ref="AA15:AC16"/>
    <mergeCell ref="B15:D16"/>
    <mergeCell ref="E15:F16"/>
    <mergeCell ref="G15:K16"/>
    <mergeCell ref="L15:L16"/>
    <mergeCell ref="M15:N16"/>
    <mergeCell ref="O15:Q16"/>
    <mergeCell ref="AD13:AD14"/>
    <mergeCell ref="AE13:AI13"/>
    <mergeCell ref="AJ13:AN13"/>
    <mergeCell ref="AO13:AS13"/>
    <mergeCell ref="AT13:AY13"/>
    <mergeCell ref="AE14:AI14"/>
    <mergeCell ref="AJ14:AN14"/>
    <mergeCell ref="AO14:AS14"/>
    <mergeCell ref="AT14:AY14"/>
    <mergeCell ref="R13:R14"/>
    <mergeCell ref="S13:T14"/>
    <mergeCell ref="U13:W14"/>
    <mergeCell ref="X13:X14"/>
    <mergeCell ref="Y13:Z14"/>
    <mergeCell ref="AA13:AC14"/>
    <mergeCell ref="B13:D14"/>
    <mergeCell ref="E13:F14"/>
    <mergeCell ref="G13:K14"/>
    <mergeCell ref="L13:L14"/>
    <mergeCell ref="M13:N14"/>
    <mergeCell ref="O13:Q14"/>
    <mergeCell ref="AD11:AD12"/>
    <mergeCell ref="AE11:AI11"/>
    <mergeCell ref="AJ11:AN11"/>
    <mergeCell ref="AO11:AS11"/>
    <mergeCell ref="AT11:AY11"/>
    <mergeCell ref="AE12:AI12"/>
    <mergeCell ref="AJ12:AN12"/>
    <mergeCell ref="AO12:AS12"/>
    <mergeCell ref="AT12:AY12"/>
    <mergeCell ref="R11:R12"/>
    <mergeCell ref="S11:T12"/>
    <mergeCell ref="U11:W12"/>
    <mergeCell ref="X11:X12"/>
    <mergeCell ref="Y11:Z12"/>
    <mergeCell ref="AA11:AC12"/>
    <mergeCell ref="B11:D12"/>
    <mergeCell ref="E11:F12"/>
    <mergeCell ref="G11:K12"/>
    <mergeCell ref="L11:L12"/>
    <mergeCell ref="M11:N12"/>
    <mergeCell ref="O11:Q12"/>
    <mergeCell ref="AE10:AI10"/>
    <mergeCell ref="AJ10:AN10"/>
    <mergeCell ref="AO10:AS10"/>
    <mergeCell ref="AT10:AZ10"/>
    <mergeCell ref="Y9:AC9"/>
    <mergeCell ref="AE9:AI9"/>
    <mergeCell ref="AJ9:AN9"/>
    <mergeCell ref="AO9:AS9"/>
    <mergeCell ref="AT9:AZ9"/>
    <mergeCell ref="S9:W9"/>
    <mergeCell ref="X9:X10"/>
    <mergeCell ref="S10:T10"/>
    <mergeCell ref="U10:W10"/>
    <mergeCell ref="B7:D7"/>
    <mergeCell ref="E7:K7"/>
    <mergeCell ref="L7:L10"/>
    <mergeCell ref="M7:AC7"/>
    <mergeCell ref="AD7:AD10"/>
    <mergeCell ref="B10:D10"/>
    <mergeCell ref="E10:F10"/>
    <mergeCell ref="G10:K10"/>
    <mergeCell ref="M10:N10"/>
    <mergeCell ref="O10:Q10"/>
    <mergeCell ref="B9:D9"/>
    <mergeCell ref="E9:K9"/>
    <mergeCell ref="M9:Q9"/>
    <mergeCell ref="R9:R10"/>
    <mergeCell ref="Y10:Z10"/>
    <mergeCell ref="AA10:AC10"/>
    <mergeCell ref="AE7:AZ7"/>
    <mergeCell ref="B8:D8"/>
    <mergeCell ref="E8:K8"/>
    <mergeCell ref="M8:AC8"/>
    <mergeCell ref="AE8:AZ8"/>
    <mergeCell ref="B6:L6"/>
    <mergeCell ref="M6:X6"/>
    <mergeCell ref="Z6:AK6"/>
    <mergeCell ref="AM6:AN6"/>
    <mergeCell ref="AP6:AZ6"/>
    <mergeCell ref="B5:L5"/>
    <mergeCell ref="M5:X5"/>
    <mergeCell ref="Y5:Z5"/>
    <mergeCell ref="AB5:AE5"/>
    <mergeCell ref="AG5:AZ5"/>
    <mergeCell ref="AX2:AY2"/>
    <mergeCell ref="B3:P3"/>
    <mergeCell ref="R3:X3"/>
    <mergeCell ref="Y3:AR3"/>
    <mergeCell ref="AX3:AZ3"/>
    <mergeCell ref="AS3:AV3"/>
    <mergeCell ref="B1:AU1"/>
    <mergeCell ref="B2:AB2"/>
    <mergeCell ref="AC2:AI2"/>
    <mergeCell ref="AJ2:AL2"/>
    <mergeCell ref="AM2:AR2"/>
    <mergeCell ref="AS2:AT2"/>
    <mergeCell ref="AU2:AW2"/>
    <mergeCell ref="B4:L4"/>
    <mergeCell ref="M4:X4"/>
    <mergeCell ref="Z4:AZ4"/>
  </mergeCells>
  <dataValidations count="4">
    <dataValidation allowBlank="1" showErrorMessage="1" sqref="AJ2 AS2:AT2 R3:X3 Z6:AK6 AX3:AZ3 AS3"/>
    <dataValidation type="whole" allowBlank="1" showInputMessage="1" showErrorMessage="1" sqref="AM6:AN6">
      <formula1>1</formula1>
      <formula2>99</formula2>
    </dataValidation>
    <dataValidation type="whole" allowBlank="1" showInputMessage="1" showErrorMessage="1" sqref="M11 S11 E11 Y11 M13 S13 E13 Y13 M15 S15 E15 Y15 M17 S17 E17 Y17 M19 S19 E19 Y19 M21 S21 E21 Y21 M23 S23 E23 Y23 M25 S25 E25 Y25 M27 S27 E27 Y27 M29 S29 E29 Y29 M31 S31 E31 Y31 M33 S33 E33 Y33 M35 S35 E35 Y35 M37 S37 E37 Y37 M39 S39 E39 Y39 M41 S41 E41 Y41 M43 S43 E43 Y43 M45 S45 E45 Y45 M47 S47 E47 Y47 M49 S49 E49 Y49">
      <formula1>1</formula1>
      <formula2>5</formula2>
    </dataValidation>
    <dataValidation type="whole" allowBlank="1" showInputMessage="1" showErrorMessage="1" sqref="U11 O11 AA11 U13 O13 AA13 U15 O15 AA15 U17 O17 AA17 U19 O19 AA19 U21 O21 AA21 U23 O23 AA23 U25 O25 AA25 U27 O27 AA27 U29 O29 AA29 U31 O31 AA31 U33 O33 AA33 U35 O35 AA35 U37 O37 AA37 U39 O39 AA39 U41 O41 AA41 U43 O43 AA43 U45 O45 AA45 U47 O47 AA47 U49 O49 AA49">
      <formula1>0</formula1>
      <formula2>9999</formula2>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11/2018&amp;R&amp;"Arial,Kursiv"&amp;9VS: Öffentlich</oddFooter>
  </headerFooter>
  <legacy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D26"/>
  <sheetViews>
    <sheetView showGridLines="0" showRowColHeaders="0" showZeros="0" showOutlineSymbols="0" zoomScaleNormal="100" zoomScaleSheetLayoutView="100" workbookViewId="0">
      <pane xSplit="52" ySplit="6" topLeftCell="BA7" activePane="bottomRight" state="frozen"/>
      <selection activeCell="M32" sqref="M32:AZ32"/>
      <selection pane="topRight" activeCell="M32" sqref="M32:AZ32"/>
      <selection pane="bottomLeft" activeCell="M32" sqref="M32:AZ32"/>
      <selection pane="bottomRight" activeCell="S7" sqref="S7:AE7"/>
    </sheetView>
  </sheetViews>
  <sheetFormatPr baseColWidth="10" defaultRowHeight="12.75"/>
  <cols>
    <col min="1" max="1" width="35.7109375" style="454" customWidth="1"/>
    <col min="2" max="44" width="1.7109375" style="454" customWidth="1"/>
    <col min="45" max="46" width="1.85546875" style="454" customWidth="1"/>
    <col min="47" max="49" width="1.7109375" style="454" customWidth="1"/>
    <col min="50" max="51" width="1.85546875" style="454" customWidth="1"/>
    <col min="52" max="52" width="1" style="454" customWidth="1"/>
    <col min="53" max="53" width="12.28515625" style="454" hidden="1" customWidth="1"/>
    <col min="54" max="56" width="11.42578125" style="454" hidden="1" customWidth="1"/>
    <col min="57" max="57" width="2.42578125" style="454" customWidth="1"/>
    <col min="58" max="58" width="20.42578125" style="454" customWidth="1"/>
    <col min="59" max="59" width="13.28515625" style="454" customWidth="1"/>
    <col min="60" max="60" width="6.7109375" style="454" customWidth="1"/>
    <col min="61" max="61" width="2.7109375" style="454" customWidth="1"/>
    <col min="62" max="16384" width="11.42578125" style="454"/>
  </cols>
  <sheetData>
    <row r="1" spans="1:56" s="673" customFormat="1" ht="18.75" customHeight="1">
      <c r="B1" s="3215" t="s">
        <v>871</v>
      </c>
      <c r="C1" s="3216"/>
      <c r="D1" s="3216"/>
      <c r="E1" s="3216"/>
      <c r="F1" s="3216"/>
      <c r="G1" s="3216"/>
      <c r="H1" s="3216"/>
      <c r="I1" s="3216"/>
      <c r="J1" s="3216"/>
      <c r="K1" s="3216"/>
      <c r="L1" s="3216"/>
      <c r="M1" s="3216"/>
      <c r="N1" s="3216"/>
      <c r="O1" s="3216"/>
      <c r="P1" s="3216"/>
      <c r="Q1" s="3216"/>
      <c r="R1" s="3216"/>
      <c r="S1" s="3216"/>
      <c r="T1" s="3216"/>
      <c r="U1" s="3216"/>
      <c r="V1" s="3216"/>
      <c r="W1" s="3216"/>
      <c r="X1" s="3216"/>
      <c r="Y1" s="3216"/>
      <c r="Z1" s="3216"/>
      <c r="AA1" s="3216"/>
      <c r="AB1" s="3216"/>
      <c r="AC1" s="3490"/>
      <c r="AD1" s="3490"/>
      <c r="AE1" s="3490"/>
      <c r="AF1" s="3490"/>
      <c r="AG1" s="3490"/>
      <c r="AH1" s="3490"/>
      <c r="AI1" s="3490"/>
      <c r="AJ1" s="3490"/>
      <c r="AK1" s="3490"/>
      <c r="AL1" s="3490"/>
      <c r="AM1" s="3490"/>
      <c r="AN1" s="3490"/>
      <c r="AO1" s="3490"/>
      <c r="AP1" s="3490"/>
      <c r="AQ1" s="3490"/>
      <c r="AR1" s="3490"/>
      <c r="AS1" s="3490"/>
      <c r="AT1" s="3490"/>
      <c r="AU1" s="3490"/>
      <c r="AV1" s="449"/>
      <c r="AW1" s="450">
        <v>3</v>
      </c>
      <c r="AX1" s="451" t="s">
        <v>6</v>
      </c>
      <c r="AY1" s="450">
        <v>3</v>
      </c>
      <c r="AZ1" s="456"/>
    </row>
    <row r="2" spans="1:56" s="673" customFormat="1" ht="18.75" customHeight="1" thickBot="1">
      <c r="B2" s="3217" t="s">
        <v>623</v>
      </c>
      <c r="C2" s="3218"/>
      <c r="D2" s="3218"/>
      <c r="E2" s="3218"/>
      <c r="F2" s="3218"/>
      <c r="G2" s="3218"/>
      <c r="H2" s="3218"/>
      <c r="I2" s="3218"/>
      <c r="J2" s="3218"/>
      <c r="K2" s="3218"/>
      <c r="L2" s="3218"/>
      <c r="M2" s="3218"/>
      <c r="N2" s="3218"/>
      <c r="O2" s="3218"/>
      <c r="P2" s="3218"/>
      <c r="Q2" s="3218"/>
      <c r="R2" s="3218"/>
      <c r="S2" s="3218"/>
      <c r="T2" s="3218"/>
      <c r="U2" s="3218"/>
      <c r="V2" s="3218"/>
      <c r="W2" s="3218"/>
      <c r="X2" s="3218"/>
      <c r="Y2" s="3218"/>
      <c r="Z2" s="3218"/>
      <c r="AA2" s="3218"/>
      <c r="AB2" s="3219"/>
      <c r="AC2" s="3130" t="s">
        <v>436</v>
      </c>
      <c r="AD2" s="3131"/>
      <c r="AE2" s="3131"/>
      <c r="AF2" s="3131"/>
      <c r="AG2" s="3131"/>
      <c r="AH2" s="3131"/>
      <c r="AI2" s="3131"/>
      <c r="AJ2" s="3132">
        <f>'E.8 Datenblatt EZE = FVA Teil 1'!AJ42</f>
        <v>1</v>
      </c>
      <c r="AK2" s="3132"/>
      <c r="AL2" s="3386"/>
      <c r="AM2" s="3387" t="s">
        <v>535</v>
      </c>
      <c r="AN2" s="3135"/>
      <c r="AO2" s="3135"/>
      <c r="AP2" s="3135"/>
      <c r="AQ2" s="3135"/>
      <c r="AR2" s="3135"/>
      <c r="AS2" s="3122">
        <v>1</v>
      </c>
      <c r="AT2" s="3122"/>
      <c r="AU2" s="3136" t="s">
        <v>536</v>
      </c>
      <c r="AV2" s="3136"/>
      <c r="AW2" s="3565"/>
      <c r="AX2" s="3493">
        <f>MAX(1,MIN(40,'E.8 Datenblatt EZE = FVA Teil 1'!BB24))</f>
        <v>1</v>
      </c>
      <c r="AY2" s="3132"/>
      <c r="AZ2" s="396"/>
      <c r="BA2" s="458"/>
      <c r="BB2" s="458"/>
      <c r="BC2" s="458"/>
      <c r="BD2" s="458"/>
    </row>
    <row r="3" spans="1:56" s="673" customFormat="1" ht="18.75" customHeight="1">
      <c r="B3" s="2955" t="s">
        <v>437</v>
      </c>
      <c r="C3" s="2956"/>
      <c r="D3" s="2956"/>
      <c r="E3" s="2956"/>
      <c r="F3" s="2956"/>
      <c r="G3" s="2956"/>
      <c r="H3" s="2956"/>
      <c r="I3" s="2956"/>
      <c r="J3" s="2956"/>
      <c r="K3" s="2956"/>
      <c r="L3" s="2956"/>
      <c r="M3" s="2956"/>
      <c r="N3" s="2956"/>
      <c r="O3" s="2956"/>
      <c r="P3" s="2956"/>
      <c r="Q3" s="301"/>
      <c r="R3" s="3123">
        <f>Datenbasis!C6</f>
        <v>0</v>
      </c>
      <c r="S3" s="3123"/>
      <c r="T3" s="3123"/>
      <c r="U3" s="3123"/>
      <c r="V3" s="3123"/>
      <c r="W3" s="3123"/>
      <c r="X3" s="3124"/>
      <c r="Y3" s="3220" t="s">
        <v>127</v>
      </c>
      <c r="Z3" s="3221"/>
      <c r="AA3" s="3221"/>
      <c r="AB3" s="3221"/>
      <c r="AC3" s="3221"/>
      <c r="AD3" s="3221"/>
      <c r="AE3" s="3221"/>
      <c r="AF3" s="3221"/>
      <c r="AG3" s="3221"/>
      <c r="AH3" s="3221"/>
      <c r="AI3" s="3221"/>
      <c r="AJ3" s="3221"/>
      <c r="AK3" s="3221"/>
      <c r="AL3" s="3221"/>
      <c r="AM3" s="3221"/>
      <c r="AN3" s="3221"/>
      <c r="AO3" s="3221"/>
      <c r="AP3" s="3221"/>
      <c r="AQ3" s="3221"/>
      <c r="AR3" s="3221"/>
      <c r="AS3" s="1842">
        <f>Datenbasis!D6</f>
        <v>0</v>
      </c>
      <c r="AT3" s="1842"/>
      <c r="AU3" s="1842"/>
      <c r="AV3" s="1843"/>
      <c r="AW3" s="965" t="s">
        <v>6</v>
      </c>
      <c r="AX3" s="1523">
        <f>Datenbasis!E6</f>
        <v>0</v>
      </c>
      <c r="AY3" s="1523"/>
      <c r="AZ3" s="1524"/>
    </row>
    <row r="4" spans="1:56" ht="18.75" customHeight="1">
      <c r="B4" s="2847" t="s">
        <v>3</v>
      </c>
      <c r="C4" s="3205"/>
      <c r="D4" s="3205"/>
      <c r="E4" s="3205"/>
      <c r="F4" s="3205"/>
      <c r="G4" s="3205"/>
      <c r="H4" s="3205"/>
      <c r="I4" s="3205"/>
      <c r="J4" s="3205"/>
      <c r="K4" s="3205"/>
      <c r="L4" s="3206"/>
      <c r="M4" s="3110" t="s">
        <v>4</v>
      </c>
      <c r="N4" s="3111"/>
      <c r="O4" s="3111"/>
      <c r="P4" s="3111"/>
      <c r="Q4" s="3111"/>
      <c r="R4" s="3111"/>
      <c r="S4" s="3111"/>
      <c r="T4" s="3111"/>
      <c r="U4" s="3111"/>
      <c r="V4" s="3111"/>
      <c r="W4" s="3111"/>
      <c r="X4" s="3111"/>
      <c r="Y4" s="351"/>
      <c r="Z4" s="3393">
        <f>Datenbasis!D3</f>
        <v>0</v>
      </c>
      <c r="AA4" s="3393"/>
      <c r="AB4" s="3393"/>
      <c r="AC4" s="3393"/>
      <c r="AD4" s="3393"/>
      <c r="AE4" s="3393"/>
      <c r="AF4" s="3393"/>
      <c r="AG4" s="3393"/>
      <c r="AH4" s="3393"/>
      <c r="AI4" s="3393"/>
      <c r="AJ4" s="3393"/>
      <c r="AK4" s="3393"/>
      <c r="AL4" s="3393"/>
      <c r="AM4" s="3393"/>
      <c r="AN4" s="3393"/>
      <c r="AO4" s="3393"/>
      <c r="AP4" s="3393"/>
      <c r="AQ4" s="3393"/>
      <c r="AR4" s="3393"/>
      <c r="AS4" s="3393"/>
      <c r="AT4" s="3393"/>
      <c r="AU4" s="3393"/>
      <c r="AV4" s="3393"/>
      <c r="AW4" s="3393"/>
      <c r="AX4" s="3393"/>
      <c r="AY4" s="3393"/>
      <c r="AZ4" s="3394"/>
    </row>
    <row r="5" spans="1:56" ht="18.75" customHeight="1">
      <c r="B5" s="2513"/>
      <c r="C5" s="2512"/>
      <c r="D5" s="2512"/>
      <c r="E5" s="2512"/>
      <c r="F5" s="2512"/>
      <c r="G5" s="2512"/>
      <c r="H5" s="2512"/>
      <c r="I5" s="2512"/>
      <c r="J5" s="2512"/>
      <c r="K5" s="2512"/>
      <c r="L5" s="2943"/>
      <c r="M5" s="3114" t="s">
        <v>5</v>
      </c>
      <c r="N5" s="3115"/>
      <c r="O5" s="3115"/>
      <c r="P5" s="3115"/>
      <c r="Q5" s="3115"/>
      <c r="R5" s="3115"/>
      <c r="S5" s="3115"/>
      <c r="T5" s="3115"/>
      <c r="U5" s="3115"/>
      <c r="V5" s="3115"/>
      <c r="W5" s="3115"/>
      <c r="X5" s="3116"/>
      <c r="Y5" s="3211" t="s">
        <v>21</v>
      </c>
      <c r="Z5" s="3212"/>
      <c r="AA5" s="355"/>
      <c r="AB5" s="3213">
        <v>99310</v>
      </c>
      <c r="AC5" s="3213"/>
      <c r="AD5" s="3213"/>
      <c r="AE5" s="3213"/>
      <c r="AF5" s="356"/>
      <c r="AG5" s="3115" t="s">
        <v>0</v>
      </c>
      <c r="AH5" s="3115"/>
      <c r="AI5" s="3115"/>
      <c r="AJ5" s="3115"/>
      <c r="AK5" s="3115"/>
      <c r="AL5" s="3115"/>
      <c r="AM5" s="3115"/>
      <c r="AN5" s="3115"/>
      <c r="AO5" s="3115"/>
      <c r="AP5" s="3115"/>
      <c r="AQ5" s="3115"/>
      <c r="AR5" s="3115"/>
      <c r="AS5" s="3115"/>
      <c r="AT5" s="3115"/>
      <c r="AU5" s="3115"/>
      <c r="AV5" s="3115"/>
      <c r="AW5" s="3115"/>
      <c r="AX5" s="3115"/>
      <c r="AY5" s="3115"/>
      <c r="AZ5" s="3214"/>
    </row>
    <row r="6" spans="1:56" ht="18.75" customHeight="1" thickBot="1">
      <c r="B6" s="3498"/>
      <c r="C6" s="3499"/>
      <c r="D6" s="3499"/>
      <c r="E6" s="3499"/>
      <c r="F6" s="3499"/>
      <c r="G6" s="3499"/>
      <c r="H6" s="3499"/>
      <c r="I6" s="3499"/>
      <c r="J6" s="3499"/>
      <c r="K6" s="3499"/>
      <c r="L6" s="3500"/>
      <c r="M6" s="3501" t="s">
        <v>9</v>
      </c>
      <c r="N6" s="3502"/>
      <c r="O6" s="3502"/>
      <c r="P6" s="3502"/>
      <c r="Q6" s="3502"/>
      <c r="R6" s="3502"/>
      <c r="S6" s="3502"/>
      <c r="T6" s="3502"/>
      <c r="U6" s="3502"/>
      <c r="V6" s="3502"/>
      <c r="W6" s="3502"/>
      <c r="X6" s="3502"/>
      <c r="Y6" s="357"/>
      <c r="Z6" s="3503">
        <f>Datenbasis!H3</f>
        <v>0</v>
      </c>
      <c r="AA6" s="3503"/>
      <c r="AB6" s="3503"/>
      <c r="AC6" s="3503"/>
      <c r="AD6" s="3503"/>
      <c r="AE6" s="3503"/>
      <c r="AF6" s="3503"/>
      <c r="AG6" s="3503"/>
      <c r="AH6" s="3503"/>
      <c r="AI6" s="3503"/>
      <c r="AJ6" s="3503"/>
      <c r="AK6" s="3503"/>
      <c r="AL6" s="358"/>
      <c r="AM6" s="3504">
        <f>Datenbasis!I3</f>
        <v>0</v>
      </c>
      <c r="AN6" s="3504"/>
      <c r="AO6" s="358"/>
      <c r="AP6" s="3503">
        <f>Datenbasis!J3</f>
        <v>0</v>
      </c>
      <c r="AQ6" s="3503"/>
      <c r="AR6" s="3503"/>
      <c r="AS6" s="3503"/>
      <c r="AT6" s="3503"/>
      <c r="AU6" s="3503"/>
      <c r="AV6" s="3503"/>
      <c r="AW6" s="3503"/>
      <c r="AX6" s="3503"/>
      <c r="AY6" s="3503"/>
      <c r="AZ6" s="3505"/>
    </row>
    <row r="7" spans="1:56" s="299" customFormat="1" ht="21" customHeight="1">
      <c r="A7" s="776"/>
      <c r="B7" s="3182" t="s">
        <v>1163</v>
      </c>
      <c r="C7" s="3182"/>
      <c r="D7" s="3182"/>
      <c r="E7" s="3182"/>
      <c r="F7" s="3182"/>
      <c r="G7" s="3182"/>
      <c r="H7" s="3182"/>
      <c r="I7" s="3182"/>
      <c r="J7" s="3182"/>
      <c r="K7" s="3182"/>
      <c r="L7" s="3183"/>
      <c r="M7" s="3186" t="s">
        <v>1164</v>
      </c>
      <c r="N7" s="3187"/>
      <c r="O7" s="3187"/>
      <c r="P7" s="3187"/>
      <c r="Q7" s="3187"/>
      <c r="R7" s="3187"/>
      <c r="S7" s="3192"/>
      <c r="T7" s="3193"/>
      <c r="U7" s="3193"/>
      <c r="V7" s="3193"/>
      <c r="W7" s="3193"/>
      <c r="X7" s="3193"/>
      <c r="Y7" s="3193"/>
      <c r="Z7" s="3193"/>
      <c r="AA7" s="3193"/>
      <c r="AB7" s="3193"/>
      <c r="AC7" s="3193"/>
      <c r="AD7" s="3193"/>
      <c r="AE7" s="3194"/>
      <c r="AF7" s="781"/>
      <c r="AG7" s="3186" t="s">
        <v>1167</v>
      </c>
      <c r="AH7" s="3187"/>
      <c r="AI7" s="3187"/>
      <c r="AJ7" s="3187"/>
      <c r="AK7" s="3187"/>
      <c r="AL7" s="3187"/>
      <c r="AM7" s="3192"/>
      <c r="AN7" s="3193"/>
      <c r="AO7" s="3193"/>
      <c r="AP7" s="3193"/>
      <c r="AQ7" s="3193"/>
      <c r="AR7" s="3193"/>
      <c r="AS7" s="3193"/>
      <c r="AT7" s="3193"/>
      <c r="AU7" s="3193"/>
      <c r="AV7" s="3193"/>
      <c r="AW7" s="3193"/>
      <c r="AX7" s="3193"/>
      <c r="AY7" s="3194"/>
      <c r="AZ7" s="783"/>
      <c r="BA7" s="779"/>
      <c r="BB7" s="779"/>
      <c r="BC7" s="779"/>
      <c r="BD7" s="780"/>
    </row>
    <row r="8" spans="1:56" s="299" customFormat="1" ht="21" customHeight="1">
      <c r="A8" s="776"/>
      <c r="B8" s="3045"/>
      <c r="C8" s="3045"/>
      <c r="D8" s="3045"/>
      <c r="E8" s="3045"/>
      <c r="F8" s="3045"/>
      <c r="G8" s="3045"/>
      <c r="H8" s="3045"/>
      <c r="I8" s="3045"/>
      <c r="J8" s="3045"/>
      <c r="K8" s="3045"/>
      <c r="L8" s="3046"/>
      <c r="M8" s="3188" t="s">
        <v>1165</v>
      </c>
      <c r="N8" s="3189"/>
      <c r="O8" s="3189"/>
      <c r="P8" s="3189"/>
      <c r="Q8" s="3189"/>
      <c r="R8" s="3189"/>
      <c r="S8" s="3195"/>
      <c r="T8" s="3196"/>
      <c r="U8" s="3196"/>
      <c r="V8" s="3196"/>
      <c r="W8" s="3196"/>
      <c r="X8" s="3196"/>
      <c r="Y8" s="3196"/>
      <c r="Z8" s="3196"/>
      <c r="AA8" s="3196"/>
      <c r="AB8" s="3196"/>
      <c r="AC8" s="3196"/>
      <c r="AD8" s="3196"/>
      <c r="AE8" s="3197"/>
      <c r="AF8" s="782"/>
      <c r="AG8" s="3198" t="s">
        <v>1168</v>
      </c>
      <c r="AH8" s="3199"/>
      <c r="AI8" s="3199"/>
      <c r="AJ8" s="3199"/>
      <c r="AK8" s="3199"/>
      <c r="AL8" s="3199"/>
      <c r="AM8" s="3195"/>
      <c r="AN8" s="3196"/>
      <c r="AO8" s="3196"/>
      <c r="AP8" s="3196"/>
      <c r="AQ8" s="3196"/>
      <c r="AR8" s="3196"/>
      <c r="AS8" s="3196"/>
      <c r="AT8" s="3196"/>
      <c r="AU8" s="3196"/>
      <c r="AV8" s="3196"/>
      <c r="AW8" s="3196"/>
      <c r="AX8" s="3196"/>
      <c r="AY8" s="3197"/>
      <c r="AZ8" s="784"/>
      <c r="BA8" s="779"/>
      <c r="BB8" s="779"/>
      <c r="BC8" s="779"/>
      <c r="BD8" s="780"/>
    </row>
    <row r="9" spans="1:56" s="299" customFormat="1" ht="21" customHeight="1">
      <c r="A9" s="776"/>
      <c r="B9" s="3045"/>
      <c r="C9" s="3045"/>
      <c r="D9" s="3045"/>
      <c r="E9" s="3045"/>
      <c r="F9" s="3045"/>
      <c r="G9" s="3045"/>
      <c r="H9" s="3045"/>
      <c r="I9" s="3045"/>
      <c r="J9" s="3045"/>
      <c r="K9" s="3045"/>
      <c r="L9" s="3046"/>
      <c r="M9" s="3188" t="s">
        <v>1166</v>
      </c>
      <c r="N9" s="3189"/>
      <c r="O9" s="3189"/>
      <c r="P9" s="3189"/>
      <c r="Q9" s="3189"/>
      <c r="R9" s="3189"/>
      <c r="S9" s="3195"/>
      <c r="T9" s="3196"/>
      <c r="U9" s="3196"/>
      <c r="V9" s="3196"/>
      <c r="W9" s="3196"/>
      <c r="X9" s="3196"/>
      <c r="Y9" s="3196"/>
      <c r="Z9" s="3196"/>
      <c r="AA9" s="3196"/>
      <c r="AB9" s="3196"/>
      <c r="AC9" s="3196"/>
      <c r="AD9" s="3196"/>
      <c r="AE9" s="3197"/>
      <c r="AF9" s="782"/>
      <c r="AG9" s="3198" t="s">
        <v>1169</v>
      </c>
      <c r="AH9" s="3199"/>
      <c r="AI9" s="3199"/>
      <c r="AJ9" s="3199"/>
      <c r="AK9" s="3199"/>
      <c r="AL9" s="3199"/>
      <c r="AM9" s="3195"/>
      <c r="AN9" s="3196"/>
      <c r="AO9" s="3196"/>
      <c r="AP9" s="3196"/>
      <c r="AQ9" s="3196"/>
      <c r="AR9" s="3196"/>
      <c r="AS9" s="3196"/>
      <c r="AT9" s="3196"/>
      <c r="AU9" s="3196"/>
      <c r="AV9" s="3196"/>
      <c r="AW9" s="3196"/>
      <c r="AX9" s="3196"/>
      <c r="AY9" s="3197"/>
      <c r="AZ9" s="784"/>
      <c r="BA9" s="779"/>
      <c r="BB9" s="779"/>
      <c r="BC9" s="779"/>
      <c r="BD9" s="780"/>
    </row>
    <row r="10" spans="1:56" s="299" customFormat="1" ht="21" customHeight="1">
      <c r="A10" s="776"/>
      <c r="B10" s="3045"/>
      <c r="C10" s="3045"/>
      <c r="D10" s="3045"/>
      <c r="E10" s="3045"/>
      <c r="F10" s="3045"/>
      <c r="G10" s="3045"/>
      <c r="H10" s="3045"/>
      <c r="I10" s="3045"/>
      <c r="J10" s="3045"/>
      <c r="K10" s="3045"/>
      <c r="L10" s="3046"/>
      <c r="M10" s="3188" t="s">
        <v>1170</v>
      </c>
      <c r="N10" s="3189"/>
      <c r="O10" s="3189"/>
      <c r="P10" s="3189"/>
      <c r="Q10" s="3189"/>
      <c r="R10" s="3189"/>
      <c r="S10" s="3195"/>
      <c r="T10" s="3196"/>
      <c r="U10" s="3196"/>
      <c r="V10" s="3196"/>
      <c r="W10" s="3196"/>
      <c r="X10" s="3196"/>
      <c r="Y10" s="3196"/>
      <c r="Z10" s="3196"/>
      <c r="AA10" s="3196"/>
      <c r="AB10" s="3196"/>
      <c r="AC10" s="3196"/>
      <c r="AD10" s="3196"/>
      <c r="AE10" s="3197"/>
      <c r="AF10" s="782"/>
      <c r="AG10" s="3198" t="s">
        <v>1187</v>
      </c>
      <c r="AH10" s="3199"/>
      <c r="AI10" s="3199"/>
      <c r="AJ10" s="3199"/>
      <c r="AK10" s="3199"/>
      <c r="AL10" s="3199"/>
      <c r="AM10" s="3195"/>
      <c r="AN10" s="3196"/>
      <c r="AO10" s="3196"/>
      <c r="AP10" s="3196"/>
      <c r="AQ10" s="3196"/>
      <c r="AR10" s="3196"/>
      <c r="AS10" s="3196"/>
      <c r="AT10" s="3196"/>
      <c r="AU10" s="3196"/>
      <c r="AV10" s="3196"/>
      <c r="AW10" s="3196"/>
      <c r="AX10" s="3196"/>
      <c r="AY10" s="3197"/>
      <c r="AZ10" s="784"/>
      <c r="BA10" s="779"/>
      <c r="BB10" s="779"/>
      <c r="BC10" s="779"/>
      <c r="BD10" s="780"/>
    </row>
    <row r="11" spans="1:56" s="299" customFormat="1" ht="21" customHeight="1">
      <c r="A11" s="776"/>
      <c r="B11" s="3045"/>
      <c r="C11" s="3045"/>
      <c r="D11" s="3045"/>
      <c r="E11" s="3045"/>
      <c r="F11" s="3045"/>
      <c r="G11" s="3045"/>
      <c r="H11" s="3045"/>
      <c r="I11" s="3045"/>
      <c r="J11" s="3045"/>
      <c r="K11" s="3045"/>
      <c r="L11" s="3046"/>
      <c r="M11" s="3188" t="s">
        <v>1171</v>
      </c>
      <c r="N11" s="3189"/>
      <c r="O11" s="3189"/>
      <c r="P11" s="3189"/>
      <c r="Q11" s="3189"/>
      <c r="R11" s="3189"/>
      <c r="S11" s="3195"/>
      <c r="T11" s="3196"/>
      <c r="U11" s="3196"/>
      <c r="V11" s="3196"/>
      <c r="W11" s="3196"/>
      <c r="X11" s="3196"/>
      <c r="Y11" s="3196"/>
      <c r="Z11" s="3196"/>
      <c r="AA11" s="3196"/>
      <c r="AB11" s="3196"/>
      <c r="AC11" s="3196"/>
      <c r="AD11" s="3196"/>
      <c r="AE11" s="3197"/>
      <c r="AF11" s="782"/>
      <c r="AG11" s="3198" t="s">
        <v>1188</v>
      </c>
      <c r="AH11" s="3199"/>
      <c r="AI11" s="3199"/>
      <c r="AJ11" s="3199"/>
      <c r="AK11" s="3199"/>
      <c r="AL11" s="3199"/>
      <c r="AM11" s="3195"/>
      <c r="AN11" s="3196"/>
      <c r="AO11" s="3196"/>
      <c r="AP11" s="3196"/>
      <c r="AQ11" s="3196"/>
      <c r="AR11" s="3196"/>
      <c r="AS11" s="3196"/>
      <c r="AT11" s="3196"/>
      <c r="AU11" s="3196"/>
      <c r="AV11" s="3196"/>
      <c r="AW11" s="3196"/>
      <c r="AX11" s="3196"/>
      <c r="AY11" s="3197"/>
      <c r="AZ11" s="784"/>
      <c r="BA11" s="779"/>
      <c r="BB11" s="779"/>
      <c r="BC11" s="779"/>
      <c r="BD11" s="780"/>
    </row>
    <row r="12" spans="1:56" s="299" customFormat="1" ht="21" customHeight="1">
      <c r="A12" s="776"/>
      <c r="B12" s="3045"/>
      <c r="C12" s="3045"/>
      <c r="D12" s="3045"/>
      <c r="E12" s="3045"/>
      <c r="F12" s="3045"/>
      <c r="G12" s="3045"/>
      <c r="H12" s="3045"/>
      <c r="I12" s="3045"/>
      <c r="J12" s="3045"/>
      <c r="K12" s="3045"/>
      <c r="L12" s="3046"/>
      <c r="M12" s="3188" t="s">
        <v>1172</v>
      </c>
      <c r="N12" s="3189"/>
      <c r="O12" s="3189"/>
      <c r="P12" s="3189"/>
      <c r="Q12" s="3189"/>
      <c r="R12" s="3189"/>
      <c r="S12" s="3195"/>
      <c r="T12" s="3196"/>
      <c r="U12" s="3196"/>
      <c r="V12" s="3196"/>
      <c r="W12" s="3196"/>
      <c r="X12" s="3196"/>
      <c r="Y12" s="3196"/>
      <c r="Z12" s="3196"/>
      <c r="AA12" s="3196"/>
      <c r="AB12" s="3196"/>
      <c r="AC12" s="3196"/>
      <c r="AD12" s="3196"/>
      <c r="AE12" s="3197"/>
      <c r="AF12" s="782"/>
      <c r="AG12" s="3198" t="s">
        <v>1189</v>
      </c>
      <c r="AH12" s="3199"/>
      <c r="AI12" s="3199"/>
      <c r="AJ12" s="3199"/>
      <c r="AK12" s="3199"/>
      <c r="AL12" s="3199"/>
      <c r="AM12" s="3195"/>
      <c r="AN12" s="3196"/>
      <c r="AO12" s="3196"/>
      <c r="AP12" s="3196"/>
      <c r="AQ12" s="3196"/>
      <c r="AR12" s="3196"/>
      <c r="AS12" s="3196"/>
      <c r="AT12" s="3196"/>
      <c r="AU12" s="3196"/>
      <c r="AV12" s="3196"/>
      <c r="AW12" s="3196"/>
      <c r="AX12" s="3196"/>
      <c r="AY12" s="3197"/>
      <c r="AZ12" s="784"/>
      <c r="BA12" s="779"/>
      <c r="BB12" s="779"/>
      <c r="BC12" s="779"/>
      <c r="BD12" s="780"/>
    </row>
    <row r="13" spans="1:56" s="299" customFormat="1" ht="21" customHeight="1">
      <c r="A13" s="776"/>
      <c r="B13" s="3045"/>
      <c r="C13" s="3045"/>
      <c r="D13" s="3045"/>
      <c r="E13" s="3045"/>
      <c r="F13" s="3045"/>
      <c r="G13" s="3045"/>
      <c r="H13" s="3045"/>
      <c r="I13" s="3045"/>
      <c r="J13" s="3045"/>
      <c r="K13" s="3045"/>
      <c r="L13" s="3046"/>
      <c r="M13" s="3188" t="s">
        <v>1173</v>
      </c>
      <c r="N13" s="3189"/>
      <c r="O13" s="3189"/>
      <c r="P13" s="3189"/>
      <c r="Q13" s="3189"/>
      <c r="R13" s="3189"/>
      <c r="S13" s="3195"/>
      <c r="T13" s="3196"/>
      <c r="U13" s="3196"/>
      <c r="V13" s="3196"/>
      <c r="W13" s="3196"/>
      <c r="X13" s="3196"/>
      <c r="Y13" s="3196"/>
      <c r="Z13" s="3196"/>
      <c r="AA13" s="3196"/>
      <c r="AB13" s="3196"/>
      <c r="AC13" s="3196"/>
      <c r="AD13" s="3196"/>
      <c r="AE13" s="3197"/>
      <c r="AF13" s="782"/>
      <c r="AG13" s="3198" t="s">
        <v>1190</v>
      </c>
      <c r="AH13" s="3199"/>
      <c r="AI13" s="3199"/>
      <c r="AJ13" s="3199"/>
      <c r="AK13" s="3199"/>
      <c r="AL13" s="3199"/>
      <c r="AM13" s="3195"/>
      <c r="AN13" s="3196"/>
      <c r="AO13" s="3196"/>
      <c r="AP13" s="3196"/>
      <c r="AQ13" s="3196"/>
      <c r="AR13" s="3196"/>
      <c r="AS13" s="3196"/>
      <c r="AT13" s="3196"/>
      <c r="AU13" s="3196"/>
      <c r="AV13" s="3196"/>
      <c r="AW13" s="3196"/>
      <c r="AX13" s="3196"/>
      <c r="AY13" s="3197"/>
      <c r="AZ13" s="784"/>
      <c r="BA13" s="779"/>
      <c r="BB13" s="779"/>
      <c r="BC13" s="779"/>
      <c r="BD13" s="780"/>
    </row>
    <row r="14" spans="1:56" s="299" customFormat="1" ht="21" customHeight="1">
      <c r="A14" s="776"/>
      <c r="B14" s="3045"/>
      <c r="C14" s="3045"/>
      <c r="D14" s="3045"/>
      <c r="E14" s="3045"/>
      <c r="F14" s="3045"/>
      <c r="G14" s="3045"/>
      <c r="H14" s="3045"/>
      <c r="I14" s="3045"/>
      <c r="J14" s="3045"/>
      <c r="K14" s="3045"/>
      <c r="L14" s="3046"/>
      <c r="M14" s="3188" t="s">
        <v>1174</v>
      </c>
      <c r="N14" s="3189"/>
      <c r="O14" s="3189"/>
      <c r="P14" s="3189"/>
      <c r="Q14" s="3189"/>
      <c r="R14" s="3189"/>
      <c r="S14" s="3195"/>
      <c r="T14" s="3196"/>
      <c r="U14" s="3196"/>
      <c r="V14" s="3196"/>
      <c r="W14" s="3196"/>
      <c r="X14" s="3196"/>
      <c r="Y14" s="3196"/>
      <c r="Z14" s="3196"/>
      <c r="AA14" s="3196"/>
      <c r="AB14" s="3196"/>
      <c r="AC14" s="3196"/>
      <c r="AD14" s="3196"/>
      <c r="AE14" s="3197"/>
      <c r="AF14" s="782"/>
      <c r="AG14" s="3198" t="s">
        <v>1191</v>
      </c>
      <c r="AH14" s="3199"/>
      <c r="AI14" s="3199"/>
      <c r="AJ14" s="3199"/>
      <c r="AK14" s="3199"/>
      <c r="AL14" s="3199"/>
      <c r="AM14" s="3195"/>
      <c r="AN14" s="3196"/>
      <c r="AO14" s="3196"/>
      <c r="AP14" s="3196"/>
      <c r="AQ14" s="3196"/>
      <c r="AR14" s="3196"/>
      <c r="AS14" s="3196"/>
      <c r="AT14" s="3196"/>
      <c r="AU14" s="3196"/>
      <c r="AV14" s="3196"/>
      <c r="AW14" s="3196"/>
      <c r="AX14" s="3196"/>
      <c r="AY14" s="3197"/>
      <c r="AZ14" s="784"/>
      <c r="BA14" s="779"/>
      <c r="BB14" s="779"/>
      <c r="BC14" s="779"/>
      <c r="BD14" s="780"/>
    </row>
    <row r="15" spans="1:56" s="299" customFormat="1" ht="21" customHeight="1">
      <c r="A15" s="776"/>
      <c r="B15" s="3045"/>
      <c r="C15" s="3045"/>
      <c r="D15" s="3045"/>
      <c r="E15" s="3045"/>
      <c r="F15" s="3045"/>
      <c r="G15" s="3045"/>
      <c r="H15" s="3045"/>
      <c r="I15" s="3045"/>
      <c r="J15" s="3045"/>
      <c r="K15" s="3045"/>
      <c r="L15" s="3046"/>
      <c r="M15" s="3188" t="s">
        <v>1175</v>
      </c>
      <c r="N15" s="3189"/>
      <c r="O15" s="3189"/>
      <c r="P15" s="3189"/>
      <c r="Q15" s="3189"/>
      <c r="R15" s="3189"/>
      <c r="S15" s="3195"/>
      <c r="T15" s="3196"/>
      <c r="U15" s="3196"/>
      <c r="V15" s="3196"/>
      <c r="W15" s="3196"/>
      <c r="X15" s="3196"/>
      <c r="Y15" s="3196"/>
      <c r="Z15" s="3196"/>
      <c r="AA15" s="3196"/>
      <c r="AB15" s="3196"/>
      <c r="AC15" s="3196"/>
      <c r="AD15" s="3196"/>
      <c r="AE15" s="3197"/>
      <c r="AF15" s="782"/>
      <c r="AG15" s="3198" t="s">
        <v>1192</v>
      </c>
      <c r="AH15" s="3199"/>
      <c r="AI15" s="3199"/>
      <c r="AJ15" s="3199"/>
      <c r="AK15" s="3199"/>
      <c r="AL15" s="3199"/>
      <c r="AM15" s="3195"/>
      <c r="AN15" s="3196"/>
      <c r="AO15" s="3196"/>
      <c r="AP15" s="3196"/>
      <c r="AQ15" s="3196"/>
      <c r="AR15" s="3196"/>
      <c r="AS15" s="3196"/>
      <c r="AT15" s="3196"/>
      <c r="AU15" s="3196"/>
      <c r="AV15" s="3196"/>
      <c r="AW15" s="3196"/>
      <c r="AX15" s="3196"/>
      <c r="AY15" s="3197"/>
      <c r="AZ15" s="784"/>
      <c r="BA15" s="779"/>
      <c r="BB15" s="779"/>
      <c r="BC15" s="779"/>
      <c r="BD15" s="780"/>
    </row>
    <row r="16" spans="1:56" s="299" customFormat="1" ht="21" customHeight="1">
      <c r="A16" s="776"/>
      <c r="B16" s="3045"/>
      <c r="C16" s="3045"/>
      <c r="D16" s="3045"/>
      <c r="E16" s="3045"/>
      <c r="F16" s="3045"/>
      <c r="G16" s="3045"/>
      <c r="H16" s="3045"/>
      <c r="I16" s="3045"/>
      <c r="J16" s="3045"/>
      <c r="K16" s="3045"/>
      <c r="L16" s="3046"/>
      <c r="M16" s="3188" t="s">
        <v>1176</v>
      </c>
      <c r="N16" s="3189"/>
      <c r="O16" s="3189"/>
      <c r="P16" s="3189"/>
      <c r="Q16" s="3189"/>
      <c r="R16" s="3189"/>
      <c r="S16" s="3195"/>
      <c r="T16" s="3196"/>
      <c r="U16" s="3196"/>
      <c r="V16" s="3196"/>
      <c r="W16" s="3196"/>
      <c r="X16" s="3196"/>
      <c r="Y16" s="3196"/>
      <c r="Z16" s="3196"/>
      <c r="AA16" s="3196"/>
      <c r="AB16" s="3196"/>
      <c r="AC16" s="3196"/>
      <c r="AD16" s="3196"/>
      <c r="AE16" s="3197"/>
      <c r="AF16" s="782"/>
      <c r="AG16" s="3198" t="s">
        <v>1193</v>
      </c>
      <c r="AH16" s="3199"/>
      <c r="AI16" s="3199"/>
      <c r="AJ16" s="3199"/>
      <c r="AK16" s="3199"/>
      <c r="AL16" s="3199"/>
      <c r="AM16" s="3195"/>
      <c r="AN16" s="3196"/>
      <c r="AO16" s="3196"/>
      <c r="AP16" s="3196"/>
      <c r="AQ16" s="3196"/>
      <c r="AR16" s="3196"/>
      <c r="AS16" s="3196"/>
      <c r="AT16" s="3196"/>
      <c r="AU16" s="3196"/>
      <c r="AV16" s="3196"/>
      <c r="AW16" s="3196"/>
      <c r="AX16" s="3196"/>
      <c r="AY16" s="3197"/>
      <c r="AZ16" s="784"/>
      <c r="BA16" s="779"/>
      <c r="BB16" s="779"/>
      <c r="BC16" s="779"/>
      <c r="BD16" s="780"/>
    </row>
    <row r="17" spans="1:56" s="299" customFormat="1" ht="21" customHeight="1">
      <c r="A17" s="776"/>
      <c r="B17" s="3045"/>
      <c r="C17" s="3045"/>
      <c r="D17" s="3045"/>
      <c r="E17" s="3045"/>
      <c r="F17" s="3045"/>
      <c r="G17" s="3045"/>
      <c r="H17" s="3045"/>
      <c r="I17" s="3045"/>
      <c r="J17" s="3045"/>
      <c r="K17" s="3045"/>
      <c r="L17" s="3046"/>
      <c r="M17" s="3188" t="s">
        <v>1177</v>
      </c>
      <c r="N17" s="3189"/>
      <c r="O17" s="3189"/>
      <c r="P17" s="3189"/>
      <c r="Q17" s="3189"/>
      <c r="R17" s="3189"/>
      <c r="S17" s="3195"/>
      <c r="T17" s="3196"/>
      <c r="U17" s="3196"/>
      <c r="V17" s="3196"/>
      <c r="W17" s="3196"/>
      <c r="X17" s="3196"/>
      <c r="Y17" s="3196"/>
      <c r="Z17" s="3196"/>
      <c r="AA17" s="3196"/>
      <c r="AB17" s="3196"/>
      <c r="AC17" s="3196"/>
      <c r="AD17" s="3196"/>
      <c r="AE17" s="3197"/>
      <c r="AF17" s="782"/>
      <c r="AG17" s="3198" t="s">
        <v>1194</v>
      </c>
      <c r="AH17" s="3199"/>
      <c r="AI17" s="3199"/>
      <c r="AJ17" s="3199"/>
      <c r="AK17" s="3199"/>
      <c r="AL17" s="3199"/>
      <c r="AM17" s="3195"/>
      <c r="AN17" s="3196"/>
      <c r="AO17" s="3196"/>
      <c r="AP17" s="3196"/>
      <c r="AQ17" s="3196"/>
      <c r="AR17" s="3196"/>
      <c r="AS17" s="3196"/>
      <c r="AT17" s="3196"/>
      <c r="AU17" s="3196"/>
      <c r="AV17" s="3196"/>
      <c r="AW17" s="3196"/>
      <c r="AX17" s="3196"/>
      <c r="AY17" s="3197"/>
      <c r="AZ17" s="784"/>
      <c r="BA17" s="779"/>
      <c r="BB17" s="779"/>
      <c r="BC17" s="779"/>
      <c r="BD17" s="780"/>
    </row>
    <row r="18" spans="1:56" s="299" customFormat="1" ht="21" customHeight="1">
      <c r="A18" s="776"/>
      <c r="B18" s="3045"/>
      <c r="C18" s="3045"/>
      <c r="D18" s="3045"/>
      <c r="E18" s="3045"/>
      <c r="F18" s="3045"/>
      <c r="G18" s="3045"/>
      <c r="H18" s="3045"/>
      <c r="I18" s="3045"/>
      <c r="J18" s="3045"/>
      <c r="K18" s="3045"/>
      <c r="L18" s="3046"/>
      <c r="M18" s="3188" t="s">
        <v>1178</v>
      </c>
      <c r="N18" s="3189"/>
      <c r="O18" s="3189"/>
      <c r="P18" s="3189"/>
      <c r="Q18" s="3189"/>
      <c r="R18" s="3189"/>
      <c r="S18" s="3195"/>
      <c r="T18" s="3196"/>
      <c r="U18" s="3196"/>
      <c r="V18" s="3196"/>
      <c r="W18" s="3196"/>
      <c r="X18" s="3196"/>
      <c r="Y18" s="3196"/>
      <c r="Z18" s="3196"/>
      <c r="AA18" s="3196"/>
      <c r="AB18" s="3196"/>
      <c r="AC18" s="3196"/>
      <c r="AD18" s="3196"/>
      <c r="AE18" s="3197"/>
      <c r="AF18" s="782"/>
      <c r="AG18" s="3198" t="s">
        <v>1195</v>
      </c>
      <c r="AH18" s="3199"/>
      <c r="AI18" s="3199"/>
      <c r="AJ18" s="3199"/>
      <c r="AK18" s="3199"/>
      <c r="AL18" s="3199"/>
      <c r="AM18" s="3195"/>
      <c r="AN18" s="3196"/>
      <c r="AO18" s="3196"/>
      <c r="AP18" s="3196"/>
      <c r="AQ18" s="3196"/>
      <c r="AR18" s="3196"/>
      <c r="AS18" s="3196"/>
      <c r="AT18" s="3196"/>
      <c r="AU18" s="3196"/>
      <c r="AV18" s="3196"/>
      <c r="AW18" s="3196"/>
      <c r="AX18" s="3196"/>
      <c r="AY18" s="3197"/>
      <c r="AZ18" s="784"/>
      <c r="BA18" s="779"/>
      <c r="BB18" s="779"/>
      <c r="BC18" s="779"/>
      <c r="BD18" s="780"/>
    </row>
    <row r="19" spans="1:56" s="299" customFormat="1" ht="21" customHeight="1">
      <c r="A19" s="776"/>
      <c r="B19" s="3045"/>
      <c r="C19" s="3045"/>
      <c r="D19" s="3045"/>
      <c r="E19" s="3045"/>
      <c r="F19" s="3045"/>
      <c r="G19" s="3045"/>
      <c r="H19" s="3045"/>
      <c r="I19" s="3045"/>
      <c r="J19" s="3045"/>
      <c r="K19" s="3045"/>
      <c r="L19" s="3046"/>
      <c r="M19" s="3188" t="s">
        <v>1179</v>
      </c>
      <c r="N19" s="3189"/>
      <c r="O19" s="3189"/>
      <c r="P19" s="3189"/>
      <c r="Q19" s="3189"/>
      <c r="R19" s="3189"/>
      <c r="S19" s="3195"/>
      <c r="T19" s="3196"/>
      <c r="U19" s="3196"/>
      <c r="V19" s="3196"/>
      <c r="W19" s="3196"/>
      <c r="X19" s="3196"/>
      <c r="Y19" s="3196"/>
      <c r="Z19" s="3196"/>
      <c r="AA19" s="3196"/>
      <c r="AB19" s="3196"/>
      <c r="AC19" s="3196"/>
      <c r="AD19" s="3196"/>
      <c r="AE19" s="3197"/>
      <c r="AF19" s="782"/>
      <c r="AG19" s="3198" t="s">
        <v>1196</v>
      </c>
      <c r="AH19" s="3199"/>
      <c r="AI19" s="3199"/>
      <c r="AJ19" s="3199"/>
      <c r="AK19" s="3199"/>
      <c r="AL19" s="3199"/>
      <c r="AM19" s="3195"/>
      <c r="AN19" s="3196"/>
      <c r="AO19" s="3196"/>
      <c r="AP19" s="3196"/>
      <c r="AQ19" s="3196"/>
      <c r="AR19" s="3196"/>
      <c r="AS19" s="3196"/>
      <c r="AT19" s="3196"/>
      <c r="AU19" s="3196"/>
      <c r="AV19" s="3196"/>
      <c r="AW19" s="3196"/>
      <c r="AX19" s="3196"/>
      <c r="AY19" s="3197"/>
      <c r="AZ19" s="784"/>
      <c r="BA19" s="779"/>
      <c r="BB19" s="779"/>
      <c r="BC19" s="779"/>
      <c r="BD19" s="780"/>
    </row>
    <row r="20" spans="1:56" s="299" customFormat="1" ht="21" customHeight="1">
      <c r="A20" s="776"/>
      <c r="B20" s="3045"/>
      <c r="C20" s="3045"/>
      <c r="D20" s="3045"/>
      <c r="E20" s="3045"/>
      <c r="F20" s="3045"/>
      <c r="G20" s="3045"/>
      <c r="H20" s="3045"/>
      <c r="I20" s="3045"/>
      <c r="J20" s="3045"/>
      <c r="K20" s="3045"/>
      <c r="L20" s="3046"/>
      <c r="M20" s="3188" t="s">
        <v>1180</v>
      </c>
      <c r="N20" s="3189"/>
      <c r="O20" s="3189"/>
      <c r="P20" s="3189"/>
      <c r="Q20" s="3189"/>
      <c r="R20" s="3189"/>
      <c r="S20" s="3195"/>
      <c r="T20" s="3196"/>
      <c r="U20" s="3196"/>
      <c r="V20" s="3196"/>
      <c r="W20" s="3196"/>
      <c r="X20" s="3196"/>
      <c r="Y20" s="3196"/>
      <c r="Z20" s="3196"/>
      <c r="AA20" s="3196"/>
      <c r="AB20" s="3196"/>
      <c r="AC20" s="3196"/>
      <c r="AD20" s="3196"/>
      <c r="AE20" s="3197"/>
      <c r="AF20" s="782"/>
      <c r="AG20" s="3198" t="s">
        <v>1197</v>
      </c>
      <c r="AH20" s="3199"/>
      <c r="AI20" s="3199"/>
      <c r="AJ20" s="3199"/>
      <c r="AK20" s="3199"/>
      <c r="AL20" s="3199"/>
      <c r="AM20" s="3195"/>
      <c r="AN20" s="3196"/>
      <c r="AO20" s="3196"/>
      <c r="AP20" s="3196"/>
      <c r="AQ20" s="3196"/>
      <c r="AR20" s="3196"/>
      <c r="AS20" s="3196"/>
      <c r="AT20" s="3196"/>
      <c r="AU20" s="3196"/>
      <c r="AV20" s="3196"/>
      <c r="AW20" s="3196"/>
      <c r="AX20" s="3196"/>
      <c r="AY20" s="3197"/>
      <c r="AZ20" s="784"/>
      <c r="BA20" s="779"/>
      <c r="BB20" s="779"/>
      <c r="BC20" s="779"/>
      <c r="BD20" s="780"/>
    </row>
    <row r="21" spans="1:56" s="299" customFormat="1" ht="21" customHeight="1">
      <c r="A21" s="776"/>
      <c r="B21" s="3045"/>
      <c r="C21" s="3045"/>
      <c r="D21" s="3045"/>
      <c r="E21" s="3045"/>
      <c r="F21" s="3045"/>
      <c r="G21" s="3045"/>
      <c r="H21" s="3045"/>
      <c r="I21" s="3045"/>
      <c r="J21" s="3045"/>
      <c r="K21" s="3045"/>
      <c r="L21" s="3046"/>
      <c r="M21" s="3188" t="s">
        <v>1181</v>
      </c>
      <c r="N21" s="3189"/>
      <c r="O21" s="3189"/>
      <c r="P21" s="3189"/>
      <c r="Q21" s="3189"/>
      <c r="R21" s="3189"/>
      <c r="S21" s="3195"/>
      <c r="T21" s="3196"/>
      <c r="U21" s="3196"/>
      <c r="V21" s="3196"/>
      <c r="W21" s="3196"/>
      <c r="X21" s="3196"/>
      <c r="Y21" s="3196"/>
      <c r="Z21" s="3196"/>
      <c r="AA21" s="3196"/>
      <c r="AB21" s="3196"/>
      <c r="AC21" s="3196"/>
      <c r="AD21" s="3196"/>
      <c r="AE21" s="3197"/>
      <c r="AF21" s="782"/>
      <c r="AG21" s="3198" t="s">
        <v>1198</v>
      </c>
      <c r="AH21" s="3199"/>
      <c r="AI21" s="3199"/>
      <c r="AJ21" s="3199"/>
      <c r="AK21" s="3199"/>
      <c r="AL21" s="3199"/>
      <c r="AM21" s="3195"/>
      <c r="AN21" s="3196"/>
      <c r="AO21" s="3196"/>
      <c r="AP21" s="3196"/>
      <c r="AQ21" s="3196"/>
      <c r="AR21" s="3196"/>
      <c r="AS21" s="3196"/>
      <c r="AT21" s="3196"/>
      <c r="AU21" s="3196"/>
      <c r="AV21" s="3196"/>
      <c r="AW21" s="3196"/>
      <c r="AX21" s="3196"/>
      <c r="AY21" s="3197"/>
      <c r="AZ21" s="784"/>
      <c r="BA21" s="779"/>
      <c r="BB21" s="779"/>
      <c r="BC21" s="779"/>
      <c r="BD21" s="780"/>
    </row>
    <row r="22" spans="1:56" s="299" customFormat="1" ht="21" customHeight="1">
      <c r="A22" s="776"/>
      <c r="B22" s="3045"/>
      <c r="C22" s="3045"/>
      <c r="D22" s="3045"/>
      <c r="E22" s="3045"/>
      <c r="F22" s="3045"/>
      <c r="G22" s="3045"/>
      <c r="H22" s="3045"/>
      <c r="I22" s="3045"/>
      <c r="J22" s="3045"/>
      <c r="K22" s="3045"/>
      <c r="L22" s="3046"/>
      <c r="M22" s="3188" t="s">
        <v>1182</v>
      </c>
      <c r="N22" s="3189"/>
      <c r="O22" s="3189"/>
      <c r="P22" s="3189"/>
      <c r="Q22" s="3189"/>
      <c r="R22" s="3189"/>
      <c r="S22" s="3195"/>
      <c r="T22" s="3196"/>
      <c r="U22" s="3196"/>
      <c r="V22" s="3196"/>
      <c r="W22" s="3196"/>
      <c r="X22" s="3196"/>
      <c r="Y22" s="3196"/>
      <c r="Z22" s="3196"/>
      <c r="AA22" s="3196"/>
      <c r="AB22" s="3196"/>
      <c r="AC22" s="3196"/>
      <c r="AD22" s="3196"/>
      <c r="AE22" s="3197"/>
      <c r="AF22" s="782"/>
      <c r="AG22" s="3198" t="s">
        <v>1199</v>
      </c>
      <c r="AH22" s="3199"/>
      <c r="AI22" s="3199"/>
      <c r="AJ22" s="3199"/>
      <c r="AK22" s="3199"/>
      <c r="AL22" s="3199"/>
      <c r="AM22" s="3195"/>
      <c r="AN22" s="3196"/>
      <c r="AO22" s="3196"/>
      <c r="AP22" s="3196"/>
      <c r="AQ22" s="3196"/>
      <c r="AR22" s="3196"/>
      <c r="AS22" s="3196"/>
      <c r="AT22" s="3196"/>
      <c r="AU22" s="3196"/>
      <c r="AV22" s="3196"/>
      <c r="AW22" s="3196"/>
      <c r="AX22" s="3196"/>
      <c r="AY22" s="3197"/>
      <c r="AZ22" s="784"/>
      <c r="BA22" s="779"/>
      <c r="BB22" s="779"/>
      <c r="BC22" s="779"/>
      <c r="BD22" s="780"/>
    </row>
    <row r="23" spans="1:56" s="299" customFormat="1" ht="21" customHeight="1">
      <c r="A23" s="776"/>
      <c r="B23" s="3045"/>
      <c r="C23" s="3045"/>
      <c r="D23" s="3045"/>
      <c r="E23" s="3045"/>
      <c r="F23" s="3045"/>
      <c r="G23" s="3045"/>
      <c r="H23" s="3045"/>
      <c r="I23" s="3045"/>
      <c r="J23" s="3045"/>
      <c r="K23" s="3045"/>
      <c r="L23" s="3046"/>
      <c r="M23" s="3188" t="s">
        <v>1183</v>
      </c>
      <c r="N23" s="3189"/>
      <c r="O23" s="3189"/>
      <c r="P23" s="3189"/>
      <c r="Q23" s="3189"/>
      <c r="R23" s="3189"/>
      <c r="S23" s="3195"/>
      <c r="T23" s="3196"/>
      <c r="U23" s="3196"/>
      <c r="V23" s="3196"/>
      <c r="W23" s="3196"/>
      <c r="X23" s="3196"/>
      <c r="Y23" s="3196"/>
      <c r="Z23" s="3196"/>
      <c r="AA23" s="3196"/>
      <c r="AB23" s="3196"/>
      <c r="AC23" s="3196"/>
      <c r="AD23" s="3196"/>
      <c r="AE23" s="3197"/>
      <c r="AF23" s="782"/>
      <c r="AG23" s="3198" t="s">
        <v>1200</v>
      </c>
      <c r="AH23" s="3199"/>
      <c r="AI23" s="3199"/>
      <c r="AJ23" s="3199"/>
      <c r="AK23" s="3199"/>
      <c r="AL23" s="3199"/>
      <c r="AM23" s="3195"/>
      <c r="AN23" s="3196"/>
      <c r="AO23" s="3196"/>
      <c r="AP23" s="3196"/>
      <c r="AQ23" s="3196"/>
      <c r="AR23" s="3196"/>
      <c r="AS23" s="3196"/>
      <c r="AT23" s="3196"/>
      <c r="AU23" s="3196"/>
      <c r="AV23" s="3196"/>
      <c r="AW23" s="3196"/>
      <c r="AX23" s="3196"/>
      <c r="AY23" s="3197"/>
      <c r="AZ23" s="784"/>
      <c r="BA23" s="779"/>
      <c r="BB23" s="779"/>
      <c r="BC23" s="779"/>
      <c r="BD23" s="780"/>
    </row>
    <row r="24" spans="1:56" s="299" customFormat="1" ht="21" customHeight="1">
      <c r="A24" s="776"/>
      <c r="B24" s="3045"/>
      <c r="C24" s="3045"/>
      <c r="D24" s="3045"/>
      <c r="E24" s="3045"/>
      <c r="F24" s="3045"/>
      <c r="G24" s="3045"/>
      <c r="H24" s="3045"/>
      <c r="I24" s="3045"/>
      <c r="J24" s="3045"/>
      <c r="K24" s="3045"/>
      <c r="L24" s="3046"/>
      <c r="M24" s="3188" t="s">
        <v>1184</v>
      </c>
      <c r="N24" s="3189"/>
      <c r="O24" s="3189"/>
      <c r="P24" s="3189"/>
      <c r="Q24" s="3189"/>
      <c r="R24" s="3189"/>
      <c r="S24" s="3195"/>
      <c r="T24" s="3196"/>
      <c r="U24" s="3196"/>
      <c r="V24" s="3196"/>
      <c r="W24" s="3196"/>
      <c r="X24" s="3196"/>
      <c r="Y24" s="3196"/>
      <c r="Z24" s="3196"/>
      <c r="AA24" s="3196"/>
      <c r="AB24" s="3196"/>
      <c r="AC24" s="3196"/>
      <c r="AD24" s="3196"/>
      <c r="AE24" s="3197"/>
      <c r="AF24" s="782"/>
      <c r="AG24" s="3198" t="s">
        <v>1201</v>
      </c>
      <c r="AH24" s="3199"/>
      <c r="AI24" s="3199"/>
      <c r="AJ24" s="3199"/>
      <c r="AK24" s="3199"/>
      <c r="AL24" s="3199"/>
      <c r="AM24" s="3195"/>
      <c r="AN24" s="3196"/>
      <c r="AO24" s="3196"/>
      <c r="AP24" s="3196"/>
      <c r="AQ24" s="3196"/>
      <c r="AR24" s="3196"/>
      <c r="AS24" s="3196"/>
      <c r="AT24" s="3196"/>
      <c r="AU24" s="3196"/>
      <c r="AV24" s="3196"/>
      <c r="AW24" s="3196"/>
      <c r="AX24" s="3196"/>
      <c r="AY24" s="3197"/>
      <c r="AZ24" s="784"/>
      <c r="BA24" s="779"/>
      <c r="BB24" s="779"/>
      <c r="BC24" s="779"/>
      <c r="BD24" s="780"/>
    </row>
    <row r="25" spans="1:56" s="299" customFormat="1" ht="21" customHeight="1">
      <c r="A25" s="776"/>
      <c r="B25" s="3045"/>
      <c r="C25" s="3045"/>
      <c r="D25" s="3045"/>
      <c r="E25" s="3045"/>
      <c r="F25" s="3045"/>
      <c r="G25" s="3045"/>
      <c r="H25" s="3045"/>
      <c r="I25" s="3045"/>
      <c r="J25" s="3045"/>
      <c r="K25" s="3045"/>
      <c r="L25" s="3046"/>
      <c r="M25" s="3188" t="s">
        <v>1185</v>
      </c>
      <c r="N25" s="3189"/>
      <c r="O25" s="3189"/>
      <c r="P25" s="3189"/>
      <c r="Q25" s="3189"/>
      <c r="R25" s="3189"/>
      <c r="S25" s="3195"/>
      <c r="T25" s="3196"/>
      <c r="U25" s="3196"/>
      <c r="V25" s="3196"/>
      <c r="W25" s="3196"/>
      <c r="X25" s="3196"/>
      <c r="Y25" s="3196"/>
      <c r="Z25" s="3196"/>
      <c r="AA25" s="3196"/>
      <c r="AB25" s="3196"/>
      <c r="AC25" s="3196"/>
      <c r="AD25" s="3196"/>
      <c r="AE25" s="3197"/>
      <c r="AF25" s="782"/>
      <c r="AG25" s="3198" t="s">
        <v>1202</v>
      </c>
      <c r="AH25" s="3199"/>
      <c r="AI25" s="3199"/>
      <c r="AJ25" s="3199"/>
      <c r="AK25" s="3199"/>
      <c r="AL25" s="3199"/>
      <c r="AM25" s="3195"/>
      <c r="AN25" s="3196"/>
      <c r="AO25" s="3196"/>
      <c r="AP25" s="3196"/>
      <c r="AQ25" s="3196"/>
      <c r="AR25" s="3196"/>
      <c r="AS25" s="3196"/>
      <c r="AT25" s="3196"/>
      <c r="AU25" s="3196"/>
      <c r="AV25" s="3196"/>
      <c r="AW25" s="3196"/>
      <c r="AX25" s="3196"/>
      <c r="AY25" s="3197"/>
      <c r="AZ25" s="784"/>
      <c r="BA25" s="779"/>
      <c r="BB25" s="779"/>
      <c r="BC25" s="779"/>
      <c r="BD25" s="780"/>
    </row>
    <row r="26" spans="1:56" s="299" customFormat="1" ht="21" customHeight="1" thickBot="1">
      <c r="A26" s="776"/>
      <c r="B26" s="3184"/>
      <c r="C26" s="3184"/>
      <c r="D26" s="3184"/>
      <c r="E26" s="3184"/>
      <c r="F26" s="3184"/>
      <c r="G26" s="3184"/>
      <c r="H26" s="3184"/>
      <c r="I26" s="3184"/>
      <c r="J26" s="3184"/>
      <c r="K26" s="3184"/>
      <c r="L26" s="3185"/>
      <c r="M26" s="3190" t="s">
        <v>1186</v>
      </c>
      <c r="N26" s="3191"/>
      <c r="O26" s="3191"/>
      <c r="P26" s="3191"/>
      <c r="Q26" s="3191"/>
      <c r="R26" s="3191"/>
      <c r="S26" s="3202"/>
      <c r="T26" s="3203"/>
      <c r="U26" s="3203"/>
      <c r="V26" s="3203"/>
      <c r="W26" s="3203"/>
      <c r="X26" s="3203"/>
      <c r="Y26" s="3203"/>
      <c r="Z26" s="3203"/>
      <c r="AA26" s="3203"/>
      <c r="AB26" s="3203"/>
      <c r="AC26" s="3203"/>
      <c r="AD26" s="3203"/>
      <c r="AE26" s="3204"/>
      <c r="AF26" s="785"/>
      <c r="AG26" s="3200" t="s">
        <v>1203</v>
      </c>
      <c r="AH26" s="3201"/>
      <c r="AI26" s="3201"/>
      <c r="AJ26" s="3201"/>
      <c r="AK26" s="3201"/>
      <c r="AL26" s="3201"/>
      <c r="AM26" s="3202"/>
      <c r="AN26" s="3203"/>
      <c r="AO26" s="3203"/>
      <c r="AP26" s="3203"/>
      <c r="AQ26" s="3203"/>
      <c r="AR26" s="3203"/>
      <c r="AS26" s="3203"/>
      <c r="AT26" s="3203"/>
      <c r="AU26" s="3203"/>
      <c r="AV26" s="3203"/>
      <c r="AW26" s="3203"/>
      <c r="AX26" s="3203"/>
      <c r="AY26" s="3204"/>
      <c r="AZ26" s="786"/>
      <c r="BA26" s="779"/>
      <c r="BB26" s="779"/>
      <c r="BC26" s="779"/>
      <c r="BD26" s="780"/>
    </row>
  </sheetData>
  <sheetProtection password="CAAF" sheet="1" objects="1" scenarios="1" selectLockedCells="1"/>
  <mergeCells count="126">
    <mergeCell ref="AG25:AL25"/>
    <mergeCell ref="AM25:AY25"/>
    <mergeCell ref="AG23:AL23"/>
    <mergeCell ref="AM23:AY23"/>
    <mergeCell ref="B24:L24"/>
    <mergeCell ref="M24:R24"/>
    <mergeCell ref="S24:AE24"/>
    <mergeCell ref="AG24:AL24"/>
    <mergeCell ref="AM24:AY24"/>
    <mergeCell ref="AG21:AL21"/>
    <mergeCell ref="AM21:AY21"/>
    <mergeCell ref="B22:L22"/>
    <mergeCell ref="M22:R22"/>
    <mergeCell ref="S22:AE22"/>
    <mergeCell ref="AG22:AL22"/>
    <mergeCell ref="AM22:AY22"/>
    <mergeCell ref="AG19:AL19"/>
    <mergeCell ref="AM19:AY19"/>
    <mergeCell ref="B20:L20"/>
    <mergeCell ref="M20:R20"/>
    <mergeCell ref="S20:AE20"/>
    <mergeCell ref="AG20:AL20"/>
    <mergeCell ref="AM20:AY20"/>
    <mergeCell ref="AG17:AL17"/>
    <mergeCell ref="AM17:AY17"/>
    <mergeCell ref="B18:L18"/>
    <mergeCell ref="M18:R18"/>
    <mergeCell ref="S18:AE18"/>
    <mergeCell ref="AG18:AL18"/>
    <mergeCell ref="AM18:AY18"/>
    <mergeCell ref="AG15:AL15"/>
    <mergeCell ref="AM15:AY15"/>
    <mergeCell ref="B16:L16"/>
    <mergeCell ref="M16:R16"/>
    <mergeCell ref="S16:AE16"/>
    <mergeCell ref="AG16:AL16"/>
    <mergeCell ref="AM16:AY16"/>
    <mergeCell ref="B17:L17"/>
    <mergeCell ref="S15:AE15"/>
    <mergeCell ref="M15:R15"/>
    <mergeCell ref="B15:L15"/>
    <mergeCell ref="AG13:AL13"/>
    <mergeCell ref="AM13:AY13"/>
    <mergeCell ref="B14:L14"/>
    <mergeCell ref="M14:R14"/>
    <mergeCell ref="S14:AE14"/>
    <mergeCell ref="AG14:AL14"/>
    <mergeCell ref="AM14:AY14"/>
    <mergeCell ref="AG11:AL11"/>
    <mergeCell ref="AM11:AY11"/>
    <mergeCell ref="B12:L12"/>
    <mergeCell ref="M12:R12"/>
    <mergeCell ref="S12:AE12"/>
    <mergeCell ref="AG12:AL12"/>
    <mergeCell ref="AM12:AY12"/>
    <mergeCell ref="S13:AE13"/>
    <mergeCell ref="M13:R13"/>
    <mergeCell ref="B13:L13"/>
    <mergeCell ref="S11:AE11"/>
    <mergeCell ref="M11:R11"/>
    <mergeCell ref="B11:L11"/>
    <mergeCell ref="B26:L26"/>
    <mergeCell ref="M26:R26"/>
    <mergeCell ref="S26:AE26"/>
    <mergeCell ref="AG26:AL26"/>
    <mergeCell ref="AM26:AY26"/>
    <mergeCell ref="B9:L9"/>
    <mergeCell ref="M9:R9"/>
    <mergeCell ref="S9:AE9"/>
    <mergeCell ref="AG9:AL9"/>
    <mergeCell ref="AM9:AY9"/>
    <mergeCell ref="S25:AE25"/>
    <mergeCell ref="M25:R25"/>
    <mergeCell ref="B25:L25"/>
    <mergeCell ref="S23:AE23"/>
    <mergeCell ref="M23:R23"/>
    <mergeCell ref="B23:L23"/>
    <mergeCell ref="S21:AE21"/>
    <mergeCell ref="M21:R21"/>
    <mergeCell ref="B21:L21"/>
    <mergeCell ref="S19:AE19"/>
    <mergeCell ref="M19:R19"/>
    <mergeCell ref="B19:L19"/>
    <mergeCell ref="S17:AE17"/>
    <mergeCell ref="M17:R17"/>
    <mergeCell ref="S10:AE10"/>
    <mergeCell ref="AG10:AL10"/>
    <mergeCell ref="AM10:AY10"/>
    <mergeCell ref="B10:L10"/>
    <mergeCell ref="M10:R10"/>
    <mergeCell ref="B6:L6"/>
    <mergeCell ref="M6:X6"/>
    <mergeCell ref="Z6:AK6"/>
    <mergeCell ref="AM6:AN6"/>
    <mergeCell ref="AP6:AZ6"/>
    <mergeCell ref="AM7:AY7"/>
    <mergeCell ref="B8:L8"/>
    <mergeCell ref="M8:R8"/>
    <mergeCell ref="S8:AE8"/>
    <mergeCell ref="AG8:AL8"/>
    <mergeCell ref="AM8:AY8"/>
    <mergeCell ref="B7:L7"/>
    <mergeCell ref="M7:R7"/>
    <mergeCell ref="S7:AE7"/>
    <mergeCell ref="AG7:AL7"/>
    <mergeCell ref="B5:L5"/>
    <mergeCell ref="M5:X5"/>
    <mergeCell ref="Y5:Z5"/>
    <mergeCell ref="AB5:AE5"/>
    <mergeCell ref="AG5:AZ5"/>
    <mergeCell ref="AX2:AY2"/>
    <mergeCell ref="B3:P3"/>
    <mergeCell ref="R3:X3"/>
    <mergeCell ref="Y3:AR3"/>
    <mergeCell ref="AX3:AZ3"/>
    <mergeCell ref="AS3:AV3"/>
    <mergeCell ref="B1:AU1"/>
    <mergeCell ref="B2:AB2"/>
    <mergeCell ref="AC2:AI2"/>
    <mergeCell ref="AJ2:AL2"/>
    <mergeCell ref="AM2:AR2"/>
    <mergeCell ref="AS2:AT2"/>
    <mergeCell ref="AU2:AW2"/>
    <mergeCell ref="B4:L4"/>
    <mergeCell ref="M4:X4"/>
    <mergeCell ref="Z4:AZ4"/>
  </mergeCells>
  <dataValidations count="42">
    <dataValidation type="whole" allowBlank="1" showInputMessage="1" showErrorMessage="1" sqref="AM6:AN6">
      <formula1>1</formula1>
      <formula2>99</formula2>
    </dataValidation>
    <dataValidation allowBlank="1" showErrorMessage="1" sqref="AJ2 AS2:AT2 R3:X3 Z6:AK6 AZ7:AZ26 AX3:AZ3 AS3"/>
    <dataValidation type="textLength" operator="lessThanOrEqual" allowBlank="1" showInputMessage="1" showErrorMessage="1" promptTitle="Seriennummer 5. EZE" prompt="Hier bitte die Seriennummer der 5. Erzeugungseinheit eingeben!" sqref="S9:AE9">
      <formula1>30</formula1>
    </dataValidation>
    <dataValidation type="textLength" operator="lessThanOrEqual" allowBlank="1" showInputMessage="1" showErrorMessage="1" promptTitle="Seriennummer 3. EZE" prompt="Hier bitte die Seriennummer der 3. Erzeugungseinheit eingeben!" sqref="S8:AE8">
      <formula1>30</formula1>
    </dataValidation>
    <dataValidation type="textLength" operator="lessThanOrEqual" allowBlank="1" showInputMessage="1" showErrorMessage="1" promptTitle="Seriennummer 6. EZE" prompt="Hier bitte die Seriennummer der 6. Erzeugungseinheit eingeben!" sqref="AM9:AY9">
      <formula1>30</formula1>
    </dataValidation>
    <dataValidation type="textLength" operator="lessThanOrEqual" allowBlank="1" showInputMessage="1" showErrorMessage="1" promptTitle="Seriennummer 4. EZE" prompt="Hier bitte die Seriennummer der 4. Erzeugungseinheit eingeben!" sqref="AM8:AY8">
      <formula1>30</formula1>
    </dataValidation>
    <dataValidation type="textLength" operator="lessThanOrEqual" allowBlank="1" showInputMessage="1" showErrorMessage="1" promptTitle="Seriennummer 2. EZE" prompt="Hier bitte die Seriennummer der 2. Erzeugungseinheit eingeben!" sqref="AM7:AY7">
      <formula1>30</formula1>
    </dataValidation>
    <dataValidation type="textLength" operator="lessThanOrEqual" allowBlank="1" showInputMessage="1" showErrorMessage="1" promptTitle="Seriennummer 1. EZE" prompt="Hier bitte die Seriennummer der 1. Erzeugungseinheit eingeben!" sqref="S7:AE7">
      <formula1>30</formula1>
    </dataValidation>
    <dataValidation type="textLength" operator="lessThanOrEqual" allowBlank="1" showInputMessage="1" showErrorMessage="1" promptTitle="Seriennummer 7. EZE" prompt="Hier bitte die Seriennummer der 7. Erzeugungseinheit eingeben!" sqref="S10:AE10">
      <formula1>30</formula1>
    </dataValidation>
    <dataValidation type="textLength" operator="lessThanOrEqual" allowBlank="1" showInputMessage="1" showErrorMessage="1" promptTitle="Seriennummer 9. EZE" prompt="Hier bitte die Seriennummer der 9. Erzeugungseinheit eingeben!" sqref="S11:AE11">
      <formula1>30</formula1>
    </dataValidation>
    <dataValidation type="textLength" operator="lessThanOrEqual" allowBlank="1" showInputMessage="1" showErrorMessage="1" promptTitle="Seriennummer 11. EZE" prompt="Hier bitte die Seriennummer der 11. Erzeugungseinheit eingeben!" sqref="S12:AE12">
      <formula1>30</formula1>
    </dataValidation>
    <dataValidation type="textLength" operator="lessThanOrEqual" allowBlank="1" showInputMessage="1" showErrorMessage="1" promptTitle="Seriennummer 13. EZE" prompt="Hier bitte die Seriennummer der 13. Erzeugungseinheit eingeben!" sqref="S13:AE13">
      <formula1>30</formula1>
    </dataValidation>
    <dataValidation type="textLength" operator="lessThanOrEqual" allowBlank="1" showInputMessage="1" showErrorMessage="1" promptTitle="Seriennummer 15. EZE" prompt="Hier bitte die Seriennummer der 15. Erzeugungseinheit eingeben!" sqref="S14:AE14">
      <formula1>30</formula1>
    </dataValidation>
    <dataValidation type="textLength" operator="lessThanOrEqual" allowBlank="1" showInputMessage="1" showErrorMessage="1" promptTitle="Seriennummer 17. EZE" prompt="Hier bitte die Seriennummer der 17. Erzeugungseinheit eingeben!" sqref="S15:AE15">
      <formula1>30</formula1>
    </dataValidation>
    <dataValidation type="textLength" operator="lessThanOrEqual" allowBlank="1" showInputMessage="1" showErrorMessage="1" promptTitle="Seriennummer 19. EZE" prompt="Hier bitte die Seriennummer der 19. Erzeugungseinheit eingeben!" sqref="S16:AE16">
      <formula1>30</formula1>
    </dataValidation>
    <dataValidation type="textLength" operator="lessThanOrEqual" allowBlank="1" showInputMessage="1" showErrorMessage="1" promptTitle="Seriennummer 21. EZE" prompt="Hier bitte die Seriennummer der 21. Erzeugungseinheit eingeben!" sqref="S17:AE17">
      <formula1>30</formula1>
    </dataValidation>
    <dataValidation type="textLength" operator="lessThanOrEqual" allowBlank="1" showInputMessage="1" showErrorMessage="1" promptTitle="Seriennummer 23. EZE" prompt="Hier bitte die Seriennummer der 23. Erzeugungseinheit eingeben!" sqref="S18:AE18">
      <formula1>30</formula1>
    </dataValidation>
    <dataValidation type="textLength" operator="lessThanOrEqual" allowBlank="1" showInputMessage="1" showErrorMessage="1" promptTitle="Seriennummer 25. EZE" prompt="Hier bitte die Seriennummer der 25. Erzeugungseinheit eingeben!" sqref="S19:AE19">
      <formula1>30</formula1>
    </dataValidation>
    <dataValidation type="textLength" operator="lessThanOrEqual" allowBlank="1" showInputMessage="1" showErrorMessage="1" promptTitle="Seriennummer 27. EZE" prompt="Hier bitte die Seriennummer der 27. Erzeugungseinheit eingeben!" sqref="S20:AE20">
      <formula1>30</formula1>
    </dataValidation>
    <dataValidation type="textLength" operator="lessThanOrEqual" allowBlank="1" showInputMessage="1" showErrorMessage="1" promptTitle="Seriennummer 29. EZE" prompt="Hier bitte die Seriennummer der 29. Erzeugungseinheit eingeben!" sqref="S21:AE21">
      <formula1>30</formula1>
    </dataValidation>
    <dataValidation type="textLength" operator="lessThanOrEqual" allowBlank="1" showInputMessage="1" showErrorMessage="1" promptTitle="Seriennummer 31. EZE" prompt="Hier bitte die Seriennummer der 31. Erzeugungseinheit eingeben!" sqref="S22:AE22">
      <formula1>30</formula1>
    </dataValidation>
    <dataValidation type="textLength" operator="lessThanOrEqual" allowBlank="1" showInputMessage="1" showErrorMessage="1" promptTitle="Seriennummer 33. EZE" prompt="Hier bitte die Seriennummer der 33. Erzeugungseinheit eingeben!" sqref="S23:AE23">
      <formula1>30</formula1>
    </dataValidation>
    <dataValidation type="textLength" operator="lessThanOrEqual" allowBlank="1" showInputMessage="1" showErrorMessage="1" promptTitle="Seriennummer 35. EZE" prompt="Hier bitte die Seriennummer der 35. Erzeugungseinheit eingeben!" sqref="S24:AE24">
      <formula1>30</formula1>
    </dataValidation>
    <dataValidation type="textLength" operator="lessThanOrEqual" allowBlank="1" showInputMessage="1" showErrorMessage="1" promptTitle="Seriennummer 37. EZE" prompt="Hier bitte die Seriennummer der 37. Erzeugungseinheit eingeben!" sqref="S25:AE25">
      <formula1>30</formula1>
    </dataValidation>
    <dataValidation type="textLength" operator="lessThanOrEqual" allowBlank="1" showInputMessage="1" showErrorMessage="1" promptTitle="Seriennummer 39. EZE" prompt="Hier bitte die Seriennummer der 39. Erzeugungseinheit eingeben!" sqref="S26:AE26">
      <formula1>30</formula1>
    </dataValidation>
    <dataValidation type="textLength" operator="lessThanOrEqual" allowBlank="1" showInputMessage="1" showErrorMessage="1" promptTitle="Seriennummer 8. EZE" prompt="Hier bitte die Seriennummer der 8. Erzeugungseinheit eingeben!" sqref="AM10:AY10">
      <formula1>30</formula1>
    </dataValidation>
    <dataValidation type="textLength" operator="lessThanOrEqual" allowBlank="1" showInputMessage="1" showErrorMessage="1" promptTitle="Seriennummer 10. EZE" prompt="Hier bitte die Seriennummer der 10. Erzeugungseinheit eingeben!" sqref="AM11:AY11">
      <formula1>30</formula1>
    </dataValidation>
    <dataValidation type="textLength" operator="lessThanOrEqual" allowBlank="1" showInputMessage="1" showErrorMessage="1" promptTitle="Seriennummer 12. EZE" prompt="Hier bitte die Seriennummer der 12. Erzeugungseinheit eingeben!" sqref="AM12:AY12">
      <formula1>30</formula1>
    </dataValidation>
    <dataValidation type="textLength" operator="lessThanOrEqual" allowBlank="1" showInputMessage="1" showErrorMessage="1" promptTitle="Seriennummer 14. EZE" prompt="Hier bitte die Seriennummer der 14. Erzeugungseinheit eingeben!" sqref="AM13:AY13">
      <formula1>30</formula1>
    </dataValidation>
    <dataValidation type="textLength" operator="lessThanOrEqual" allowBlank="1" showInputMessage="1" showErrorMessage="1" promptTitle="Seriennummer 16. EZE" prompt="Hier bitte die Seriennummer der 16. Erzeugungseinheit eingeben!" sqref="AM14:AY14">
      <formula1>30</formula1>
    </dataValidation>
    <dataValidation type="textLength" operator="lessThanOrEqual" allowBlank="1" showInputMessage="1" showErrorMessage="1" promptTitle="Seriennummer 18. EZE" prompt="Hier bitte die Seriennummer der 18. Erzeugungseinheit eingeben!" sqref="AM15:AY15">
      <formula1>30</formula1>
    </dataValidation>
    <dataValidation type="textLength" operator="lessThanOrEqual" allowBlank="1" showInputMessage="1" showErrorMessage="1" promptTitle="Seriennummer 20. EZE" prompt="Hier bitte die Seriennummer der 20. Erzeugungseinheit eingeben!" sqref="AM16:AY16">
      <formula1>30</formula1>
    </dataValidation>
    <dataValidation type="textLength" operator="lessThanOrEqual" allowBlank="1" showInputMessage="1" showErrorMessage="1" promptTitle="Seriennummer 22. EZE" prompt="Hier bitte die Seriennummer der 22. Erzeugungseinheit eingeben!" sqref="AM17:AY17">
      <formula1>30</formula1>
    </dataValidation>
    <dataValidation type="textLength" operator="lessThanOrEqual" allowBlank="1" showInputMessage="1" showErrorMessage="1" promptTitle="Seriennummer 24. EZE" prompt="Hier bitte die Seriennummer der 24. Erzeugungseinheit eingeben!" sqref="AM18:AY18">
      <formula1>30</formula1>
    </dataValidation>
    <dataValidation type="textLength" operator="lessThanOrEqual" allowBlank="1" showInputMessage="1" showErrorMessage="1" promptTitle="Seriennummer 26. EZE" prompt="Hier bitte die Seriennummer der 26. Erzeugungseinheit eingeben!" sqref="AM19:AY19">
      <formula1>30</formula1>
    </dataValidation>
    <dataValidation type="textLength" operator="lessThanOrEqual" allowBlank="1" showInputMessage="1" showErrorMessage="1" promptTitle="Seriennummer 28. EZE" prompt="Hier bitte die Seriennummer der 28. Erzeugungseinheit eingeben!" sqref="AM20:AY20">
      <formula1>30</formula1>
    </dataValidation>
    <dataValidation type="textLength" operator="lessThanOrEqual" allowBlank="1" showInputMessage="1" showErrorMessage="1" promptTitle="Seriennummer 30. EZE" prompt="Hier bitte die Seriennummer der 30. Erzeugungseinheit eingeben!" sqref="AM21:AY21">
      <formula1>30</formula1>
    </dataValidation>
    <dataValidation type="textLength" operator="lessThanOrEqual" allowBlank="1" showInputMessage="1" showErrorMessage="1" promptTitle="Seriennummer 32. EZE" prompt="Hier bitte die Seriennummer der 32. Erzeugungseinheit eingeben!" sqref="AM22:AY22">
      <formula1>30</formula1>
    </dataValidation>
    <dataValidation type="textLength" operator="lessThanOrEqual" allowBlank="1" showInputMessage="1" showErrorMessage="1" promptTitle="Seriennummer 34. EZE" prompt="Hier bitte die Seriennummer der 34. Erzeugungseinheit eingeben!" sqref="AM23:AY23">
      <formula1>30</formula1>
    </dataValidation>
    <dataValidation type="textLength" operator="lessThanOrEqual" allowBlank="1" showInputMessage="1" showErrorMessage="1" promptTitle="Seriennummer 36. EZE" prompt="Hier bitte die Seriennummer der 36. Erzeugungseinheit eingeben!" sqref="AM24:AY24">
      <formula1>30</formula1>
    </dataValidation>
    <dataValidation type="textLength" operator="lessThanOrEqual" allowBlank="1" showInputMessage="1" showErrorMessage="1" promptTitle="Seriennummer 38. EZE" prompt="Hier bitte die Seriennummer der 38. Erzeugungseinheit eingeben!" sqref="AM25:AY25">
      <formula1>30</formula1>
    </dataValidation>
    <dataValidation type="textLength" operator="lessThanOrEqual" allowBlank="1" showInputMessage="1" showErrorMessage="1" promptTitle="Seriennummer 40. EZE" prompt="Hier bitte die Seriennummer der 40. Erzeugungseinheit eingeben!" sqref="AM26:AY26">
      <formula1>30</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11/2018&amp;R&amp;"Arial,Kursiv"&amp;9VS: Öffentlich</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W62"/>
  <sheetViews>
    <sheetView showGridLines="0" showRowColHeaders="0" showZeros="0" showOutlineSymbols="0" zoomScaleNormal="100" zoomScaleSheetLayoutView="100" workbookViewId="0">
      <selection activeCell="U13" sqref="U13:AZ13"/>
    </sheetView>
  </sheetViews>
  <sheetFormatPr baseColWidth="10" defaultRowHeight="12.75"/>
  <cols>
    <col min="1" max="1" width="35.7109375" style="147" customWidth="1"/>
    <col min="2" max="44" width="1.7109375" style="147" customWidth="1"/>
    <col min="45" max="46" width="1.85546875" style="147" customWidth="1"/>
    <col min="47" max="49" width="1.7109375" style="147" customWidth="1"/>
    <col min="50" max="51" width="1.85546875" style="147" customWidth="1"/>
    <col min="52" max="52" width="1" style="147" customWidth="1"/>
    <col min="53" max="53" width="12.28515625" style="147" hidden="1" customWidth="1"/>
    <col min="54" max="55" width="11.42578125" style="147" hidden="1" customWidth="1"/>
    <col min="56" max="56" width="11.42578125" style="147"/>
    <col min="57" max="57" width="4.42578125" style="147" customWidth="1"/>
    <col min="58" max="16384" width="11.42578125" style="147"/>
  </cols>
  <sheetData>
    <row r="1" spans="1:75" s="310" customFormat="1" ht="23.25" customHeight="1">
      <c r="B1" s="2949" t="s">
        <v>870</v>
      </c>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70" t="s">
        <v>29</v>
      </c>
      <c r="AX1" s="271" t="s">
        <v>6</v>
      </c>
      <c r="AY1" s="272">
        <v>2</v>
      </c>
      <c r="AZ1" s="273"/>
    </row>
    <row r="2" spans="1:75" s="310" customFormat="1" ht="18.75" customHeight="1" thickBot="1">
      <c r="B2" s="3127" t="s">
        <v>669</v>
      </c>
      <c r="C2" s="3128"/>
      <c r="D2" s="3128"/>
      <c r="E2" s="3128"/>
      <c r="F2" s="3128"/>
      <c r="G2" s="3128"/>
      <c r="H2" s="3128"/>
      <c r="I2" s="3128"/>
      <c r="J2" s="3128"/>
      <c r="K2" s="3128"/>
      <c r="L2" s="3128"/>
      <c r="M2" s="3128"/>
      <c r="N2" s="3128"/>
      <c r="O2" s="3128"/>
      <c r="P2" s="3128"/>
      <c r="Q2" s="3128"/>
      <c r="R2" s="3128"/>
      <c r="S2" s="3128"/>
      <c r="T2" s="3128"/>
      <c r="U2" s="3128"/>
      <c r="V2" s="3128"/>
      <c r="W2" s="3128"/>
      <c r="X2" s="3128"/>
      <c r="Y2" s="3128"/>
      <c r="Z2" s="3128"/>
      <c r="AA2" s="3128"/>
      <c r="AB2" s="3129"/>
      <c r="AC2" s="3130" t="s">
        <v>436</v>
      </c>
      <c r="AD2" s="3131"/>
      <c r="AE2" s="3131"/>
      <c r="AF2" s="3131"/>
      <c r="AG2" s="3131"/>
      <c r="AH2" s="3131"/>
      <c r="AI2" s="3131"/>
      <c r="AJ2" s="3132">
        <f>'E.8 Datenblatt EZA'!AX2</f>
        <v>1</v>
      </c>
      <c r="AK2" s="3132"/>
      <c r="AL2" s="3133"/>
      <c r="AM2" s="3134" t="s">
        <v>535</v>
      </c>
      <c r="AN2" s="3135"/>
      <c r="AO2" s="3135"/>
      <c r="AP2" s="3135"/>
      <c r="AQ2" s="3135"/>
      <c r="AR2" s="3135"/>
      <c r="AS2" s="3122">
        <v>1</v>
      </c>
      <c r="AT2" s="3122"/>
      <c r="AU2" s="3136" t="s">
        <v>536</v>
      </c>
      <c r="AV2" s="3136"/>
      <c r="AW2" s="3136"/>
      <c r="AX2" s="3132">
        <f>S19</f>
        <v>0</v>
      </c>
      <c r="AY2" s="3132"/>
      <c r="AZ2" s="396"/>
    </row>
    <row r="3" spans="1:75" s="310" customFormat="1" ht="21" customHeight="1">
      <c r="B3" s="3566" t="s">
        <v>437</v>
      </c>
      <c r="C3" s="3567"/>
      <c r="D3" s="3567"/>
      <c r="E3" s="3567"/>
      <c r="F3" s="3567"/>
      <c r="G3" s="3567"/>
      <c r="H3" s="3567"/>
      <c r="I3" s="3567"/>
      <c r="J3" s="3567"/>
      <c r="K3" s="3567"/>
      <c r="L3" s="3567"/>
      <c r="M3" s="3567"/>
      <c r="N3" s="3567"/>
      <c r="O3" s="3567"/>
      <c r="P3" s="3567"/>
      <c r="Q3" s="410"/>
      <c r="R3" s="3568">
        <f>Datenbasis!C6</f>
        <v>0</v>
      </c>
      <c r="S3" s="3568"/>
      <c r="T3" s="3568"/>
      <c r="U3" s="3568"/>
      <c r="V3" s="3568"/>
      <c r="W3" s="3568"/>
      <c r="X3" s="3569"/>
      <c r="Y3" s="2959" t="s">
        <v>127</v>
      </c>
      <c r="Z3" s="2960"/>
      <c r="AA3" s="2960"/>
      <c r="AB3" s="2960"/>
      <c r="AC3" s="2960"/>
      <c r="AD3" s="2960"/>
      <c r="AE3" s="2960"/>
      <c r="AF3" s="2960"/>
      <c r="AG3" s="2960"/>
      <c r="AH3" s="2960"/>
      <c r="AI3" s="2960"/>
      <c r="AJ3" s="2960"/>
      <c r="AK3" s="2960"/>
      <c r="AL3" s="2960"/>
      <c r="AM3" s="2960"/>
      <c r="AN3" s="2960"/>
      <c r="AO3" s="2960"/>
      <c r="AP3" s="2960"/>
      <c r="AQ3" s="2960"/>
      <c r="AR3" s="2960"/>
      <c r="AS3" s="1842">
        <f>Datenbasis!D6</f>
        <v>0</v>
      </c>
      <c r="AT3" s="1842"/>
      <c r="AU3" s="1842"/>
      <c r="AV3" s="1843"/>
      <c r="AW3" s="965" t="s">
        <v>6</v>
      </c>
      <c r="AX3" s="1523">
        <f>Datenbasis!E6</f>
        <v>0</v>
      </c>
      <c r="AY3" s="1523"/>
      <c r="AZ3" s="1524"/>
    </row>
    <row r="4" spans="1:75" ht="21" customHeight="1">
      <c r="B4" s="3570" t="s">
        <v>3</v>
      </c>
      <c r="C4" s="3571"/>
      <c r="D4" s="3571"/>
      <c r="E4" s="3571"/>
      <c r="F4" s="3571"/>
      <c r="G4" s="3571"/>
      <c r="H4" s="3571"/>
      <c r="I4" s="3571"/>
      <c r="J4" s="3571"/>
      <c r="K4" s="3571"/>
      <c r="L4" s="3571"/>
      <c r="M4" s="3572" t="s">
        <v>4</v>
      </c>
      <c r="N4" s="3572"/>
      <c r="O4" s="3572"/>
      <c r="P4" s="3572"/>
      <c r="Q4" s="3572"/>
      <c r="R4" s="3572"/>
      <c r="S4" s="3572"/>
      <c r="T4" s="3572"/>
      <c r="U4" s="3572"/>
      <c r="V4" s="3572"/>
      <c r="W4" s="3572"/>
      <c r="X4" s="3573"/>
      <c r="Y4" s="348"/>
      <c r="Z4" s="3112">
        <f>Datenbasis!D3</f>
        <v>0</v>
      </c>
      <c r="AA4" s="3112"/>
      <c r="AB4" s="3112"/>
      <c r="AC4" s="3112"/>
      <c r="AD4" s="3112"/>
      <c r="AE4" s="3112"/>
      <c r="AF4" s="3112"/>
      <c r="AG4" s="3112"/>
      <c r="AH4" s="3112"/>
      <c r="AI4" s="3112"/>
      <c r="AJ4" s="3112"/>
      <c r="AK4" s="3112"/>
      <c r="AL4" s="3112"/>
      <c r="AM4" s="3112"/>
      <c r="AN4" s="3112"/>
      <c r="AO4" s="3112"/>
      <c r="AP4" s="3112"/>
      <c r="AQ4" s="3112"/>
      <c r="AR4" s="3112"/>
      <c r="AS4" s="3112"/>
      <c r="AT4" s="3112"/>
      <c r="AU4" s="3112"/>
      <c r="AV4" s="3112"/>
      <c r="AW4" s="3112"/>
      <c r="AX4" s="3112"/>
      <c r="AY4" s="3112"/>
      <c r="AZ4" s="3113"/>
      <c r="BB4" s="310"/>
      <c r="BF4" s="310"/>
    </row>
    <row r="5" spans="1:75" ht="21" customHeight="1">
      <c r="B5" s="3574"/>
      <c r="C5" s="3575"/>
      <c r="D5" s="3575"/>
      <c r="E5" s="3575"/>
      <c r="F5" s="3575"/>
      <c r="G5" s="3575"/>
      <c r="H5" s="3575"/>
      <c r="I5" s="3575"/>
      <c r="J5" s="3575"/>
      <c r="K5" s="3575"/>
      <c r="L5" s="3575"/>
      <c r="M5" s="3576" t="s">
        <v>5</v>
      </c>
      <c r="N5" s="3576"/>
      <c r="O5" s="3576"/>
      <c r="P5" s="3576"/>
      <c r="Q5" s="3576"/>
      <c r="R5" s="3576"/>
      <c r="S5" s="3576"/>
      <c r="T5" s="3576"/>
      <c r="U5" s="3576"/>
      <c r="V5" s="3576"/>
      <c r="W5" s="3576"/>
      <c r="X5" s="3577"/>
      <c r="Y5" s="3117" t="s">
        <v>21</v>
      </c>
      <c r="Z5" s="3118"/>
      <c r="AA5" s="333"/>
      <c r="AB5" s="3119">
        <v>99310</v>
      </c>
      <c r="AC5" s="3119"/>
      <c r="AD5" s="3119"/>
      <c r="AE5" s="3119"/>
      <c r="AF5" s="334"/>
      <c r="AG5" s="3120" t="s">
        <v>0</v>
      </c>
      <c r="AH5" s="3120"/>
      <c r="AI5" s="3120"/>
      <c r="AJ5" s="3120"/>
      <c r="AK5" s="3120"/>
      <c r="AL5" s="3120"/>
      <c r="AM5" s="3120"/>
      <c r="AN5" s="3120"/>
      <c r="AO5" s="3120"/>
      <c r="AP5" s="3120"/>
      <c r="AQ5" s="3120"/>
      <c r="AR5" s="3120"/>
      <c r="AS5" s="3120"/>
      <c r="AT5" s="3120"/>
      <c r="AU5" s="3120"/>
      <c r="AV5" s="3120"/>
      <c r="AW5" s="3120"/>
      <c r="AX5" s="3120"/>
      <c r="AY5" s="3120"/>
      <c r="AZ5" s="3121"/>
      <c r="BB5" s="310"/>
    </row>
    <row r="6" spans="1:75" ht="21" customHeight="1">
      <c r="B6" s="3614"/>
      <c r="C6" s="3615"/>
      <c r="D6" s="3615"/>
      <c r="E6" s="3615"/>
      <c r="F6" s="3615"/>
      <c r="G6" s="3615"/>
      <c r="H6" s="3615"/>
      <c r="I6" s="3615"/>
      <c r="J6" s="3615"/>
      <c r="K6" s="3615"/>
      <c r="L6" s="3615"/>
      <c r="M6" s="3616" t="s">
        <v>9</v>
      </c>
      <c r="N6" s="3616"/>
      <c r="O6" s="3616"/>
      <c r="P6" s="3616"/>
      <c r="Q6" s="3616"/>
      <c r="R6" s="3616"/>
      <c r="S6" s="3616"/>
      <c r="T6" s="3616"/>
      <c r="U6" s="3616"/>
      <c r="V6" s="3616"/>
      <c r="W6" s="3616"/>
      <c r="X6" s="3617"/>
      <c r="Y6" s="407"/>
      <c r="Z6" s="3178">
        <f>Datenbasis!H3</f>
        <v>0</v>
      </c>
      <c r="AA6" s="3178"/>
      <c r="AB6" s="3178"/>
      <c r="AC6" s="3178"/>
      <c r="AD6" s="3178"/>
      <c r="AE6" s="3178"/>
      <c r="AF6" s="3178"/>
      <c r="AG6" s="3178"/>
      <c r="AH6" s="3178"/>
      <c r="AI6" s="3178"/>
      <c r="AJ6" s="3178"/>
      <c r="AK6" s="3178"/>
      <c r="AL6" s="335"/>
      <c r="AM6" s="3179">
        <f>Datenbasis!I3</f>
        <v>0</v>
      </c>
      <c r="AN6" s="3179"/>
      <c r="AO6" s="335"/>
      <c r="AP6" s="3180">
        <f>Datenbasis!J3</f>
        <v>0</v>
      </c>
      <c r="AQ6" s="3180"/>
      <c r="AR6" s="3180"/>
      <c r="AS6" s="3180"/>
      <c r="AT6" s="3180"/>
      <c r="AU6" s="3180"/>
      <c r="AV6" s="3180"/>
      <c r="AW6" s="3180"/>
      <c r="AX6" s="3180"/>
      <c r="AY6" s="3180"/>
      <c r="AZ6" s="3181"/>
    </row>
    <row r="7" spans="1:75" s="299" customFormat="1" ht="21" customHeight="1">
      <c r="A7" s="411"/>
      <c r="B7" s="3232" t="s">
        <v>639</v>
      </c>
      <c r="C7" s="3852"/>
      <c r="D7" s="3852"/>
      <c r="E7" s="3852"/>
      <c r="F7" s="3852"/>
      <c r="G7" s="3852"/>
      <c r="H7" s="3852"/>
      <c r="I7" s="3852"/>
      <c r="J7" s="3852"/>
      <c r="K7" s="3852"/>
      <c r="L7" s="3853"/>
      <c r="M7" s="3854" t="s">
        <v>539</v>
      </c>
      <c r="N7" s="3855"/>
      <c r="O7" s="3855"/>
      <c r="P7" s="3855"/>
      <c r="Q7" s="3855"/>
      <c r="R7" s="3855"/>
      <c r="S7" s="3856"/>
      <c r="T7" s="3857"/>
      <c r="U7" s="3857"/>
      <c r="V7" s="3857"/>
      <c r="W7" s="3857"/>
      <c r="X7" s="3857"/>
      <c r="Y7" s="3857"/>
      <c r="Z7" s="3857"/>
      <c r="AA7" s="3857"/>
      <c r="AB7" s="3857"/>
      <c r="AC7" s="3857"/>
      <c r="AD7" s="3857"/>
      <c r="AE7" s="3858"/>
      <c r="AF7" s="431"/>
      <c r="AG7" s="3859" t="s">
        <v>135</v>
      </c>
      <c r="AH7" s="3860"/>
      <c r="AI7" s="3860"/>
      <c r="AJ7" s="3860"/>
      <c r="AK7" s="3860"/>
      <c r="AL7" s="3861"/>
      <c r="AM7" s="3861"/>
      <c r="AN7" s="3861"/>
      <c r="AO7" s="3861"/>
      <c r="AP7" s="3861"/>
      <c r="AQ7" s="3861"/>
      <c r="AR7" s="3861"/>
      <c r="AS7" s="3861"/>
      <c r="AT7" s="3861"/>
      <c r="AU7" s="3861"/>
      <c r="AV7" s="3861"/>
      <c r="AW7" s="3861"/>
      <c r="AX7" s="3861"/>
      <c r="AY7" s="3862"/>
      <c r="AZ7" s="414"/>
      <c r="BA7" s="411"/>
      <c r="BB7" s="412"/>
      <c r="BC7" s="412"/>
      <c r="BD7" s="413"/>
      <c r="BE7" s="413"/>
      <c r="BF7" s="413"/>
      <c r="BG7" s="413"/>
      <c r="BH7" s="413"/>
      <c r="BI7" s="413"/>
      <c r="BJ7" s="413"/>
      <c r="BK7" s="413"/>
      <c r="BL7" s="413"/>
      <c r="BM7" s="413"/>
      <c r="BN7" s="413"/>
      <c r="BO7" s="413"/>
      <c r="BP7" s="412"/>
      <c r="BQ7" s="412"/>
      <c r="BR7" s="412"/>
      <c r="BS7" s="412"/>
      <c r="BT7" s="412"/>
      <c r="BU7" s="412"/>
      <c r="BV7" s="412"/>
      <c r="BW7" s="412"/>
    </row>
    <row r="8" spans="1:75" s="299" customFormat="1" ht="21" customHeight="1">
      <c r="A8" s="411"/>
      <c r="B8" s="3850"/>
      <c r="C8" s="3031"/>
      <c r="D8" s="3031"/>
      <c r="E8" s="3031"/>
      <c r="F8" s="3031"/>
      <c r="G8" s="3031"/>
      <c r="H8" s="3031"/>
      <c r="I8" s="3031"/>
      <c r="J8" s="3031"/>
      <c r="K8" s="3031"/>
      <c r="L8" s="3851"/>
      <c r="M8" s="3833" t="s">
        <v>640</v>
      </c>
      <c r="N8" s="3834"/>
      <c r="O8" s="3834"/>
      <c r="P8" s="3834"/>
      <c r="Q8" s="3834"/>
      <c r="R8" s="3835"/>
      <c r="S8" s="3836"/>
      <c r="T8" s="3837"/>
      <c r="U8" s="3837"/>
      <c r="V8" s="3837"/>
      <c r="W8" s="3837"/>
      <c r="X8" s="3838"/>
      <c r="Y8" s="3839" t="s">
        <v>641</v>
      </c>
      <c r="Z8" s="3840"/>
      <c r="AA8" s="3840"/>
      <c r="AB8" s="3830"/>
      <c r="AC8" s="3831"/>
      <c r="AD8" s="3831"/>
      <c r="AE8" s="3831"/>
      <c r="AF8" s="3831"/>
      <c r="AG8" s="3831"/>
      <c r="AH8" s="3831"/>
      <c r="AI8" s="3831"/>
      <c r="AJ8" s="3831"/>
      <c r="AK8" s="3831"/>
      <c r="AL8" s="3831"/>
      <c r="AM8" s="3831"/>
      <c r="AN8" s="3831"/>
      <c r="AO8" s="3831"/>
      <c r="AP8" s="3831"/>
      <c r="AQ8" s="3831"/>
      <c r="AR8" s="3831"/>
      <c r="AS8" s="3831"/>
      <c r="AT8" s="3831"/>
      <c r="AU8" s="3831"/>
      <c r="AV8" s="3831"/>
      <c r="AW8" s="3831"/>
      <c r="AX8" s="3831"/>
      <c r="AY8" s="3831"/>
      <c r="AZ8" s="3832"/>
      <c r="BA8" s="411"/>
      <c r="BB8" s="412"/>
      <c r="BC8" s="412"/>
      <c r="BD8" s="413"/>
      <c r="BE8" s="413"/>
      <c r="BF8" s="413"/>
      <c r="BG8" s="413"/>
      <c r="BH8" s="413"/>
      <c r="BI8" s="413"/>
      <c r="BJ8" s="413"/>
      <c r="BK8" s="413"/>
      <c r="BL8" s="413"/>
      <c r="BM8" s="413"/>
      <c r="BN8" s="413"/>
      <c r="BO8" s="413"/>
      <c r="BP8" s="412"/>
      <c r="BQ8" s="412"/>
      <c r="BR8" s="412"/>
      <c r="BS8" s="412"/>
      <c r="BT8" s="412"/>
      <c r="BU8" s="412"/>
      <c r="BV8" s="412"/>
      <c r="BW8" s="412"/>
    </row>
    <row r="9" spans="1:75" s="299" customFormat="1" ht="18" customHeight="1">
      <c r="B9" s="3618" t="s">
        <v>624</v>
      </c>
      <c r="C9" s="3619"/>
      <c r="D9" s="3619"/>
      <c r="E9" s="3619"/>
      <c r="F9" s="3619"/>
      <c r="G9" s="3619"/>
      <c r="H9" s="3619"/>
      <c r="I9" s="3619"/>
      <c r="J9" s="3619"/>
      <c r="K9" s="3619"/>
      <c r="L9" s="3619"/>
      <c r="M9" s="3754"/>
      <c r="N9" s="3755"/>
      <c r="O9" s="3756" t="s">
        <v>625</v>
      </c>
      <c r="P9" s="3756"/>
      <c r="Q9" s="3756"/>
      <c r="R9" s="3756"/>
      <c r="S9" s="3756"/>
      <c r="T9" s="3756"/>
      <c r="U9" s="3756"/>
      <c r="V9" s="3756"/>
      <c r="W9" s="3756"/>
      <c r="X9" s="3756"/>
      <c r="Y9" s="3756"/>
      <c r="Z9" s="3756"/>
      <c r="AA9" s="3756"/>
      <c r="AB9" s="3756"/>
      <c r="AC9" s="3756"/>
      <c r="AD9" s="3756"/>
      <c r="AE9" s="3756"/>
      <c r="AF9" s="3756"/>
      <c r="AG9" s="3756"/>
      <c r="AH9" s="3756"/>
      <c r="AI9" s="3756"/>
      <c r="AJ9" s="3756"/>
      <c r="AK9" s="3756"/>
      <c r="AL9" s="3756"/>
      <c r="AM9" s="3756"/>
      <c r="AN9" s="3756"/>
      <c r="AO9" s="3756"/>
      <c r="AP9" s="3756"/>
      <c r="AQ9" s="3756"/>
      <c r="AR9" s="3756"/>
      <c r="AS9" s="3756"/>
      <c r="AT9" s="3756"/>
      <c r="AU9" s="3756"/>
      <c r="AV9" s="3756"/>
      <c r="AW9" s="3756"/>
      <c r="AX9" s="3756"/>
      <c r="AY9" s="3756"/>
      <c r="AZ9" s="3757"/>
      <c r="BB9" s="310" t="s">
        <v>538</v>
      </c>
    </row>
    <row r="10" spans="1:75" s="299" customFormat="1" ht="18" customHeight="1">
      <c r="B10" s="3610"/>
      <c r="C10" s="3611"/>
      <c r="D10" s="3611"/>
      <c r="E10" s="3611"/>
      <c r="F10" s="3611"/>
      <c r="G10" s="3611"/>
      <c r="H10" s="3611"/>
      <c r="I10" s="3611"/>
      <c r="J10" s="3611"/>
      <c r="K10" s="3611"/>
      <c r="L10" s="3611"/>
      <c r="M10" s="3758"/>
      <c r="N10" s="3759"/>
      <c r="O10" s="3760" t="s">
        <v>626</v>
      </c>
      <c r="P10" s="3760"/>
      <c r="Q10" s="3760"/>
      <c r="R10" s="3760"/>
      <c r="S10" s="3760"/>
      <c r="T10" s="3760"/>
      <c r="U10" s="3760"/>
      <c r="V10" s="3760"/>
      <c r="W10" s="3760"/>
      <c r="X10" s="3760"/>
      <c r="Y10" s="3760"/>
      <c r="Z10" s="3760"/>
      <c r="AA10" s="3760"/>
      <c r="AB10" s="3760"/>
      <c r="AC10" s="3760"/>
      <c r="AD10" s="3760"/>
      <c r="AE10" s="3760"/>
      <c r="AF10" s="3760"/>
      <c r="AG10" s="3760"/>
      <c r="AH10" s="3760"/>
      <c r="AI10" s="3760"/>
      <c r="AJ10" s="3760"/>
      <c r="AK10" s="3760"/>
      <c r="AL10" s="3760"/>
      <c r="AM10" s="3760"/>
      <c r="AN10" s="3760"/>
      <c r="AO10" s="3760"/>
      <c r="AP10" s="3760"/>
      <c r="AQ10" s="3760"/>
      <c r="AR10" s="3760"/>
      <c r="AS10" s="3760"/>
      <c r="AT10" s="3760"/>
      <c r="AU10" s="3760"/>
      <c r="AV10" s="3760"/>
      <c r="AW10" s="3760"/>
      <c r="AX10" s="3760"/>
      <c r="AY10" s="3760"/>
      <c r="AZ10" s="3761"/>
      <c r="BB10" s="310" t="s">
        <v>538</v>
      </c>
    </row>
    <row r="11" spans="1:75" s="299" customFormat="1" ht="18" customHeight="1">
      <c r="B11" s="3610"/>
      <c r="C11" s="3611"/>
      <c r="D11" s="3611"/>
      <c r="E11" s="3611"/>
      <c r="F11" s="3611"/>
      <c r="G11" s="3611"/>
      <c r="H11" s="3611"/>
      <c r="I11" s="3611"/>
      <c r="J11" s="3611"/>
      <c r="K11" s="3611"/>
      <c r="L11" s="3611"/>
      <c r="M11" s="3758"/>
      <c r="N11" s="3759"/>
      <c r="O11" s="3760" t="s">
        <v>627</v>
      </c>
      <c r="P11" s="3760"/>
      <c r="Q11" s="3760"/>
      <c r="R11" s="3760"/>
      <c r="S11" s="3760"/>
      <c r="T11" s="3760"/>
      <c r="U11" s="3760"/>
      <c r="V11" s="3760"/>
      <c r="W11" s="3760"/>
      <c r="X11" s="3760"/>
      <c r="Y11" s="3760"/>
      <c r="Z11" s="3760"/>
      <c r="AA11" s="3760"/>
      <c r="AB11" s="3760"/>
      <c r="AC11" s="3760"/>
      <c r="AD11" s="3760"/>
      <c r="AE11" s="3760"/>
      <c r="AF11" s="3760"/>
      <c r="AG11" s="3760"/>
      <c r="AH11" s="3760"/>
      <c r="AI11" s="3760"/>
      <c r="AJ11" s="3760"/>
      <c r="AK11" s="3760"/>
      <c r="AL11" s="3760"/>
      <c r="AM11" s="3760"/>
      <c r="AN11" s="3760"/>
      <c r="AO11" s="3760"/>
      <c r="AP11" s="3760"/>
      <c r="AQ11" s="3760"/>
      <c r="AR11" s="3760"/>
      <c r="AS11" s="3760"/>
      <c r="AT11" s="3760"/>
      <c r="AU11" s="3760"/>
      <c r="AV11" s="3760"/>
      <c r="AW11" s="3760"/>
      <c r="AX11" s="3760"/>
      <c r="AY11" s="3760"/>
      <c r="AZ11" s="3761"/>
      <c r="BB11" s="310" t="s">
        <v>538</v>
      </c>
    </row>
    <row r="12" spans="1:75" s="299" customFormat="1" ht="18" customHeight="1">
      <c r="B12" s="3610"/>
      <c r="C12" s="3611"/>
      <c r="D12" s="3611"/>
      <c r="E12" s="3611"/>
      <c r="F12" s="3611"/>
      <c r="G12" s="3611"/>
      <c r="H12" s="3611"/>
      <c r="I12" s="3611"/>
      <c r="J12" s="3611"/>
      <c r="K12" s="3611"/>
      <c r="L12" s="3611"/>
      <c r="M12" s="3758"/>
      <c r="N12" s="3759"/>
      <c r="O12" s="3760" t="s">
        <v>628</v>
      </c>
      <c r="P12" s="3760"/>
      <c r="Q12" s="3760"/>
      <c r="R12" s="3760"/>
      <c r="S12" s="3760"/>
      <c r="T12" s="3760"/>
      <c r="U12" s="3760"/>
      <c r="V12" s="3760"/>
      <c r="W12" s="3760"/>
      <c r="X12" s="3760"/>
      <c r="Y12" s="3760"/>
      <c r="Z12" s="3760"/>
      <c r="AA12" s="3760"/>
      <c r="AB12" s="3760"/>
      <c r="AC12" s="3760"/>
      <c r="AD12" s="3760"/>
      <c r="AE12" s="3760"/>
      <c r="AF12" s="3760"/>
      <c r="AG12" s="3760"/>
      <c r="AH12" s="3760"/>
      <c r="AI12" s="3760"/>
      <c r="AJ12" s="3760"/>
      <c r="AK12" s="3760"/>
      <c r="AL12" s="3760"/>
      <c r="AM12" s="3760"/>
      <c r="AN12" s="3760"/>
      <c r="AO12" s="3760"/>
      <c r="AP12" s="3760"/>
      <c r="AQ12" s="3760"/>
      <c r="AR12" s="3760"/>
      <c r="AS12" s="3760"/>
      <c r="AT12" s="3760"/>
      <c r="AU12" s="3760"/>
      <c r="AV12" s="3760"/>
      <c r="AW12" s="3760"/>
      <c r="AX12" s="3760"/>
      <c r="AY12" s="3760"/>
      <c r="AZ12" s="3761"/>
      <c r="BB12" s="310" t="s">
        <v>538</v>
      </c>
    </row>
    <row r="13" spans="1:75" s="299" customFormat="1" ht="18" customHeight="1">
      <c r="B13" s="3612"/>
      <c r="C13" s="3613"/>
      <c r="D13" s="3613"/>
      <c r="E13" s="3613"/>
      <c r="F13" s="3613"/>
      <c r="G13" s="3613"/>
      <c r="H13" s="3613"/>
      <c r="I13" s="3613"/>
      <c r="J13" s="3613"/>
      <c r="K13" s="3613"/>
      <c r="L13" s="3613"/>
      <c r="M13" s="3793"/>
      <c r="N13" s="3794"/>
      <c r="O13" s="3795" t="s">
        <v>629</v>
      </c>
      <c r="P13" s="3796"/>
      <c r="Q13" s="3796"/>
      <c r="R13" s="3796"/>
      <c r="S13" s="3796"/>
      <c r="T13" s="3796"/>
      <c r="U13" s="3797"/>
      <c r="V13" s="3797"/>
      <c r="W13" s="3797"/>
      <c r="X13" s="3797"/>
      <c r="Y13" s="3797"/>
      <c r="Z13" s="3797"/>
      <c r="AA13" s="3797"/>
      <c r="AB13" s="3797"/>
      <c r="AC13" s="3797"/>
      <c r="AD13" s="3797"/>
      <c r="AE13" s="3797"/>
      <c r="AF13" s="3797"/>
      <c r="AG13" s="3797"/>
      <c r="AH13" s="3797"/>
      <c r="AI13" s="3797"/>
      <c r="AJ13" s="3797"/>
      <c r="AK13" s="3797"/>
      <c r="AL13" s="3797"/>
      <c r="AM13" s="3797"/>
      <c r="AN13" s="3797"/>
      <c r="AO13" s="3797"/>
      <c r="AP13" s="3797"/>
      <c r="AQ13" s="3797"/>
      <c r="AR13" s="3797"/>
      <c r="AS13" s="3797"/>
      <c r="AT13" s="3797"/>
      <c r="AU13" s="3797"/>
      <c r="AV13" s="3797"/>
      <c r="AW13" s="3797"/>
      <c r="AX13" s="3797"/>
      <c r="AY13" s="3797"/>
      <c r="AZ13" s="3798"/>
      <c r="BB13" s="310" t="s">
        <v>538</v>
      </c>
    </row>
    <row r="14" spans="1:75" s="299" customFormat="1" ht="18" customHeight="1">
      <c r="B14" s="3618" t="s">
        <v>630</v>
      </c>
      <c r="C14" s="3619"/>
      <c r="D14" s="3619"/>
      <c r="E14" s="3619"/>
      <c r="F14" s="3619"/>
      <c r="G14" s="3619"/>
      <c r="H14" s="3619"/>
      <c r="I14" s="3619"/>
      <c r="J14" s="3619"/>
      <c r="K14" s="3619"/>
      <c r="L14" s="3619"/>
      <c r="M14" s="3754"/>
      <c r="N14" s="3755"/>
      <c r="O14" s="3756" t="s">
        <v>632</v>
      </c>
      <c r="P14" s="3756"/>
      <c r="Q14" s="3756"/>
      <c r="R14" s="3756"/>
      <c r="S14" s="3756"/>
      <c r="T14" s="3756"/>
      <c r="U14" s="3756"/>
      <c r="V14" s="3756"/>
      <c r="W14" s="3756"/>
      <c r="X14" s="3756"/>
      <c r="Y14" s="3756"/>
      <c r="Z14" s="3756"/>
      <c r="AA14" s="3756"/>
      <c r="AB14" s="3756"/>
      <c r="AC14" s="3756"/>
      <c r="AD14" s="3756"/>
      <c r="AE14" s="3756"/>
      <c r="AF14" s="3756"/>
      <c r="AG14" s="3756"/>
      <c r="AH14" s="3756"/>
      <c r="AI14" s="3756"/>
      <c r="AJ14" s="3756"/>
      <c r="AK14" s="3756"/>
      <c r="AL14" s="3756"/>
      <c r="AM14" s="3756"/>
      <c r="AN14" s="3756"/>
      <c r="AO14" s="3756"/>
      <c r="AP14" s="3756"/>
      <c r="AQ14" s="3756"/>
      <c r="AR14" s="3756"/>
      <c r="AS14" s="3756"/>
      <c r="AT14" s="3756"/>
      <c r="AU14" s="3756"/>
      <c r="AV14" s="3756"/>
      <c r="AW14" s="3756"/>
      <c r="AX14" s="3756"/>
      <c r="AY14" s="3756"/>
      <c r="AZ14" s="3757"/>
      <c r="BB14" s="310" t="s">
        <v>538</v>
      </c>
    </row>
    <row r="15" spans="1:75" s="299" customFormat="1" ht="18" customHeight="1">
      <c r="B15" s="3863" t="s">
        <v>631</v>
      </c>
      <c r="C15" s="3864"/>
      <c r="D15" s="3864"/>
      <c r="E15" s="3864"/>
      <c r="F15" s="3864"/>
      <c r="G15" s="3864"/>
      <c r="H15" s="3864"/>
      <c r="I15" s="3864"/>
      <c r="J15" s="3864"/>
      <c r="K15" s="3864"/>
      <c r="L15" s="3864"/>
      <c r="M15" s="3758"/>
      <c r="N15" s="3759"/>
      <c r="O15" s="3760" t="s">
        <v>633</v>
      </c>
      <c r="P15" s="3760"/>
      <c r="Q15" s="3760"/>
      <c r="R15" s="3760"/>
      <c r="S15" s="3760"/>
      <c r="T15" s="3760"/>
      <c r="U15" s="3760"/>
      <c r="V15" s="3760"/>
      <c r="W15" s="3760"/>
      <c r="X15" s="3760"/>
      <c r="Y15" s="3760"/>
      <c r="Z15" s="3760"/>
      <c r="AA15" s="3760"/>
      <c r="AB15" s="3760"/>
      <c r="AC15" s="3760"/>
      <c r="AD15" s="3760"/>
      <c r="AE15" s="3760"/>
      <c r="AF15" s="3760"/>
      <c r="AG15" s="3760"/>
      <c r="AH15" s="3760"/>
      <c r="AI15" s="3760"/>
      <c r="AJ15" s="3760"/>
      <c r="AK15" s="3760"/>
      <c r="AL15" s="3760"/>
      <c r="AM15" s="3760"/>
      <c r="AN15" s="3760"/>
      <c r="AO15" s="3760"/>
      <c r="AP15" s="3760"/>
      <c r="AQ15" s="3760"/>
      <c r="AR15" s="3760"/>
      <c r="AS15" s="3760"/>
      <c r="AT15" s="3760"/>
      <c r="AU15" s="3760"/>
      <c r="AV15" s="3760"/>
      <c r="AW15" s="3760"/>
      <c r="AX15" s="3760"/>
      <c r="AY15" s="3760"/>
      <c r="AZ15" s="3761"/>
      <c r="BB15" s="310" t="s">
        <v>538</v>
      </c>
    </row>
    <row r="16" spans="1:75" s="299" customFormat="1" ht="18" customHeight="1">
      <c r="B16" s="3610"/>
      <c r="C16" s="3611"/>
      <c r="D16" s="3611"/>
      <c r="E16" s="3611"/>
      <c r="F16" s="3611"/>
      <c r="G16" s="3611"/>
      <c r="H16" s="3611"/>
      <c r="I16" s="3611"/>
      <c r="J16" s="3611"/>
      <c r="K16" s="3611"/>
      <c r="L16" s="3611"/>
      <c r="M16" s="3758"/>
      <c r="N16" s="3759"/>
      <c r="O16" s="3760" t="s">
        <v>634</v>
      </c>
      <c r="P16" s="3760"/>
      <c r="Q16" s="3760"/>
      <c r="R16" s="3760"/>
      <c r="S16" s="3760"/>
      <c r="T16" s="3760"/>
      <c r="U16" s="3760"/>
      <c r="V16" s="3760"/>
      <c r="W16" s="3760"/>
      <c r="X16" s="3760"/>
      <c r="Y16" s="3760"/>
      <c r="Z16" s="3760"/>
      <c r="AA16" s="3760"/>
      <c r="AB16" s="3760"/>
      <c r="AC16" s="3760"/>
      <c r="AD16" s="3760"/>
      <c r="AE16" s="3760"/>
      <c r="AF16" s="3760"/>
      <c r="AG16" s="3760"/>
      <c r="AH16" s="3760"/>
      <c r="AI16" s="3760"/>
      <c r="AJ16" s="3760"/>
      <c r="AK16" s="3760"/>
      <c r="AL16" s="3760"/>
      <c r="AM16" s="3760"/>
      <c r="AN16" s="3760"/>
      <c r="AO16" s="3760"/>
      <c r="AP16" s="3760"/>
      <c r="AQ16" s="3760"/>
      <c r="AR16" s="3760"/>
      <c r="AS16" s="3760"/>
      <c r="AT16" s="3760"/>
      <c r="AU16" s="3760"/>
      <c r="AV16" s="3760"/>
      <c r="AW16" s="3760"/>
      <c r="AX16" s="3760"/>
      <c r="AY16" s="3760"/>
      <c r="AZ16" s="3761"/>
      <c r="BB16" s="310" t="s">
        <v>538</v>
      </c>
    </row>
    <row r="17" spans="1:75" s="299" customFormat="1" ht="21" customHeight="1">
      <c r="B17" s="3610"/>
      <c r="C17" s="3611"/>
      <c r="D17" s="3611"/>
      <c r="E17" s="3611"/>
      <c r="F17" s="3611"/>
      <c r="G17" s="3611"/>
      <c r="H17" s="3611"/>
      <c r="I17" s="3611"/>
      <c r="J17" s="3611"/>
      <c r="K17" s="3611"/>
      <c r="L17" s="3611"/>
      <c r="M17" s="3841" t="s">
        <v>635</v>
      </c>
      <c r="N17" s="3842"/>
      <c r="O17" s="3842"/>
      <c r="P17" s="3842"/>
      <c r="Q17" s="3842"/>
      <c r="R17" s="3842"/>
      <c r="S17" s="3842"/>
      <c r="T17" s="3842"/>
      <c r="U17" s="3842"/>
      <c r="V17" s="3842"/>
      <c r="W17" s="3842"/>
      <c r="X17" s="3842"/>
      <c r="Y17" s="3842"/>
      <c r="Z17" s="3843"/>
      <c r="AA17" s="3843"/>
      <c r="AB17" s="3843"/>
      <c r="AC17" s="3843"/>
      <c r="AD17" s="3843"/>
      <c r="AE17" s="3844" t="s">
        <v>636</v>
      </c>
      <c r="AF17" s="3844"/>
      <c r="AG17" s="3827"/>
      <c r="AH17" s="3845" t="s">
        <v>637</v>
      </c>
      <c r="AI17" s="3846"/>
      <c r="AJ17" s="3846"/>
      <c r="AK17" s="3846"/>
      <c r="AL17" s="3846"/>
      <c r="AM17" s="3846"/>
      <c r="AN17" s="3846"/>
      <c r="AO17" s="3846"/>
      <c r="AP17" s="3846"/>
      <c r="AQ17" s="3846"/>
      <c r="AR17" s="3847"/>
      <c r="AS17" s="3848"/>
      <c r="AT17" s="3848"/>
      <c r="AU17" s="3848"/>
      <c r="AV17" s="3849"/>
      <c r="AW17" s="3827" t="s">
        <v>638</v>
      </c>
      <c r="AX17" s="3828"/>
      <c r="AY17" s="3828"/>
      <c r="AZ17" s="3829"/>
      <c r="BB17" s="310"/>
    </row>
    <row r="18" spans="1:75" s="299" customFormat="1" ht="21" customHeight="1">
      <c r="A18" s="415"/>
      <c r="B18" s="3570" t="s">
        <v>681</v>
      </c>
      <c r="C18" s="3782"/>
      <c r="D18" s="3782"/>
      <c r="E18" s="3782"/>
      <c r="F18" s="3782"/>
      <c r="G18" s="3782"/>
      <c r="H18" s="3782"/>
      <c r="I18" s="3782"/>
      <c r="J18" s="3782"/>
      <c r="K18" s="3782"/>
      <c r="L18" s="3782"/>
      <c r="M18" s="3783" t="s">
        <v>539</v>
      </c>
      <c r="N18" s="3783"/>
      <c r="O18" s="3783"/>
      <c r="P18" s="3783"/>
      <c r="Q18" s="3783"/>
      <c r="R18" s="3784"/>
      <c r="S18" s="3785"/>
      <c r="T18" s="3786"/>
      <c r="U18" s="3786"/>
      <c r="V18" s="3786"/>
      <c r="W18" s="3786"/>
      <c r="X18" s="3786"/>
      <c r="Y18" s="3786"/>
      <c r="Z18" s="3786"/>
      <c r="AA18" s="3786"/>
      <c r="AB18" s="3786"/>
      <c r="AC18" s="3786"/>
      <c r="AD18" s="3786"/>
      <c r="AE18" s="3787"/>
      <c r="AF18" s="420"/>
      <c r="AG18" s="3811" t="s">
        <v>135</v>
      </c>
      <c r="AH18" s="3812"/>
      <c r="AI18" s="3812"/>
      <c r="AJ18" s="3812"/>
      <c r="AK18" s="3812"/>
      <c r="AL18" s="3813"/>
      <c r="AM18" s="3814"/>
      <c r="AN18" s="3814"/>
      <c r="AO18" s="3814"/>
      <c r="AP18" s="3814"/>
      <c r="AQ18" s="3814"/>
      <c r="AR18" s="3814"/>
      <c r="AS18" s="3814"/>
      <c r="AT18" s="3814"/>
      <c r="AU18" s="3814"/>
      <c r="AV18" s="3814"/>
      <c r="AW18" s="3814"/>
      <c r="AX18" s="3814"/>
      <c r="AY18" s="3815"/>
      <c r="AZ18" s="419"/>
      <c r="BA18" s="415"/>
      <c r="BB18" s="416"/>
      <c r="BC18" s="416"/>
      <c r="BD18" s="416"/>
      <c r="BE18" s="416"/>
      <c r="BF18" s="416"/>
      <c r="BG18" s="416"/>
      <c r="BH18" s="416"/>
      <c r="BI18" s="416"/>
      <c r="BJ18" s="416"/>
      <c r="BK18" s="416"/>
      <c r="BL18" s="416"/>
      <c r="BM18" s="416"/>
      <c r="BN18" s="416"/>
      <c r="BO18" s="415"/>
      <c r="BP18" s="415"/>
      <c r="BQ18" s="415"/>
      <c r="BR18" s="415"/>
      <c r="BS18" s="415"/>
      <c r="BT18" s="415"/>
      <c r="BU18" s="415"/>
      <c r="BV18" s="415"/>
      <c r="BW18" s="415"/>
    </row>
    <row r="19" spans="1:75" s="299" customFormat="1" ht="21" customHeight="1">
      <c r="A19" s="415"/>
      <c r="B19" s="3809" t="s">
        <v>631</v>
      </c>
      <c r="C19" s="3810"/>
      <c r="D19" s="3810"/>
      <c r="E19" s="3810"/>
      <c r="F19" s="3810"/>
      <c r="G19" s="3810"/>
      <c r="H19" s="3810"/>
      <c r="I19" s="3810"/>
      <c r="J19" s="3810"/>
      <c r="K19" s="3810"/>
      <c r="L19" s="3810"/>
      <c r="M19" s="3799" t="s">
        <v>640</v>
      </c>
      <c r="N19" s="3799"/>
      <c r="O19" s="3799"/>
      <c r="P19" s="3799"/>
      <c r="Q19" s="3799"/>
      <c r="R19" s="3800"/>
      <c r="S19" s="3801"/>
      <c r="T19" s="3802"/>
      <c r="U19" s="3802"/>
      <c r="V19" s="3802"/>
      <c r="W19" s="3802"/>
      <c r="X19" s="3803"/>
      <c r="Y19" s="3804" t="s">
        <v>641</v>
      </c>
      <c r="Z19" s="3805"/>
      <c r="AA19" s="3805"/>
      <c r="AB19" s="3806"/>
      <c r="AC19" s="3807"/>
      <c r="AD19" s="3807"/>
      <c r="AE19" s="3807"/>
      <c r="AF19" s="3807"/>
      <c r="AG19" s="3807"/>
      <c r="AH19" s="3807"/>
      <c r="AI19" s="3807"/>
      <c r="AJ19" s="3807"/>
      <c r="AK19" s="3807"/>
      <c r="AL19" s="3807"/>
      <c r="AM19" s="3807"/>
      <c r="AN19" s="3807"/>
      <c r="AO19" s="3807"/>
      <c r="AP19" s="3807"/>
      <c r="AQ19" s="3807"/>
      <c r="AR19" s="3807"/>
      <c r="AS19" s="3807"/>
      <c r="AT19" s="3807"/>
      <c r="AU19" s="3807"/>
      <c r="AV19" s="3807"/>
      <c r="AW19" s="3807"/>
      <c r="AX19" s="3807"/>
      <c r="AY19" s="3807"/>
      <c r="AZ19" s="3808"/>
      <c r="BA19" s="415"/>
      <c r="BB19" s="416"/>
      <c r="BC19" s="416"/>
      <c r="BD19" s="417"/>
      <c r="BE19" s="417"/>
      <c r="BF19" s="417"/>
      <c r="BG19" s="417"/>
      <c r="BH19" s="417"/>
      <c r="BI19" s="417"/>
      <c r="BJ19" s="417"/>
      <c r="BK19" s="417"/>
      <c r="BL19" s="417"/>
      <c r="BM19" s="417"/>
      <c r="BN19" s="417"/>
      <c r="BO19" s="417"/>
      <c r="BP19" s="416"/>
      <c r="BQ19" s="416"/>
      <c r="BR19" s="416"/>
      <c r="BS19" s="416"/>
      <c r="BT19" s="416"/>
      <c r="BU19" s="416"/>
      <c r="BV19" s="416"/>
      <c r="BW19" s="416"/>
    </row>
    <row r="20" spans="1:75" s="299" customFormat="1" ht="21" customHeight="1">
      <c r="A20" s="415"/>
      <c r="B20" s="3610"/>
      <c r="C20" s="3611"/>
      <c r="D20" s="3611"/>
      <c r="E20" s="3611"/>
      <c r="F20" s="3611"/>
      <c r="G20" s="3611"/>
      <c r="H20" s="3611"/>
      <c r="I20" s="3611"/>
      <c r="J20" s="3611"/>
      <c r="K20" s="3611"/>
      <c r="L20" s="3611"/>
      <c r="M20" s="3762" t="s">
        <v>642</v>
      </c>
      <c r="N20" s="3763"/>
      <c r="O20" s="3763"/>
      <c r="P20" s="3763"/>
      <c r="Q20" s="3763"/>
      <c r="R20" s="3763"/>
      <c r="S20" s="3763"/>
      <c r="T20" s="3763"/>
      <c r="U20" s="3763"/>
      <c r="V20" s="3763"/>
      <c r="W20" s="3763"/>
      <c r="X20" s="3764"/>
      <c r="Y20" s="3765"/>
      <c r="Z20" s="3766"/>
      <c r="AA20" s="3766"/>
      <c r="AB20" s="3767"/>
      <c r="AC20" s="3788" t="s">
        <v>46</v>
      </c>
      <c r="AD20" s="3791"/>
      <c r="AE20" s="3792"/>
      <c r="AF20" s="428"/>
      <c r="AG20" s="3768" t="s">
        <v>643</v>
      </c>
      <c r="AH20" s="3763"/>
      <c r="AI20" s="3763"/>
      <c r="AJ20" s="3763"/>
      <c r="AK20" s="3763"/>
      <c r="AL20" s="3763"/>
      <c r="AM20" s="3763"/>
      <c r="AN20" s="3763"/>
      <c r="AO20" s="3763"/>
      <c r="AP20" s="3763"/>
      <c r="AQ20" s="3763"/>
      <c r="AR20" s="3764"/>
      <c r="AS20" s="3765"/>
      <c r="AT20" s="3766"/>
      <c r="AU20" s="3766"/>
      <c r="AV20" s="3767"/>
      <c r="AW20" s="3788" t="s">
        <v>644</v>
      </c>
      <c r="AX20" s="3789"/>
      <c r="AY20" s="3790"/>
      <c r="AZ20" s="421"/>
      <c r="BA20" s="415"/>
      <c r="BB20" s="416"/>
      <c r="BC20" s="416"/>
      <c r="BD20" s="416"/>
      <c r="BE20" s="416"/>
      <c r="BF20" s="416"/>
      <c r="BG20" s="416"/>
      <c r="BH20" s="416"/>
      <c r="BI20" s="416"/>
      <c r="BJ20" s="416"/>
      <c r="BK20" s="416"/>
      <c r="BL20" s="416"/>
      <c r="BM20" s="416"/>
      <c r="BN20" s="416"/>
      <c r="BO20" s="415"/>
      <c r="BP20" s="415"/>
      <c r="BQ20" s="415"/>
      <c r="BR20" s="415"/>
      <c r="BS20" s="415"/>
      <c r="BT20" s="415"/>
      <c r="BU20" s="415"/>
      <c r="BV20" s="415"/>
      <c r="BW20" s="415"/>
    </row>
    <row r="21" spans="1:75" s="299" customFormat="1" ht="21" customHeight="1">
      <c r="A21" s="415"/>
      <c r="B21" s="3610"/>
      <c r="C21" s="3611"/>
      <c r="D21" s="3611"/>
      <c r="E21" s="3611"/>
      <c r="F21" s="3611"/>
      <c r="G21" s="3611"/>
      <c r="H21" s="3611"/>
      <c r="I21" s="3611"/>
      <c r="J21" s="3611"/>
      <c r="K21" s="3611"/>
      <c r="L21" s="3611"/>
      <c r="M21" s="3769" t="s">
        <v>645</v>
      </c>
      <c r="N21" s="3770"/>
      <c r="O21" s="3770"/>
      <c r="P21" s="3770"/>
      <c r="Q21" s="3770"/>
      <c r="R21" s="3770"/>
      <c r="S21" s="3770"/>
      <c r="T21" s="3770"/>
      <c r="U21" s="3770"/>
      <c r="V21" s="3770"/>
      <c r="W21" s="3770"/>
      <c r="X21" s="3771"/>
      <c r="Y21" s="3772">
        <v>0</v>
      </c>
      <c r="Z21" s="3773"/>
      <c r="AA21" s="3773"/>
      <c r="AB21" s="3773"/>
      <c r="AC21" s="3825" t="s">
        <v>646</v>
      </c>
      <c r="AD21" s="3826"/>
      <c r="AE21" s="3826"/>
      <c r="AF21" s="429"/>
      <c r="AG21" s="3774" t="s">
        <v>647</v>
      </c>
      <c r="AH21" s="3770"/>
      <c r="AI21" s="3770"/>
      <c r="AJ21" s="3770"/>
      <c r="AK21" s="3770"/>
      <c r="AL21" s="3770"/>
      <c r="AM21" s="3770"/>
      <c r="AN21" s="3770"/>
      <c r="AO21" s="3770"/>
      <c r="AP21" s="3770"/>
      <c r="AQ21" s="3770"/>
      <c r="AR21" s="3771"/>
      <c r="AS21" s="3775"/>
      <c r="AT21" s="3776"/>
      <c r="AU21" s="3776"/>
      <c r="AV21" s="3777"/>
      <c r="AW21" s="3778" t="s">
        <v>451</v>
      </c>
      <c r="AX21" s="3779"/>
      <c r="AY21" s="3780"/>
      <c r="AZ21" s="418"/>
      <c r="BA21" s="415"/>
      <c r="BB21" s="416"/>
      <c r="BC21" s="416"/>
      <c r="BD21" s="416"/>
      <c r="BE21" s="416"/>
      <c r="BF21" s="416"/>
      <c r="BG21" s="416"/>
      <c r="BH21" s="416"/>
      <c r="BI21" s="416"/>
      <c r="BJ21" s="416"/>
      <c r="BK21" s="416"/>
      <c r="BL21" s="416"/>
      <c r="BM21" s="416"/>
      <c r="BN21" s="416"/>
      <c r="BO21" s="415"/>
      <c r="BP21" s="415"/>
      <c r="BQ21" s="415"/>
      <c r="BR21" s="415"/>
      <c r="BS21" s="415"/>
      <c r="BT21" s="415"/>
      <c r="BU21" s="415"/>
      <c r="BV21" s="415"/>
      <c r="BW21" s="415"/>
    </row>
    <row r="22" spans="1:75" s="299" customFormat="1" ht="21" customHeight="1">
      <c r="A22" s="415"/>
      <c r="B22" s="3610"/>
      <c r="C22" s="3611"/>
      <c r="D22" s="3611"/>
      <c r="E22" s="3611"/>
      <c r="F22" s="3611"/>
      <c r="G22" s="3611"/>
      <c r="H22" s="3611"/>
      <c r="I22" s="3611"/>
      <c r="J22" s="3611"/>
      <c r="K22" s="3611"/>
      <c r="L22" s="3611"/>
      <c r="M22" s="3823" t="s">
        <v>648</v>
      </c>
      <c r="N22" s="3824"/>
      <c r="O22" s="3824"/>
      <c r="P22" s="3824"/>
      <c r="Q22" s="3824"/>
      <c r="R22" s="3824"/>
      <c r="S22" s="3824"/>
      <c r="T22" s="3824"/>
      <c r="U22" s="3824"/>
      <c r="V22" s="3824"/>
      <c r="W22" s="3824"/>
      <c r="X22" s="3824"/>
      <c r="Y22" s="3821"/>
      <c r="Z22" s="3821"/>
      <c r="AA22" s="3821"/>
      <c r="AB22" s="3822"/>
      <c r="AC22" s="425"/>
      <c r="AD22" s="426"/>
      <c r="AE22" s="426"/>
      <c r="AF22" s="430"/>
      <c r="AG22" s="3774" t="s">
        <v>649</v>
      </c>
      <c r="AH22" s="3770"/>
      <c r="AI22" s="3770"/>
      <c r="AJ22" s="3770"/>
      <c r="AK22" s="3770"/>
      <c r="AL22" s="3770"/>
      <c r="AM22" s="3770"/>
      <c r="AN22" s="3770"/>
      <c r="AO22" s="3770"/>
      <c r="AP22" s="3770"/>
      <c r="AQ22" s="3770"/>
      <c r="AR22" s="3771"/>
      <c r="AS22" s="3775"/>
      <c r="AT22" s="3776"/>
      <c r="AU22" s="3776"/>
      <c r="AV22" s="3777"/>
      <c r="AW22" s="3778" t="s">
        <v>451</v>
      </c>
      <c r="AX22" s="3779"/>
      <c r="AY22" s="3780"/>
      <c r="AZ22" s="427"/>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c r="BW22" s="415"/>
    </row>
    <row r="23" spans="1:75" s="299" customFormat="1" ht="16.5" customHeight="1">
      <c r="A23" s="415"/>
      <c r="B23" s="3610"/>
      <c r="C23" s="3611"/>
      <c r="D23" s="3611"/>
      <c r="E23" s="3611"/>
      <c r="F23" s="3611"/>
      <c r="G23" s="3611"/>
      <c r="H23" s="3611"/>
      <c r="I23" s="3611"/>
      <c r="J23" s="3611"/>
      <c r="K23" s="3611"/>
      <c r="L23" s="3611"/>
      <c r="M23" s="3781" t="s">
        <v>456</v>
      </c>
      <c r="N23" s="3781"/>
      <c r="O23" s="3781"/>
      <c r="P23" s="3781"/>
      <c r="Q23" s="3781"/>
      <c r="R23" s="3781"/>
      <c r="S23" s="3781"/>
      <c r="T23" s="3781"/>
      <c r="U23" s="3781"/>
      <c r="V23" s="3781"/>
      <c r="W23" s="3781"/>
      <c r="X23" s="3781"/>
      <c r="Y23" s="3781"/>
      <c r="Z23" s="3781"/>
      <c r="AA23" s="3781"/>
      <c r="AB23" s="3781"/>
      <c r="AC23" s="3781"/>
      <c r="AD23" s="3781"/>
      <c r="AE23" s="424"/>
      <c r="AF23" s="3732" t="s">
        <v>457</v>
      </c>
      <c r="AG23" s="3732"/>
      <c r="AH23" s="3732"/>
      <c r="AI23" s="3731"/>
      <c r="AJ23" s="3731"/>
      <c r="AK23" s="3732" t="s">
        <v>458</v>
      </c>
      <c r="AL23" s="3732"/>
      <c r="AM23" s="3732"/>
      <c r="AN23" s="3731"/>
      <c r="AO23" s="3731"/>
      <c r="AP23" s="3732" t="s">
        <v>459</v>
      </c>
      <c r="AQ23" s="3732"/>
      <c r="AR23" s="3732"/>
      <c r="AS23" s="3731"/>
      <c r="AT23" s="3731"/>
      <c r="AU23" s="3732" t="s">
        <v>460</v>
      </c>
      <c r="AV23" s="3732"/>
      <c r="AW23" s="3732"/>
      <c r="AX23" s="3733"/>
      <c r="AY23" s="3734"/>
      <c r="AZ23" s="3735"/>
      <c r="BA23" s="415"/>
      <c r="BB23" s="415"/>
      <c r="BC23" s="415"/>
      <c r="BD23" s="415"/>
      <c r="BE23" s="415"/>
      <c r="BF23" s="415"/>
      <c r="BG23" s="415"/>
      <c r="BH23" s="415"/>
      <c r="BI23" s="415"/>
      <c r="BJ23" s="415"/>
      <c r="BK23" s="415"/>
      <c r="BL23" s="415"/>
      <c r="BM23" s="415"/>
      <c r="BN23" s="415"/>
      <c r="BO23" s="415"/>
      <c r="BP23" s="415"/>
      <c r="BQ23" s="415"/>
      <c r="BR23" s="415"/>
      <c r="BS23" s="415"/>
      <c r="BT23" s="415"/>
      <c r="BU23" s="415"/>
      <c r="BV23" s="415"/>
      <c r="BW23" s="415"/>
    </row>
    <row r="24" spans="1:75" s="299" customFormat="1" ht="21" customHeight="1">
      <c r="A24" s="415"/>
      <c r="B24" s="3654"/>
      <c r="C24" s="3655"/>
      <c r="D24" s="3655"/>
      <c r="E24" s="3655"/>
      <c r="F24" s="3655"/>
      <c r="G24" s="3655"/>
      <c r="H24" s="3655"/>
      <c r="I24" s="3655"/>
      <c r="J24" s="3655"/>
      <c r="K24" s="3655"/>
      <c r="L24" s="3655"/>
      <c r="M24" s="3736" t="s">
        <v>461</v>
      </c>
      <c r="N24" s="3737"/>
      <c r="O24" s="3737"/>
      <c r="P24" s="3737"/>
      <c r="Q24" s="3737"/>
      <c r="R24" s="3737"/>
      <c r="S24" s="3737"/>
      <c r="T24" s="3737"/>
      <c r="U24" s="3737"/>
      <c r="V24" s="3737"/>
      <c r="W24" s="3737"/>
      <c r="X24" s="3737"/>
      <c r="Y24" s="3737"/>
      <c r="Z24" s="3737"/>
      <c r="AA24" s="3737"/>
      <c r="AB24" s="3737"/>
      <c r="AC24" s="3737"/>
      <c r="AD24" s="3737"/>
      <c r="AE24" s="438"/>
      <c r="AF24" s="3816"/>
      <c r="AG24" s="3816"/>
      <c r="AH24" s="3816"/>
      <c r="AI24" s="3817"/>
      <c r="AJ24" s="3817"/>
      <c r="AK24" s="3816"/>
      <c r="AL24" s="3816"/>
      <c r="AM24" s="3816"/>
      <c r="AN24" s="3817"/>
      <c r="AO24" s="3817"/>
      <c r="AP24" s="3816"/>
      <c r="AQ24" s="3816"/>
      <c r="AR24" s="3816"/>
      <c r="AS24" s="3817"/>
      <c r="AT24" s="3817"/>
      <c r="AU24" s="3816"/>
      <c r="AV24" s="3816"/>
      <c r="AW24" s="3816"/>
      <c r="AX24" s="3818"/>
      <c r="AY24" s="3819"/>
      <c r="AZ24" s="3820"/>
      <c r="BA24" s="415"/>
      <c r="BB24" s="415"/>
      <c r="BC24" s="415"/>
      <c r="BD24" s="415"/>
      <c r="BE24" s="415"/>
      <c r="BF24" s="415"/>
      <c r="BG24" s="415"/>
      <c r="BH24" s="415"/>
      <c r="BI24" s="415"/>
      <c r="BJ24" s="415"/>
      <c r="BK24" s="415"/>
      <c r="BL24" s="415"/>
      <c r="BM24" s="415"/>
      <c r="BN24" s="415"/>
      <c r="BO24" s="415"/>
      <c r="BP24" s="415"/>
      <c r="BQ24" s="415"/>
      <c r="BR24" s="415"/>
      <c r="BS24" s="415"/>
      <c r="BT24" s="415"/>
      <c r="BU24" s="415"/>
      <c r="BV24" s="415"/>
      <c r="BW24" s="415"/>
    </row>
    <row r="25" spans="1:75" s="299" customFormat="1" ht="18" customHeight="1">
      <c r="A25" s="432" t="s">
        <v>650</v>
      </c>
      <c r="B25" s="3750" t="s">
        <v>651</v>
      </c>
      <c r="C25" s="3751"/>
      <c r="D25" s="3751"/>
      <c r="E25" s="3751"/>
      <c r="F25" s="3751"/>
      <c r="G25" s="3751"/>
      <c r="H25" s="3751"/>
      <c r="I25" s="3751"/>
      <c r="J25" s="3751"/>
      <c r="K25" s="3751"/>
      <c r="L25" s="3752"/>
      <c r="M25" s="3753"/>
      <c r="N25" s="3718"/>
      <c r="O25" s="3711" t="s">
        <v>652</v>
      </c>
      <c r="P25" s="3711"/>
      <c r="Q25" s="3711"/>
      <c r="R25" s="3711"/>
      <c r="S25" s="3711"/>
      <c r="T25" s="3711"/>
      <c r="U25" s="3711"/>
      <c r="V25" s="3711"/>
      <c r="W25" s="3711"/>
      <c r="X25" s="3712"/>
      <c r="Y25" s="3713"/>
      <c r="Z25" s="3714"/>
      <c r="AA25" s="3715" t="s">
        <v>653</v>
      </c>
      <c r="AB25" s="3715"/>
      <c r="AC25" s="3715"/>
      <c r="AD25" s="3715"/>
      <c r="AE25" s="3715"/>
      <c r="AF25" s="3715"/>
      <c r="AG25" s="3715"/>
      <c r="AH25" s="3715"/>
      <c r="AI25" s="3715"/>
      <c r="AJ25" s="3715"/>
      <c r="AK25" s="3716"/>
      <c r="AL25" s="3717"/>
      <c r="AM25" s="3718"/>
      <c r="AN25" s="3711" t="s">
        <v>654</v>
      </c>
      <c r="AO25" s="3711"/>
      <c r="AP25" s="3711"/>
      <c r="AQ25" s="3711"/>
      <c r="AR25" s="3711"/>
      <c r="AS25" s="3711"/>
      <c r="AT25" s="3711"/>
      <c r="AU25" s="3711"/>
      <c r="AV25" s="3711"/>
      <c r="AW25" s="3711"/>
      <c r="AX25" s="3711"/>
      <c r="AY25" s="3711"/>
      <c r="AZ25" s="3724"/>
      <c r="BA25" s="432"/>
      <c r="BB25" s="432"/>
      <c r="BC25" s="432"/>
      <c r="BD25" s="432"/>
      <c r="BE25" s="432"/>
      <c r="BF25" s="432"/>
      <c r="BG25" s="432"/>
      <c r="BH25" s="432"/>
      <c r="BI25" s="432"/>
      <c r="BJ25" s="432"/>
      <c r="BK25" s="432"/>
      <c r="BL25" s="432"/>
      <c r="BM25" s="432"/>
      <c r="BN25" s="432"/>
      <c r="BO25" s="432"/>
      <c r="BP25" s="432"/>
      <c r="BQ25" s="432"/>
      <c r="BR25" s="432"/>
      <c r="BS25" s="432"/>
      <c r="BT25" s="432"/>
      <c r="BU25" s="432"/>
      <c r="BV25" s="432"/>
      <c r="BW25" s="432"/>
    </row>
    <row r="26" spans="1:75" s="299" customFormat="1" ht="18" customHeight="1">
      <c r="A26" s="432"/>
      <c r="B26" s="2835"/>
      <c r="C26" s="2836"/>
      <c r="D26" s="2836"/>
      <c r="E26" s="2836"/>
      <c r="F26" s="2836"/>
      <c r="G26" s="2836"/>
      <c r="H26" s="2836"/>
      <c r="I26" s="2836"/>
      <c r="J26" s="2836"/>
      <c r="K26" s="2836"/>
      <c r="L26" s="2837"/>
      <c r="M26" s="3725" t="s">
        <v>655</v>
      </c>
      <c r="N26" s="3726"/>
      <c r="O26" s="3726"/>
      <c r="P26" s="3726"/>
      <c r="Q26" s="3726"/>
      <c r="R26" s="3726"/>
      <c r="S26" s="3726"/>
      <c r="T26" s="3726"/>
      <c r="U26" s="3726"/>
      <c r="V26" s="3726"/>
      <c r="W26" s="3726"/>
      <c r="X26" s="3726"/>
      <c r="Y26" s="3727" t="s">
        <v>656</v>
      </c>
      <c r="Z26" s="3726"/>
      <c r="AA26" s="3726"/>
      <c r="AB26" s="3726"/>
      <c r="AC26" s="3726"/>
      <c r="AD26" s="3726"/>
      <c r="AE26" s="3726"/>
      <c r="AF26" s="3726"/>
      <c r="AG26" s="3726"/>
      <c r="AH26" s="3726"/>
      <c r="AI26" s="3726"/>
      <c r="AJ26" s="3726"/>
      <c r="AK26" s="3726"/>
      <c r="AL26" s="3728"/>
      <c r="AM26" s="3729"/>
      <c r="AN26" s="3729"/>
      <c r="AO26" s="3729"/>
      <c r="AP26" s="3729"/>
      <c r="AQ26" s="3729"/>
      <c r="AR26" s="3729"/>
      <c r="AS26" s="3729"/>
      <c r="AT26" s="3729"/>
      <c r="AU26" s="3729"/>
      <c r="AV26" s="3729"/>
      <c r="AW26" s="3729"/>
      <c r="AX26" s="3729"/>
      <c r="AY26" s="3729"/>
      <c r="AZ26" s="3730"/>
      <c r="BA26" s="432"/>
      <c r="BB26" s="432"/>
      <c r="BC26" s="432"/>
      <c r="BD26" s="432"/>
      <c r="BE26" s="432"/>
      <c r="BF26" s="432"/>
      <c r="BG26" s="432"/>
      <c r="BH26" s="432"/>
      <c r="BI26" s="432"/>
      <c r="BJ26" s="432"/>
      <c r="BK26" s="432"/>
      <c r="BL26" s="432"/>
      <c r="BM26" s="432"/>
      <c r="BN26" s="432"/>
      <c r="BO26" s="432"/>
      <c r="BP26" s="432"/>
      <c r="BQ26" s="432"/>
      <c r="BR26" s="432"/>
      <c r="BS26" s="432"/>
      <c r="BT26" s="432"/>
      <c r="BU26" s="432"/>
      <c r="BV26" s="432"/>
      <c r="BW26" s="432"/>
    </row>
    <row r="27" spans="1:75" s="299" customFormat="1" ht="19.5" customHeight="1">
      <c r="A27" s="432"/>
      <c r="B27" s="2835"/>
      <c r="C27" s="2836"/>
      <c r="D27" s="2836"/>
      <c r="E27" s="2836"/>
      <c r="F27" s="2836"/>
      <c r="G27" s="2836"/>
      <c r="H27" s="2836"/>
      <c r="I27" s="2836"/>
      <c r="J27" s="2836"/>
      <c r="K27" s="2836"/>
      <c r="L27" s="2837"/>
      <c r="M27" s="3747" t="s">
        <v>462</v>
      </c>
      <c r="N27" s="3748"/>
      <c r="O27" s="3748"/>
      <c r="P27" s="3748"/>
      <c r="Q27" s="3748"/>
      <c r="R27" s="3748"/>
      <c r="S27" s="3748"/>
      <c r="T27" s="3748"/>
      <c r="U27" s="3748"/>
      <c r="V27" s="3748"/>
      <c r="W27" s="3748"/>
      <c r="X27" s="3748"/>
      <c r="Y27" s="3748"/>
      <c r="Z27" s="3748"/>
      <c r="AA27" s="3748"/>
      <c r="AB27" s="3748"/>
      <c r="AC27" s="3748"/>
      <c r="AD27" s="3748"/>
      <c r="AE27" s="3748"/>
      <c r="AF27" s="3748"/>
      <c r="AG27" s="3748"/>
      <c r="AH27" s="3748"/>
      <c r="AI27" s="3748"/>
      <c r="AJ27" s="3748"/>
      <c r="AK27" s="3748"/>
      <c r="AL27" s="3748"/>
      <c r="AM27" s="3748"/>
      <c r="AN27" s="3748"/>
      <c r="AO27" s="3748"/>
      <c r="AP27" s="3748"/>
      <c r="AQ27" s="3748"/>
      <c r="AR27" s="3748"/>
      <c r="AS27" s="3748"/>
      <c r="AT27" s="3748"/>
      <c r="AU27" s="3748"/>
      <c r="AV27" s="3748"/>
      <c r="AW27" s="3748"/>
      <c r="AX27" s="3748"/>
      <c r="AY27" s="3748"/>
      <c r="AZ27" s="3749"/>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row>
    <row r="28" spans="1:75" s="299" customFormat="1" ht="13.5" customHeight="1">
      <c r="A28" s="432"/>
      <c r="B28" s="3720" t="s">
        <v>657</v>
      </c>
      <c r="C28" s="3721"/>
      <c r="D28" s="3721"/>
      <c r="E28" s="3721"/>
      <c r="F28" s="3721"/>
      <c r="G28" s="3721"/>
      <c r="H28" s="3721"/>
      <c r="I28" s="3721"/>
      <c r="J28" s="3721"/>
      <c r="K28" s="3721"/>
      <c r="L28" s="3722"/>
      <c r="M28" s="3723">
        <v>3</v>
      </c>
      <c r="N28" s="3694"/>
      <c r="O28" s="3694"/>
      <c r="P28" s="3694"/>
      <c r="Q28" s="3694">
        <v>5</v>
      </c>
      <c r="R28" s="3694"/>
      <c r="S28" s="3694"/>
      <c r="T28" s="3694"/>
      <c r="U28" s="3694">
        <v>7</v>
      </c>
      <c r="V28" s="3694"/>
      <c r="W28" s="3694"/>
      <c r="X28" s="3694"/>
      <c r="Y28" s="3694">
        <v>9</v>
      </c>
      <c r="Z28" s="3694"/>
      <c r="AA28" s="3694"/>
      <c r="AB28" s="3694"/>
      <c r="AC28" s="3694">
        <v>11</v>
      </c>
      <c r="AD28" s="3694"/>
      <c r="AE28" s="3694"/>
      <c r="AF28" s="3694"/>
      <c r="AG28" s="3694">
        <v>13</v>
      </c>
      <c r="AH28" s="3694"/>
      <c r="AI28" s="3694"/>
      <c r="AJ28" s="3694"/>
      <c r="AK28" s="3694">
        <v>17</v>
      </c>
      <c r="AL28" s="3694"/>
      <c r="AM28" s="3694"/>
      <c r="AN28" s="3694"/>
      <c r="AO28" s="3694">
        <v>19</v>
      </c>
      <c r="AP28" s="3694"/>
      <c r="AQ28" s="3694"/>
      <c r="AR28" s="3694"/>
      <c r="AS28" s="3694">
        <v>23</v>
      </c>
      <c r="AT28" s="3694"/>
      <c r="AU28" s="3694"/>
      <c r="AV28" s="3694"/>
      <c r="AW28" s="3694">
        <v>25</v>
      </c>
      <c r="AX28" s="3694"/>
      <c r="AY28" s="3694"/>
      <c r="AZ28" s="3695"/>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row>
    <row r="29" spans="1:75" s="299" customFormat="1" ht="21" customHeight="1">
      <c r="A29" s="432"/>
      <c r="B29" s="3744" t="s">
        <v>658</v>
      </c>
      <c r="C29" s="3745"/>
      <c r="D29" s="3745"/>
      <c r="E29" s="3745"/>
      <c r="F29" s="3745"/>
      <c r="G29" s="3745"/>
      <c r="H29" s="3745"/>
      <c r="I29" s="3745"/>
      <c r="J29" s="3745"/>
      <c r="K29" s="3745"/>
      <c r="L29" s="3746"/>
      <c r="M29" s="3719"/>
      <c r="N29" s="3692"/>
      <c r="O29" s="3692"/>
      <c r="P29" s="3692"/>
      <c r="Q29" s="3692"/>
      <c r="R29" s="3692"/>
      <c r="S29" s="3692"/>
      <c r="T29" s="3692"/>
      <c r="U29" s="3692"/>
      <c r="V29" s="3692"/>
      <c r="W29" s="3692"/>
      <c r="X29" s="3692"/>
      <c r="Y29" s="3692"/>
      <c r="Z29" s="3692"/>
      <c r="AA29" s="3692"/>
      <c r="AB29" s="3692"/>
      <c r="AC29" s="3692"/>
      <c r="AD29" s="3692"/>
      <c r="AE29" s="3692"/>
      <c r="AF29" s="3692"/>
      <c r="AG29" s="3692"/>
      <c r="AH29" s="3692"/>
      <c r="AI29" s="3692"/>
      <c r="AJ29" s="3692"/>
      <c r="AK29" s="3692"/>
      <c r="AL29" s="3692"/>
      <c r="AM29" s="3692"/>
      <c r="AN29" s="3692"/>
      <c r="AO29" s="3692"/>
      <c r="AP29" s="3692"/>
      <c r="AQ29" s="3692"/>
      <c r="AR29" s="3692"/>
      <c r="AS29" s="3692"/>
      <c r="AT29" s="3692"/>
      <c r="AU29" s="3692"/>
      <c r="AV29" s="3692"/>
      <c r="AW29" s="3692"/>
      <c r="AX29" s="3692"/>
      <c r="AY29" s="3692"/>
      <c r="AZ29" s="3693"/>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row>
    <row r="30" spans="1:75" s="299" customFormat="1" ht="21" customHeight="1">
      <c r="A30" s="432"/>
      <c r="B30" s="3590" t="s">
        <v>659</v>
      </c>
      <c r="C30" s="3591"/>
      <c r="D30" s="3591"/>
      <c r="E30" s="3591"/>
      <c r="F30" s="3591"/>
      <c r="G30" s="3591"/>
      <c r="H30" s="3591"/>
      <c r="I30" s="3591"/>
      <c r="J30" s="3591"/>
      <c r="K30" s="3591"/>
      <c r="L30" s="3592"/>
      <c r="M30" s="3595"/>
      <c r="N30" s="3596"/>
      <c r="O30" s="3578" t="s">
        <v>660</v>
      </c>
      <c r="P30" s="3578"/>
      <c r="Q30" s="3578"/>
      <c r="R30" s="3578"/>
      <c r="S30" s="3578"/>
      <c r="T30" s="3578"/>
      <c r="U30" s="3578"/>
      <c r="V30" s="3578"/>
      <c r="W30" s="3578"/>
      <c r="X30" s="3578"/>
      <c r="Y30" s="3578"/>
      <c r="Z30" s="3578"/>
      <c r="AA30" s="3578"/>
      <c r="AB30" s="3578"/>
      <c r="AC30" s="3578"/>
      <c r="AD30" s="3578"/>
      <c r="AE30" s="3578"/>
      <c r="AF30" s="3578"/>
      <c r="AG30" s="3578"/>
      <c r="AH30" s="3578"/>
      <c r="AI30" s="3578"/>
      <c r="AJ30" s="3579"/>
      <c r="AK30" s="3580"/>
      <c r="AL30" s="3581"/>
      <c r="AM30" s="3581"/>
      <c r="AN30" s="3581"/>
      <c r="AO30" s="3581"/>
      <c r="AP30" s="3581"/>
      <c r="AQ30" s="3581"/>
      <c r="AR30" s="3581"/>
      <c r="AS30" s="3581"/>
      <c r="AT30" s="3581"/>
      <c r="AU30" s="3581"/>
      <c r="AV30" s="3581"/>
      <c r="AW30" s="3581"/>
      <c r="AX30" s="3581"/>
      <c r="AY30" s="3581"/>
      <c r="AZ30" s="3582"/>
      <c r="BA30" s="432"/>
      <c r="BB30" s="433"/>
      <c r="BC30" s="433"/>
      <c r="BD30" s="434"/>
      <c r="BE30" s="434"/>
      <c r="BF30" s="434"/>
      <c r="BG30" s="434"/>
      <c r="BH30" s="434"/>
      <c r="BI30" s="434"/>
      <c r="BJ30" s="434"/>
      <c r="BK30" s="434"/>
      <c r="BL30" s="434"/>
      <c r="BM30" s="434"/>
      <c r="BN30" s="434"/>
      <c r="BO30" s="434"/>
      <c r="BP30" s="433"/>
      <c r="BQ30" s="433"/>
      <c r="BR30" s="433"/>
      <c r="BS30" s="433"/>
      <c r="BT30" s="433"/>
      <c r="BU30" s="433"/>
      <c r="BV30" s="433"/>
      <c r="BW30" s="433"/>
    </row>
    <row r="31" spans="1:75" s="299" customFormat="1" ht="21" customHeight="1">
      <c r="A31" s="432"/>
      <c r="B31" s="3587"/>
      <c r="C31" s="3588"/>
      <c r="D31" s="3588"/>
      <c r="E31" s="3588"/>
      <c r="F31" s="3588"/>
      <c r="G31" s="3588"/>
      <c r="H31" s="3588"/>
      <c r="I31" s="3588"/>
      <c r="J31" s="3588"/>
      <c r="K31" s="3588"/>
      <c r="L31" s="3589"/>
      <c r="M31" s="3593"/>
      <c r="N31" s="3594"/>
      <c r="O31" s="3698" t="s">
        <v>661</v>
      </c>
      <c r="P31" s="3698"/>
      <c r="Q31" s="3698"/>
      <c r="R31" s="3698"/>
      <c r="S31" s="3698"/>
      <c r="T31" s="3698"/>
      <c r="U31" s="3698"/>
      <c r="V31" s="3698"/>
      <c r="W31" s="3698"/>
      <c r="X31" s="3698"/>
      <c r="Y31" s="3698"/>
      <c r="Z31" s="3698"/>
      <c r="AA31" s="3698"/>
      <c r="AB31" s="3698"/>
      <c r="AC31" s="3698"/>
      <c r="AD31" s="3698"/>
      <c r="AE31" s="3698"/>
      <c r="AF31" s="3698"/>
      <c r="AG31" s="3698"/>
      <c r="AH31" s="3698"/>
      <c r="AI31" s="3698"/>
      <c r="AJ31" s="3699"/>
      <c r="AK31" s="439"/>
      <c r="AL31" s="440"/>
      <c r="AM31" s="440"/>
      <c r="AN31" s="440"/>
      <c r="AO31" s="440"/>
      <c r="AP31" s="440"/>
      <c r="AQ31" s="440"/>
      <c r="AR31" s="440"/>
      <c r="AS31" s="440"/>
      <c r="AT31" s="440"/>
      <c r="AU31" s="440"/>
      <c r="AV31" s="440"/>
      <c r="AW31" s="440"/>
      <c r="AX31" s="440"/>
      <c r="AY31" s="440"/>
      <c r="AZ31" s="441"/>
      <c r="BA31" s="432"/>
      <c r="BB31" s="433"/>
      <c r="BC31" s="433"/>
      <c r="BD31" s="433"/>
      <c r="BE31" s="433"/>
      <c r="BF31" s="433"/>
      <c r="BG31" s="433"/>
      <c r="BH31" s="433"/>
      <c r="BI31" s="433"/>
      <c r="BJ31" s="433"/>
      <c r="BK31" s="433"/>
      <c r="BL31" s="433"/>
      <c r="BM31" s="433"/>
      <c r="BN31" s="433"/>
      <c r="BO31" s="432"/>
      <c r="BP31" s="432"/>
      <c r="BQ31" s="432"/>
      <c r="BR31" s="432"/>
      <c r="BS31" s="432"/>
      <c r="BT31" s="432"/>
      <c r="BU31" s="432"/>
      <c r="BV31" s="432"/>
      <c r="BW31" s="432"/>
    </row>
    <row r="32" spans="1:75" s="299" customFormat="1" ht="21" customHeight="1">
      <c r="A32" s="432"/>
      <c r="B32" s="3590" t="s">
        <v>662</v>
      </c>
      <c r="C32" s="3591"/>
      <c r="D32" s="3591"/>
      <c r="E32" s="3591"/>
      <c r="F32" s="3591"/>
      <c r="G32" s="3591"/>
      <c r="H32" s="3591"/>
      <c r="I32" s="3591"/>
      <c r="J32" s="3591"/>
      <c r="K32" s="3591"/>
      <c r="L32" s="3592"/>
      <c r="M32" s="3595"/>
      <c r="N32" s="3596"/>
      <c r="O32" s="3689" t="s">
        <v>663</v>
      </c>
      <c r="P32" s="3689"/>
      <c r="Q32" s="3689"/>
      <c r="R32" s="3689"/>
      <c r="S32" s="3689"/>
      <c r="T32" s="3689"/>
      <c r="U32" s="3689"/>
      <c r="V32" s="3689"/>
      <c r="W32" s="3689"/>
      <c r="X32" s="3689"/>
      <c r="Y32" s="3596"/>
      <c r="Z32" s="3596"/>
      <c r="AA32" s="3690" t="s">
        <v>664</v>
      </c>
      <c r="AB32" s="3691"/>
      <c r="AC32" s="3691"/>
      <c r="AD32" s="3691"/>
      <c r="AE32" s="3691"/>
      <c r="AF32" s="3691"/>
      <c r="AG32" s="3691"/>
      <c r="AH32" s="3691"/>
      <c r="AI32" s="3691"/>
      <c r="AJ32" s="3691"/>
      <c r="AK32" s="3691"/>
      <c r="AL32" s="3691"/>
      <c r="AM32" s="3691"/>
      <c r="AN32" s="3691"/>
      <c r="AO32" s="3691"/>
      <c r="AP32" s="3691"/>
      <c r="AQ32" s="3691"/>
      <c r="AR32" s="3583"/>
      <c r="AS32" s="3583"/>
      <c r="AT32" s="3583"/>
      <c r="AU32" s="3584"/>
      <c r="AV32" s="3585"/>
      <c r="AW32" s="3586"/>
      <c r="AX32" s="3586"/>
      <c r="AY32" s="3586"/>
      <c r="AZ32" s="442"/>
      <c r="BA32" s="432"/>
      <c r="BB32" s="433"/>
      <c r="BC32" s="433"/>
      <c r="BD32" s="433"/>
      <c r="BE32" s="433"/>
      <c r="BF32" s="433"/>
      <c r="BG32" s="433"/>
      <c r="BH32" s="433"/>
      <c r="BI32" s="433"/>
      <c r="BJ32" s="433"/>
      <c r="BK32" s="433"/>
      <c r="BL32" s="433"/>
      <c r="BM32" s="433"/>
      <c r="BN32" s="433"/>
      <c r="BO32" s="432"/>
      <c r="BP32" s="432"/>
      <c r="BQ32" s="432"/>
      <c r="BR32" s="432"/>
      <c r="BS32" s="432"/>
      <c r="BT32" s="432"/>
      <c r="BU32" s="432"/>
      <c r="BV32" s="432"/>
      <c r="BW32" s="432"/>
    </row>
    <row r="33" spans="1:75" s="299" customFormat="1" ht="21" customHeight="1">
      <c r="A33" s="432"/>
      <c r="B33" s="3597"/>
      <c r="C33" s="3598"/>
      <c r="D33" s="3598"/>
      <c r="E33" s="3598"/>
      <c r="F33" s="3598"/>
      <c r="G33" s="3598"/>
      <c r="H33" s="3598"/>
      <c r="I33" s="3598"/>
      <c r="J33" s="3598"/>
      <c r="K33" s="3598"/>
      <c r="L33" s="3599"/>
      <c r="M33" s="3709"/>
      <c r="N33" s="3710"/>
      <c r="O33" s="3704" t="s">
        <v>665</v>
      </c>
      <c r="P33" s="3704"/>
      <c r="Q33" s="3704"/>
      <c r="R33" s="3704"/>
      <c r="S33" s="3704"/>
      <c r="T33" s="3704"/>
      <c r="U33" s="3704"/>
      <c r="V33" s="3704"/>
      <c r="W33" s="3704"/>
      <c r="X33" s="3704"/>
      <c r="Y33" s="3704"/>
      <c r="Z33" s="3704"/>
      <c r="AA33" s="3704"/>
      <c r="AB33" s="3703"/>
      <c r="AC33" s="3703"/>
      <c r="AD33" s="3707" t="s">
        <v>666</v>
      </c>
      <c r="AE33" s="3707"/>
      <c r="AF33" s="3707"/>
      <c r="AG33" s="3707"/>
      <c r="AH33" s="3707"/>
      <c r="AI33" s="3707"/>
      <c r="AJ33" s="3707"/>
      <c r="AK33" s="3707"/>
      <c r="AL33" s="3707"/>
      <c r="AM33" s="3707"/>
      <c r="AN33" s="3707"/>
      <c r="AO33" s="3707"/>
      <c r="AP33" s="3707"/>
      <c r="AQ33" s="3708"/>
      <c r="AR33" s="3696"/>
      <c r="AS33" s="3696"/>
      <c r="AT33" s="3696"/>
      <c r="AU33" s="3696"/>
      <c r="AV33" s="3696"/>
      <c r="AW33" s="3696"/>
      <c r="AX33" s="3696"/>
      <c r="AY33" s="3696"/>
      <c r="AZ33" s="3697"/>
      <c r="BA33" s="432"/>
      <c r="BB33" s="433"/>
      <c r="BC33" s="433"/>
      <c r="BD33" s="433"/>
      <c r="BE33" s="433"/>
      <c r="BF33" s="433"/>
      <c r="BG33" s="433"/>
      <c r="BH33" s="433"/>
      <c r="BI33" s="433"/>
      <c r="BJ33" s="433"/>
      <c r="BK33" s="433"/>
      <c r="BL33" s="433"/>
      <c r="BM33" s="433"/>
      <c r="BN33" s="433"/>
      <c r="BO33" s="432"/>
      <c r="BP33" s="432"/>
      <c r="BQ33" s="432"/>
      <c r="BR33" s="432"/>
      <c r="BS33" s="432"/>
      <c r="BT33" s="432"/>
      <c r="BU33" s="432"/>
      <c r="BV33" s="432"/>
      <c r="BW33" s="432"/>
    </row>
    <row r="34" spans="1:75" s="299" customFormat="1" ht="21" customHeight="1">
      <c r="A34" s="432"/>
      <c r="B34" s="3600"/>
      <c r="C34" s="3601"/>
      <c r="D34" s="3601"/>
      <c r="E34" s="3601"/>
      <c r="F34" s="3601"/>
      <c r="G34" s="3601"/>
      <c r="H34" s="3601"/>
      <c r="I34" s="3601"/>
      <c r="J34" s="3601"/>
      <c r="K34" s="3601"/>
      <c r="L34" s="3602"/>
      <c r="M34" s="3705"/>
      <c r="N34" s="3706"/>
      <c r="O34" s="3706"/>
      <c r="P34" s="3706"/>
      <c r="Q34" s="3706"/>
      <c r="R34" s="3706"/>
      <c r="S34" s="3706"/>
      <c r="T34" s="3706"/>
      <c r="U34" s="3706"/>
      <c r="V34" s="3706"/>
      <c r="W34" s="3706"/>
      <c r="X34" s="3706"/>
      <c r="Y34" s="3706"/>
      <c r="Z34" s="3706"/>
      <c r="AA34" s="3706"/>
      <c r="AB34" s="3702"/>
      <c r="AC34" s="3702"/>
      <c r="AD34" s="3700" t="s">
        <v>667</v>
      </c>
      <c r="AE34" s="3700"/>
      <c r="AF34" s="3700"/>
      <c r="AG34" s="3700"/>
      <c r="AH34" s="3700"/>
      <c r="AI34" s="3700"/>
      <c r="AJ34" s="3700"/>
      <c r="AK34" s="3700"/>
      <c r="AL34" s="3700"/>
      <c r="AM34" s="3700"/>
      <c r="AN34" s="3700"/>
      <c r="AO34" s="3700"/>
      <c r="AP34" s="3700"/>
      <c r="AQ34" s="3701"/>
      <c r="AR34" s="3687"/>
      <c r="AS34" s="3687"/>
      <c r="AT34" s="3687"/>
      <c r="AU34" s="3688"/>
      <c r="AV34" s="3685"/>
      <c r="AW34" s="3686"/>
      <c r="AX34" s="3686"/>
      <c r="AY34" s="3686"/>
      <c r="AZ34" s="443"/>
      <c r="BA34" s="432"/>
      <c r="BB34" s="433"/>
      <c r="BC34" s="433"/>
      <c r="BD34" s="433"/>
      <c r="BE34" s="433"/>
      <c r="BF34" s="433"/>
      <c r="BG34" s="433"/>
      <c r="BH34" s="433"/>
      <c r="BI34" s="433"/>
      <c r="BJ34" s="433"/>
      <c r="BK34" s="433"/>
      <c r="BL34" s="433"/>
      <c r="BM34" s="433"/>
      <c r="BN34" s="433"/>
      <c r="BO34" s="432"/>
      <c r="BP34" s="432"/>
      <c r="BQ34" s="432"/>
      <c r="BR34" s="432"/>
      <c r="BS34" s="432"/>
      <c r="BT34" s="432"/>
      <c r="BU34" s="432"/>
      <c r="BV34" s="432"/>
      <c r="BW34" s="432"/>
    </row>
    <row r="35" spans="1:75" s="299" customFormat="1" ht="21" customHeight="1" thickBot="1">
      <c r="A35" s="422"/>
      <c r="B35" s="3676" t="s">
        <v>668</v>
      </c>
      <c r="C35" s="3677"/>
      <c r="D35" s="3677"/>
      <c r="E35" s="3677"/>
      <c r="F35" s="3677"/>
      <c r="G35" s="3677"/>
      <c r="H35" s="3677"/>
      <c r="I35" s="3677"/>
      <c r="J35" s="3677"/>
      <c r="K35" s="3677"/>
      <c r="L35" s="3677"/>
      <c r="M35" s="3681" t="s">
        <v>670</v>
      </c>
      <c r="N35" s="3681"/>
      <c r="O35" s="3681"/>
      <c r="P35" s="3681"/>
      <c r="Q35" s="3681"/>
      <c r="R35" s="3681"/>
      <c r="S35" s="3681"/>
      <c r="T35" s="3681"/>
      <c r="U35" s="3681"/>
      <c r="V35" s="3681"/>
      <c r="W35" s="3682"/>
      <c r="X35" s="3680"/>
      <c r="Y35" s="3680"/>
      <c r="Z35" s="3680"/>
      <c r="AA35" s="3680"/>
      <c r="AB35" s="3680"/>
      <c r="AC35" s="3678" t="s">
        <v>671</v>
      </c>
      <c r="AD35" s="3678"/>
      <c r="AE35" s="3678"/>
      <c r="AF35" s="3679"/>
      <c r="AG35" s="3682" t="s">
        <v>672</v>
      </c>
      <c r="AH35" s="3683"/>
      <c r="AI35" s="3683"/>
      <c r="AJ35" s="3683"/>
      <c r="AK35" s="3683"/>
      <c r="AL35" s="3683"/>
      <c r="AM35" s="3683"/>
      <c r="AN35" s="3683"/>
      <c r="AO35" s="3683"/>
      <c r="AP35" s="3683"/>
      <c r="AQ35" s="3683"/>
      <c r="AR35" s="3680"/>
      <c r="AS35" s="3680"/>
      <c r="AT35" s="3680"/>
      <c r="AU35" s="3680"/>
      <c r="AV35" s="3680"/>
      <c r="AW35" s="3678" t="s">
        <v>671</v>
      </c>
      <c r="AX35" s="3678"/>
      <c r="AY35" s="3678"/>
      <c r="AZ35" s="3684"/>
      <c r="BA35" s="435"/>
      <c r="BB35" s="435"/>
      <c r="BC35" s="435"/>
      <c r="BD35" s="437"/>
      <c r="BE35" s="422"/>
      <c r="BF35" s="422"/>
      <c r="BG35" s="422"/>
      <c r="BH35" s="422"/>
      <c r="BI35" s="422"/>
      <c r="BJ35" s="422"/>
      <c r="BK35" s="422"/>
      <c r="BL35" s="422"/>
      <c r="BM35" s="422"/>
      <c r="BN35" s="422"/>
      <c r="BO35" s="422"/>
      <c r="BP35" s="422"/>
      <c r="BQ35" s="422"/>
      <c r="BR35" s="422"/>
      <c r="BS35" s="422"/>
      <c r="BT35" s="422"/>
      <c r="BU35" s="422"/>
      <c r="BV35" s="422"/>
      <c r="BW35" s="422"/>
    </row>
    <row r="36" spans="1:75" s="455" customFormat="1" ht="23.25" customHeight="1">
      <c r="B36" s="3633" t="s">
        <v>870</v>
      </c>
      <c r="C36" s="3634"/>
      <c r="D36" s="3634"/>
      <c r="E36" s="3634"/>
      <c r="F36" s="3634"/>
      <c r="G36" s="3634"/>
      <c r="H36" s="3634"/>
      <c r="I36" s="3634"/>
      <c r="J36" s="3634"/>
      <c r="K36" s="3634"/>
      <c r="L36" s="3634"/>
      <c r="M36" s="3634"/>
      <c r="N36" s="3634"/>
      <c r="O36" s="3634"/>
      <c r="P36" s="3634"/>
      <c r="Q36" s="3634"/>
      <c r="R36" s="3634"/>
      <c r="S36" s="3634"/>
      <c r="T36" s="3634"/>
      <c r="U36" s="3634"/>
      <c r="V36" s="3634"/>
      <c r="W36" s="3634"/>
      <c r="X36" s="3634"/>
      <c r="Y36" s="3634"/>
      <c r="Z36" s="3634"/>
      <c r="AA36" s="3634"/>
      <c r="AB36" s="3634"/>
      <c r="AC36" s="3634"/>
      <c r="AD36" s="3634"/>
      <c r="AE36" s="3634"/>
      <c r="AF36" s="3634"/>
      <c r="AG36" s="3634"/>
      <c r="AH36" s="3634"/>
      <c r="AI36" s="3634"/>
      <c r="AJ36" s="3634"/>
      <c r="AK36" s="3634"/>
      <c r="AL36" s="3634"/>
      <c r="AM36" s="3634"/>
      <c r="AN36" s="3634"/>
      <c r="AO36" s="3634"/>
      <c r="AP36" s="3634"/>
      <c r="AQ36" s="3634"/>
      <c r="AR36" s="3634"/>
      <c r="AS36" s="3634"/>
      <c r="AT36" s="3634"/>
      <c r="AU36" s="3634"/>
      <c r="AV36" s="3634"/>
      <c r="AW36" s="452" t="s">
        <v>30</v>
      </c>
      <c r="AX36" s="451" t="s">
        <v>6</v>
      </c>
      <c r="AY36" s="450">
        <v>2</v>
      </c>
      <c r="AZ36" s="456"/>
    </row>
    <row r="37" spans="1:75" s="455" customFormat="1" ht="18.75" customHeight="1" thickBot="1">
      <c r="B37" s="3127" t="s">
        <v>669</v>
      </c>
      <c r="C37" s="3128"/>
      <c r="D37" s="3128"/>
      <c r="E37" s="3128"/>
      <c r="F37" s="3128"/>
      <c r="G37" s="3128"/>
      <c r="H37" s="3128"/>
      <c r="I37" s="3128"/>
      <c r="J37" s="3128"/>
      <c r="K37" s="3128"/>
      <c r="L37" s="3128"/>
      <c r="M37" s="3128"/>
      <c r="N37" s="3128"/>
      <c r="O37" s="3128"/>
      <c r="P37" s="3128"/>
      <c r="Q37" s="3128"/>
      <c r="R37" s="3128"/>
      <c r="S37" s="3128"/>
      <c r="T37" s="3128"/>
      <c r="U37" s="3128"/>
      <c r="V37" s="3128"/>
      <c r="W37" s="3128"/>
      <c r="X37" s="3128"/>
      <c r="Y37" s="3128"/>
      <c r="Z37" s="3128"/>
      <c r="AA37" s="3128"/>
      <c r="AB37" s="3129"/>
      <c r="AC37" s="3130" t="s">
        <v>436</v>
      </c>
      <c r="AD37" s="3131"/>
      <c r="AE37" s="3131"/>
      <c r="AF37" s="3131"/>
      <c r="AG37" s="3131"/>
      <c r="AH37" s="3131"/>
      <c r="AI37" s="3131"/>
      <c r="AJ37" s="3132">
        <f>AJ2</f>
        <v>1</v>
      </c>
      <c r="AK37" s="3132"/>
      <c r="AL37" s="3133"/>
      <c r="AM37" s="3134" t="s">
        <v>535</v>
      </c>
      <c r="AN37" s="3135"/>
      <c r="AO37" s="3135"/>
      <c r="AP37" s="3135"/>
      <c r="AQ37" s="3135"/>
      <c r="AR37" s="3135"/>
      <c r="AS37" s="3122">
        <v>1</v>
      </c>
      <c r="AT37" s="3122"/>
      <c r="AU37" s="3136" t="s">
        <v>536</v>
      </c>
      <c r="AV37" s="3136"/>
      <c r="AW37" s="3136"/>
      <c r="AX37" s="3132">
        <f>AX2</f>
        <v>0</v>
      </c>
      <c r="AY37" s="3132"/>
      <c r="AZ37" s="396"/>
    </row>
    <row r="38" spans="1:75" s="455" customFormat="1" ht="21" customHeight="1">
      <c r="B38" s="3566" t="s">
        <v>437</v>
      </c>
      <c r="C38" s="3567"/>
      <c r="D38" s="3567"/>
      <c r="E38" s="3567"/>
      <c r="F38" s="3567"/>
      <c r="G38" s="3567"/>
      <c r="H38" s="3567"/>
      <c r="I38" s="3567"/>
      <c r="J38" s="3567"/>
      <c r="K38" s="3567"/>
      <c r="L38" s="3567"/>
      <c r="M38" s="3567"/>
      <c r="N38" s="3567"/>
      <c r="O38" s="3567"/>
      <c r="P38" s="3567"/>
      <c r="Q38" s="410"/>
      <c r="R38" s="3568">
        <f>Datenbasis!C6</f>
        <v>0</v>
      </c>
      <c r="S38" s="3568"/>
      <c r="T38" s="3568"/>
      <c r="U38" s="3568"/>
      <c r="V38" s="3568"/>
      <c r="W38" s="3568"/>
      <c r="X38" s="3569"/>
      <c r="Y38" s="2959" t="s">
        <v>127</v>
      </c>
      <c r="Z38" s="2960"/>
      <c r="AA38" s="2960"/>
      <c r="AB38" s="2960"/>
      <c r="AC38" s="2960"/>
      <c r="AD38" s="2960"/>
      <c r="AE38" s="2960"/>
      <c r="AF38" s="2960"/>
      <c r="AG38" s="2960"/>
      <c r="AH38" s="2960"/>
      <c r="AI38" s="2960"/>
      <c r="AJ38" s="2960"/>
      <c r="AK38" s="2960"/>
      <c r="AL38" s="2960"/>
      <c r="AM38" s="2960"/>
      <c r="AN38" s="2960"/>
      <c r="AO38" s="2960"/>
      <c r="AP38" s="2960"/>
      <c r="AQ38" s="2960"/>
      <c r="AR38" s="2960"/>
      <c r="AS38" s="1842">
        <f>Datenbasis!D6</f>
        <v>0</v>
      </c>
      <c r="AT38" s="1842"/>
      <c r="AU38" s="1842"/>
      <c r="AV38" s="1843"/>
      <c r="AW38" s="965" t="s">
        <v>6</v>
      </c>
      <c r="AX38" s="1523">
        <f>Datenbasis!E6</f>
        <v>0</v>
      </c>
      <c r="AY38" s="1523"/>
      <c r="AZ38" s="1524"/>
    </row>
    <row r="39" spans="1:75" s="299" customFormat="1" ht="28.5" customHeight="1">
      <c r="A39" s="436"/>
      <c r="B39" s="3670" t="s">
        <v>673</v>
      </c>
      <c r="C39" s="3671"/>
      <c r="D39" s="3671"/>
      <c r="E39" s="3671"/>
      <c r="F39" s="3671"/>
      <c r="G39" s="3671"/>
      <c r="H39" s="3671"/>
      <c r="I39" s="3671"/>
      <c r="J39" s="3671"/>
      <c r="K39" s="3671"/>
      <c r="L39" s="3672"/>
      <c r="M39" s="3673" t="s">
        <v>674</v>
      </c>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c r="AN39" s="2746"/>
      <c r="AO39" s="2746"/>
      <c r="AP39" s="2746"/>
      <c r="AQ39" s="2746"/>
      <c r="AR39" s="2751"/>
      <c r="AS39" s="3013"/>
      <c r="AT39" s="3014"/>
      <c r="AU39" s="3014"/>
      <c r="AV39" s="3669"/>
      <c r="AW39" s="3674"/>
      <c r="AX39" s="3674"/>
      <c r="AY39" s="3674"/>
      <c r="AZ39" s="3675"/>
      <c r="BA39" s="444"/>
      <c r="BB39" s="445"/>
      <c r="BC39" s="445"/>
      <c r="BD39" s="445"/>
      <c r="BE39" s="445"/>
      <c r="BF39" s="445"/>
      <c r="BG39" s="445"/>
      <c r="BH39" s="445"/>
      <c r="BI39" s="445"/>
      <c r="BJ39" s="445"/>
      <c r="BK39" s="445"/>
      <c r="BL39" s="445"/>
      <c r="BM39" s="445"/>
      <c r="BN39" s="445"/>
      <c r="BO39" s="444"/>
      <c r="BP39" s="444"/>
      <c r="BQ39" s="444"/>
      <c r="BR39" s="444"/>
      <c r="BS39" s="444"/>
      <c r="BT39" s="444"/>
      <c r="BU39" s="444"/>
      <c r="BV39" s="444"/>
      <c r="BW39" s="444"/>
    </row>
    <row r="40" spans="1:75" s="299" customFormat="1" ht="21" customHeight="1">
      <c r="A40" s="436"/>
      <c r="B40" s="3643"/>
      <c r="C40" s="3644"/>
      <c r="D40" s="3644"/>
      <c r="E40" s="3644"/>
      <c r="F40" s="3644"/>
      <c r="G40" s="3644"/>
      <c r="H40" s="3644"/>
      <c r="I40" s="3644"/>
      <c r="J40" s="3644"/>
      <c r="K40" s="3644"/>
      <c r="L40" s="3656"/>
      <c r="M40" s="3595"/>
      <c r="N40" s="3596"/>
      <c r="O40" s="3578" t="s">
        <v>675</v>
      </c>
      <c r="P40" s="3578"/>
      <c r="Q40" s="3578"/>
      <c r="R40" s="3578"/>
      <c r="S40" s="3578"/>
      <c r="T40" s="3578"/>
      <c r="U40" s="3578"/>
      <c r="V40" s="3578"/>
      <c r="W40" s="3578"/>
      <c r="X40" s="3578"/>
      <c r="Y40" s="3578"/>
      <c r="Z40" s="3578"/>
      <c r="AA40" s="3578"/>
      <c r="AB40" s="3578"/>
      <c r="AC40" s="3578"/>
      <c r="AD40" s="3578"/>
      <c r="AE40" s="3578"/>
      <c r="AF40" s="3578"/>
      <c r="AG40" s="3578"/>
      <c r="AH40" s="3578"/>
      <c r="AI40" s="3578"/>
      <c r="AJ40" s="3578"/>
      <c r="AK40" s="3578"/>
      <c r="AL40" s="3578"/>
      <c r="AM40" s="3578"/>
      <c r="AN40" s="3578"/>
      <c r="AO40" s="3578"/>
      <c r="AP40" s="3578"/>
      <c r="AQ40" s="3578"/>
      <c r="AR40" s="3578"/>
      <c r="AS40" s="3578"/>
      <c r="AT40" s="3578"/>
      <c r="AU40" s="3578"/>
      <c r="AV40" s="3660"/>
      <c r="AW40" s="3625"/>
      <c r="AX40" s="3625"/>
      <c r="AY40" s="3625"/>
      <c r="AZ40" s="3661"/>
      <c r="BA40" s="444"/>
      <c r="BB40" s="445"/>
      <c r="BC40" s="445"/>
      <c r="BD40" s="446"/>
      <c r="BE40" s="446"/>
      <c r="BF40" s="446"/>
      <c r="BG40" s="446"/>
      <c r="BH40" s="446"/>
      <c r="BI40" s="446"/>
      <c r="BJ40" s="446"/>
      <c r="BK40" s="446"/>
      <c r="BL40" s="446"/>
      <c r="BM40" s="446"/>
      <c r="BN40" s="446"/>
      <c r="BO40" s="446"/>
      <c r="BP40" s="445"/>
      <c r="BQ40" s="445"/>
      <c r="BR40" s="445"/>
      <c r="BS40" s="445"/>
      <c r="BT40" s="445"/>
      <c r="BU40" s="445"/>
      <c r="BV40" s="445"/>
      <c r="BW40" s="445"/>
    </row>
    <row r="41" spans="1:75" s="299" customFormat="1" ht="23.25" customHeight="1">
      <c r="A41" s="436"/>
      <c r="B41" s="3643"/>
      <c r="C41" s="3644"/>
      <c r="D41" s="3644"/>
      <c r="E41" s="3644"/>
      <c r="F41" s="3644"/>
      <c r="G41" s="3644"/>
      <c r="H41" s="3644"/>
      <c r="I41" s="3644"/>
      <c r="J41" s="3644"/>
      <c r="K41" s="3644"/>
      <c r="L41" s="3656"/>
      <c r="M41" s="3663" t="s">
        <v>676</v>
      </c>
      <c r="N41" s="3664"/>
      <c r="O41" s="3664"/>
      <c r="P41" s="3664"/>
      <c r="Q41" s="3664"/>
      <c r="R41" s="3664"/>
      <c r="S41" s="3664"/>
      <c r="T41" s="3664"/>
      <c r="U41" s="3664"/>
      <c r="V41" s="3664"/>
      <c r="W41" s="3664"/>
      <c r="X41" s="3664"/>
      <c r="Y41" s="3664"/>
      <c r="Z41" s="3664"/>
      <c r="AA41" s="3664"/>
      <c r="AB41" s="3664"/>
      <c r="AC41" s="3664"/>
      <c r="AD41" s="3664"/>
      <c r="AE41" s="3664"/>
      <c r="AF41" s="3664"/>
      <c r="AG41" s="3662"/>
      <c r="AH41" s="3662"/>
      <c r="AI41" s="3662"/>
      <c r="AJ41" s="3662"/>
      <c r="AK41" s="3662"/>
      <c r="AL41" s="3662"/>
      <c r="AM41" s="3662"/>
      <c r="AN41" s="3662"/>
      <c r="AO41" s="3665"/>
      <c r="AP41" s="3666"/>
      <c r="AQ41" s="3666"/>
      <c r="AR41" s="3666"/>
      <c r="AS41" s="3666"/>
      <c r="AT41" s="3666"/>
      <c r="AU41" s="3666"/>
      <c r="AV41" s="3666"/>
      <c r="AW41" s="3667"/>
      <c r="AX41" s="3667"/>
      <c r="AY41" s="3667"/>
      <c r="AZ41" s="3668"/>
      <c r="BA41" s="444"/>
      <c r="BB41" s="445"/>
      <c r="BC41" s="445"/>
      <c r="BD41" s="446"/>
      <c r="BE41" s="446"/>
      <c r="BF41" s="446"/>
      <c r="BG41" s="446"/>
      <c r="BH41" s="446"/>
      <c r="BI41" s="446"/>
      <c r="BJ41" s="446"/>
      <c r="BK41" s="446"/>
      <c r="BL41" s="446"/>
      <c r="BM41" s="446"/>
      <c r="BN41" s="446"/>
      <c r="BO41" s="446"/>
      <c r="BP41" s="445"/>
      <c r="BQ41" s="445"/>
      <c r="BR41" s="445"/>
      <c r="BS41" s="445"/>
      <c r="BT41" s="445"/>
      <c r="BU41" s="445"/>
      <c r="BV41" s="445"/>
      <c r="BW41" s="445"/>
    </row>
    <row r="42" spans="1:75" s="299" customFormat="1" ht="21" customHeight="1">
      <c r="A42" s="436"/>
      <c r="B42" s="3643"/>
      <c r="C42" s="3644"/>
      <c r="D42" s="3644"/>
      <c r="E42" s="3644"/>
      <c r="F42" s="3644"/>
      <c r="G42" s="3644"/>
      <c r="H42" s="3644"/>
      <c r="I42" s="3644"/>
      <c r="J42" s="3644"/>
      <c r="K42" s="3644"/>
      <c r="L42" s="3656"/>
      <c r="M42" s="3595"/>
      <c r="N42" s="3596"/>
      <c r="O42" s="3578" t="s">
        <v>677</v>
      </c>
      <c r="P42" s="3578"/>
      <c r="Q42" s="3578"/>
      <c r="R42" s="3578"/>
      <c r="S42" s="3578"/>
      <c r="T42" s="3578"/>
      <c r="U42" s="3578"/>
      <c r="V42" s="3578"/>
      <c r="W42" s="3578"/>
      <c r="X42" s="3578"/>
      <c r="Y42" s="3578"/>
      <c r="Z42" s="3578"/>
      <c r="AA42" s="3578"/>
      <c r="AB42" s="3578"/>
      <c r="AC42" s="3578"/>
      <c r="AD42" s="3578"/>
      <c r="AE42" s="3578"/>
      <c r="AF42" s="3578"/>
      <c r="AG42" s="3578"/>
      <c r="AH42" s="3578"/>
      <c r="AI42" s="3578"/>
      <c r="AJ42" s="3578"/>
      <c r="AK42" s="3578"/>
      <c r="AL42" s="3578"/>
      <c r="AM42" s="3578"/>
      <c r="AN42" s="3578"/>
      <c r="AO42" s="3578"/>
      <c r="AP42" s="3578"/>
      <c r="AQ42" s="3578"/>
      <c r="AR42" s="3578"/>
      <c r="AS42" s="3578"/>
      <c r="AT42" s="3578"/>
      <c r="AU42" s="3578"/>
      <c r="AV42" s="3660"/>
      <c r="AW42" s="3625"/>
      <c r="AX42" s="3625"/>
      <c r="AY42" s="3625"/>
      <c r="AZ42" s="3661"/>
      <c r="BA42" s="444"/>
      <c r="BB42" s="445"/>
      <c r="BC42" s="445"/>
      <c r="BD42" s="446"/>
      <c r="BE42" s="446"/>
      <c r="BF42" s="446"/>
      <c r="BG42" s="446"/>
      <c r="BH42" s="446"/>
      <c r="BI42" s="446"/>
      <c r="BJ42" s="446"/>
      <c r="BK42" s="446"/>
      <c r="BL42" s="446"/>
      <c r="BM42" s="446"/>
      <c r="BN42" s="446"/>
      <c r="BO42" s="446"/>
      <c r="BP42" s="445"/>
      <c r="BQ42" s="445"/>
      <c r="BR42" s="445"/>
      <c r="BS42" s="445"/>
      <c r="BT42" s="445"/>
      <c r="BU42" s="445"/>
      <c r="BV42" s="445"/>
      <c r="BW42" s="445"/>
    </row>
    <row r="43" spans="1:75" s="299" customFormat="1" ht="21" customHeight="1">
      <c r="A43" s="436"/>
      <c r="B43" s="3643"/>
      <c r="C43" s="3644"/>
      <c r="D43" s="3644"/>
      <c r="E43" s="3644"/>
      <c r="F43" s="3644"/>
      <c r="G43" s="3644"/>
      <c r="H43" s="3644"/>
      <c r="I43" s="3644"/>
      <c r="J43" s="3644"/>
      <c r="K43" s="3644"/>
      <c r="L43" s="3656"/>
      <c r="M43" s="3595"/>
      <c r="N43" s="3596"/>
      <c r="O43" s="3578" t="s">
        <v>678</v>
      </c>
      <c r="P43" s="3578"/>
      <c r="Q43" s="3578"/>
      <c r="R43" s="3578"/>
      <c r="S43" s="3578"/>
      <c r="T43" s="3578"/>
      <c r="U43" s="3578"/>
      <c r="V43" s="3578"/>
      <c r="W43" s="3578"/>
      <c r="X43" s="3578"/>
      <c r="Y43" s="3578"/>
      <c r="Z43" s="3578"/>
      <c r="AA43" s="3578"/>
      <c r="AB43" s="3578"/>
      <c r="AC43" s="3578"/>
      <c r="AD43" s="3578"/>
      <c r="AE43" s="3578"/>
      <c r="AF43" s="3578"/>
      <c r="AG43" s="3578"/>
      <c r="AH43" s="3578"/>
      <c r="AI43" s="3578"/>
      <c r="AJ43" s="3578"/>
      <c r="AK43" s="3578"/>
      <c r="AL43" s="3578"/>
      <c r="AM43" s="3578"/>
      <c r="AN43" s="3578"/>
      <c r="AO43" s="3578"/>
      <c r="AP43" s="3578"/>
      <c r="AQ43" s="3578"/>
      <c r="AR43" s="3578"/>
      <c r="AS43" s="3578"/>
      <c r="AT43" s="3578"/>
      <c r="AU43" s="3578"/>
      <c r="AV43" s="3660"/>
      <c r="AW43" s="3625"/>
      <c r="AX43" s="3625"/>
      <c r="AY43" s="3625"/>
      <c r="AZ43" s="3661"/>
      <c r="BA43" s="444"/>
      <c r="BB43" s="445"/>
      <c r="BC43" s="445"/>
      <c r="BD43" s="446"/>
      <c r="BE43" s="446"/>
      <c r="BF43" s="446"/>
      <c r="BG43" s="446"/>
      <c r="BH43" s="446"/>
      <c r="BI43" s="446"/>
      <c r="BJ43" s="446"/>
      <c r="BK43" s="446"/>
      <c r="BL43" s="446"/>
      <c r="BM43" s="446"/>
      <c r="BN43" s="446"/>
      <c r="BO43" s="446"/>
      <c r="BP43" s="445"/>
      <c r="BQ43" s="445"/>
      <c r="BR43" s="445"/>
      <c r="BS43" s="445"/>
      <c r="BT43" s="445"/>
      <c r="BU43" s="445"/>
      <c r="BV43" s="445"/>
      <c r="BW43" s="445"/>
    </row>
    <row r="44" spans="1:75" s="299" customFormat="1" ht="28.5" customHeight="1">
      <c r="A44" s="436"/>
      <c r="B44" s="3657"/>
      <c r="C44" s="3658"/>
      <c r="D44" s="3658"/>
      <c r="E44" s="3658"/>
      <c r="F44" s="3658"/>
      <c r="G44" s="3658"/>
      <c r="H44" s="3658"/>
      <c r="I44" s="3658"/>
      <c r="J44" s="3658"/>
      <c r="K44" s="3658"/>
      <c r="L44" s="3659"/>
      <c r="M44" s="3646"/>
      <c r="N44" s="3647"/>
      <c r="O44" s="3648" t="s">
        <v>679</v>
      </c>
      <c r="P44" s="3649"/>
      <c r="Q44" s="3649"/>
      <c r="R44" s="3649"/>
      <c r="S44" s="3649"/>
      <c r="T44" s="3649"/>
      <c r="U44" s="3649"/>
      <c r="V44" s="3649"/>
      <c r="W44" s="3649"/>
      <c r="X44" s="3649"/>
      <c r="Y44" s="3649"/>
      <c r="Z44" s="3649"/>
      <c r="AA44" s="3649"/>
      <c r="AB44" s="3649"/>
      <c r="AC44" s="3649"/>
      <c r="AD44" s="3649"/>
      <c r="AE44" s="3649"/>
      <c r="AF44" s="3649"/>
      <c r="AG44" s="3649"/>
      <c r="AH44" s="3649"/>
      <c r="AI44" s="3649"/>
      <c r="AJ44" s="3649"/>
      <c r="AK44" s="3649"/>
      <c r="AL44" s="3649"/>
      <c r="AM44" s="3649"/>
      <c r="AN44" s="3649"/>
      <c r="AO44" s="3649"/>
      <c r="AP44" s="3649"/>
      <c r="AQ44" s="3649"/>
      <c r="AR44" s="3649"/>
      <c r="AS44" s="3649"/>
      <c r="AT44" s="3649"/>
      <c r="AU44" s="3649"/>
      <c r="AV44" s="3650"/>
      <c r="AW44" s="3651"/>
      <c r="AX44" s="3652"/>
      <c r="AY44" s="3652"/>
      <c r="AZ44" s="3653"/>
      <c r="BA44" s="444"/>
      <c r="BB44" s="445"/>
      <c r="BC44" s="445"/>
      <c r="BD44" s="446"/>
      <c r="BE44" s="446"/>
      <c r="BF44" s="446"/>
      <c r="BG44" s="446"/>
      <c r="BH44" s="446"/>
      <c r="BI44" s="446"/>
      <c r="BJ44" s="446"/>
      <c r="BK44" s="446"/>
      <c r="BL44" s="446"/>
      <c r="BM44" s="446"/>
      <c r="BN44" s="446"/>
      <c r="BO44" s="446"/>
      <c r="BP44" s="445"/>
      <c r="BQ44" s="445"/>
      <c r="BR44" s="445"/>
      <c r="BS44" s="445"/>
      <c r="BT44" s="445"/>
      <c r="BU44" s="445"/>
      <c r="BV44" s="445"/>
      <c r="BW44" s="445"/>
    </row>
    <row r="45" spans="1:75" s="299" customFormat="1" ht="28.5" customHeight="1">
      <c r="A45" s="454"/>
      <c r="B45" s="3626" t="s">
        <v>680</v>
      </c>
      <c r="C45" s="3627"/>
      <c r="D45" s="3627"/>
      <c r="E45" s="3627"/>
      <c r="F45" s="3627"/>
      <c r="G45" s="3627"/>
      <c r="H45" s="3627"/>
      <c r="I45" s="3627"/>
      <c r="J45" s="3627"/>
      <c r="K45" s="3627"/>
      <c r="L45" s="3627"/>
      <c r="M45" s="3628"/>
      <c r="N45" s="3629"/>
      <c r="O45" s="3630" t="s">
        <v>682</v>
      </c>
      <c r="P45" s="3631"/>
      <c r="Q45" s="3631"/>
      <c r="R45" s="3631"/>
      <c r="S45" s="3631"/>
      <c r="T45" s="3631"/>
      <c r="U45" s="3631"/>
      <c r="V45" s="3631"/>
      <c r="W45" s="3631"/>
      <c r="X45" s="3631"/>
      <c r="Y45" s="3631"/>
      <c r="Z45" s="3631"/>
      <c r="AA45" s="3631"/>
      <c r="AB45" s="3631"/>
      <c r="AC45" s="3631"/>
      <c r="AD45" s="3631"/>
      <c r="AE45" s="3631"/>
      <c r="AF45" s="3631"/>
      <c r="AG45" s="3631"/>
      <c r="AH45" s="3631"/>
      <c r="AI45" s="3631"/>
      <c r="AJ45" s="3631"/>
      <c r="AK45" s="3631"/>
      <c r="AL45" s="3631"/>
      <c r="AM45" s="3631"/>
      <c r="AN45" s="3631"/>
      <c r="AO45" s="3631"/>
      <c r="AP45" s="3631"/>
      <c r="AQ45" s="3631"/>
      <c r="AR45" s="3631"/>
      <c r="AS45" s="3631"/>
      <c r="AT45" s="3631"/>
      <c r="AU45" s="3631"/>
      <c r="AV45" s="3632"/>
      <c r="AW45" s="3635"/>
      <c r="AX45" s="3636"/>
      <c r="AY45" s="3636"/>
      <c r="AZ45" s="3637"/>
      <c r="BA45" s="454"/>
      <c r="BB45" s="453"/>
      <c r="BC45" s="453"/>
      <c r="BD45" s="457"/>
      <c r="BE45" s="457"/>
      <c r="BF45" s="457"/>
      <c r="BG45" s="457"/>
      <c r="BH45" s="457"/>
      <c r="BI45" s="457"/>
      <c r="BJ45" s="457"/>
      <c r="BK45" s="457"/>
      <c r="BL45" s="457"/>
      <c r="BM45" s="457"/>
      <c r="BN45" s="457"/>
      <c r="BO45" s="457"/>
      <c r="BP45" s="453"/>
      <c r="BQ45" s="453"/>
      <c r="BR45" s="453"/>
      <c r="BS45" s="453"/>
      <c r="BT45" s="453"/>
      <c r="BU45" s="453"/>
      <c r="BV45" s="453"/>
      <c r="BW45" s="453"/>
    </row>
    <row r="46" spans="1:75" s="299" customFormat="1" ht="28.5" customHeight="1">
      <c r="A46" s="454"/>
      <c r="B46" s="3643"/>
      <c r="C46" s="3644"/>
      <c r="D46" s="3644"/>
      <c r="E46" s="3644"/>
      <c r="F46" s="3644"/>
      <c r="G46" s="3644"/>
      <c r="H46" s="3644"/>
      <c r="I46" s="3644"/>
      <c r="J46" s="3644"/>
      <c r="K46" s="3644"/>
      <c r="L46" s="3645"/>
      <c r="M46" s="3641"/>
      <c r="N46" s="3642"/>
      <c r="O46" s="3638" t="s">
        <v>683</v>
      </c>
      <c r="P46" s="3639"/>
      <c r="Q46" s="3639"/>
      <c r="R46" s="3639"/>
      <c r="S46" s="3639"/>
      <c r="T46" s="3639"/>
      <c r="U46" s="3639"/>
      <c r="V46" s="3639"/>
      <c r="W46" s="3639"/>
      <c r="X46" s="3639"/>
      <c r="Y46" s="3639"/>
      <c r="Z46" s="3639"/>
      <c r="AA46" s="3639"/>
      <c r="AB46" s="3639"/>
      <c r="AC46" s="3639"/>
      <c r="AD46" s="3639"/>
      <c r="AE46" s="3639"/>
      <c r="AF46" s="3639"/>
      <c r="AG46" s="3639"/>
      <c r="AH46" s="3639"/>
      <c r="AI46" s="3639"/>
      <c r="AJ46" s="3639"/>
      <c r="AK46" s="3639"/>
      <c r="AL46" s="3639"/>
      <c r="AM46" s="3639"/>
      <c r="AN46" s="3639"/>
      <c r="AO46" s="3639"/>
      <c r="AP46" s="3639"/>
      <c r="AQ46" s="3639"/>
      <c r="AR46" s="3639"/>
      <c r="AS46" s="3639"/>
      <c r="AT46" s="3639"/>
      <c r="AU46" s="3639"/>
      <c r="AV46" s="3640"/>
      <c r="AW46" s="3341"/>
      <c r="AX46" s="3625"/>
      <c r="AY46" s="3625"/>
      <c r="AZ46" s="3342"/>
      <c r="BA46" s="454"/>
      <c r="BB46" s="453"/>
      <c r="BC46" s="453"/>
      <c r="BD46" s="457"/>
      <c r="BE46" s="457"/>
      <c r="BF46" s="457"/>
      <c r="BG46" s="457"/>
      <c r="BH46" s="457"/>
      <c r="BI46" s="457"/>
      <c r="BJ46" s="457"/>
      <c r="BK46" s="457"/>
      <c r="BL46" s="457"/>
      <c r="BM46" s="457"/>
      <c r="BN46" s="457"/>
      <c r="BO46" s="457"/>
      <c r="BP46" s="453"/>
      <c r="BQ46" s="453"/>
      <c r="BR46" s="453"/>
      <c r="BS46" s="453"/>
      <c r="BT46" s="453"/>
      <c r="BU46" s="453"/>
      <c r="BV46" s="453"/>
      <c r="BW46" s="453"/>
    </row>
    <row r="47" spans="1:75" s="299" customFormat="1" ht="21" customHeight="1">
      <c r="A47" s="447"/>
      <c r="B47" s="3610"/>
      <c r="C47" s="3611"/>
      <c r="D47" s="3611"/>
      <c r="E47" s="3611"/>
      <c r="F47" s="3611"/>
      <c r="G47" s="3611"/>
      <c r="H47" s="3611"/>
      <c r="I47" s="3611"/>
      <c r="J47" s="3611"/>
      <c r="K47" s="3611"/>
      <c r="L47" s="3611"/>
      <c r="M47" s="3620"/>
      <c r="N47" s="3621"/>
      <c r="O47" s="3622" t="s">
        <v>684</v>
      </c>
      <c r="P47" s="3623"/>
      <c r="Q47" s="3623"/>
      <c r="R47" s="3623"/>
      <c r="S47" s="3623"/>
      <c r="T47" s="3623"/>
      <c r="U47" s="3623"/>
      <c r="V47" s="3623"/>
      <c r="W47" s="3623"/>
      <c r="X47" s="3623"/>
      <c r="Y47" s="3623"/>
      <c r="Z47" s="3623"/>
      <c r="AA47" s="3623"/>
      <c r="AB47" s="3623"/>
      <c r="AC47" s="3623"/>
      <c r="AD47" s="3623"/>
      <c r="AE47" s="3623"/>
      <c r="AF47" s="3623"/>
      <c r="AG47" s="3623"/>
      <c r="AH47" s="3623"/>
      <c r="AI47" s="3623"/>
      <c r="AJ47" s="3623"/>
      <c r="AK47" s="3623"/>
      <c r="AL47" s="3623"/>
      <c r="AM47" s="3623"/>
      <c r="AN47" s="3623"/>
      <c r="AO47" s="3623"/>
      <c r="AP47" s="3623"/>
      <c r="AQ47" s="3623"/>
      <c r="AR47" s="3623"/>
      <c r="AS47" s="3623"/>
      <c r="AT47" s="3623"/>
      <c r="AU47" s="3623"/>
      <c r="AV47" s="3624"/>
      <c r="AW47" s="3341"/>
      <c r="AX47" s="3625"/>
      <c r="AY47" s="3625"/>
      <c r="AZ47" s="3342"/>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row>
    <row r="48" spans="1:75" s="299" customFormat="1" ht="21" customHeight="1">
      <c r="B48" s="3088"/>
      <c r="C48" s="3067"/>
      <c r="D48" s="3067"/>
      <c r="E48" s="3067"/>
      <c r="F48" s="3067"/>
      <c r="G48" s="3067"/>
      <c r="H48" s="3067"/>
      <c r="I48" s="3067"/>
      <c r="J48" s="3067"/>
      <c r="K48" s="3067"/>
      <c r="L48" s="3089"/>
      <c r="M48" s="3603" t="s">
        <v>556</v>
      </c>
      <c r="N48" s="3604"/>
      <c r="O48" s="3604"/>
      <c r="P48" s="3604"/>
      <c r="Q48" s="3604"/>
      <c r="R48" s="3604"/>
      <c r="S48" s="3604"/>
      <c r="T48" s="3604"/>
      <c r="U48" s="3604"/>
      <c r="V48" s="3604"/>
      <c r="W48" s="3604"/>
      <c r="X48" s="3604"/>
      <c r="Y48" s="3604"/>
      <c r="Z48" s="3605"/>
      <c r="AA48" s="3606"/>
      <c r="AB48" s="3606"/>
      <c r="AC48" s="3606"/>
      <c r="AD48" s="3606"/>
      <c r="AE48" s="3606"/>
      <c r="AF48" s="3606"/>
      <c r="AG48" s="3606"/>
      <c r="AH48" s="3606"/>
      <c r="AI48" s="3606"/>
      <c r="AJ48" s="3606"/>
      <c r="AK48" s="3606"/>
      <c r="AL48" s="3606"/>
      <c r="AM48" s="3606"/>
      <c r="AN48" s="3606"/>
      <c r="AO48" s="3606"/>
      <c r="AP48" s="3606"/>
      <c r="AQ48" s="3606"/>
      <c r="AR48" s="3606"/>
      <c r="AS48" s="3606"/>
      <c r="AT48" s="3606"/>
      <c r="AU48" s="3606"/>
      <c r="AV48" s="3606"/>
      <c r="AW48" s="3607"/>
      <c r="AX48" s="3608"/>
      <c r="AY48" s="3608"/>
      <c r="AZ48" s="3609"/>
      <c r="BI48" s="423"/>
    </row>
    <row r="49" spans="2:52" ht="23.25" customHeight="1">
      <c r="B49" s="3069" t="s">
        <v>28</v>
      </c>
      <c r="C49" s="3070"/>
      <c r="D49" s="3070"/>
      <c r="E49" s="3070"/>
      <c r="F49" s="3070"/>
      <c r="G49" s="3070"/>
      <c r="H49" s="3070"/>
      <c r="I49" s="3070"/>
      <c r="J49" s="3070"/>
      <c r="K49" s="3070"/>
      <c r="L49" s="3071"/>
      <c r="M49" s="3741"/>
      <c r="N49" s="3742"/>
      <c r="O49" s="3742"/>
      <c r="P49" s="3742"/>
      <c r="Q49" s="3742"/>
      <c r="R49" s="3742"/>
      <c r="S49" s="3742"/>
      <c r="T49" s="3742"/>
      <c r="U49" s="3742"/>
      <c r="V49" s="3742"/>
      <c r="W49" s="3742"/>
      <c r="X49" s="3742"/>
      <c r="Y49" s="3742"/>
      <c r="Z49" s="3742"/>
      <c r="AA49" s="3742"/>
      <c r="AB49" s="3742"/>
      <c r="AC49" s="3742"/>
      <c r="AD49" s="3742"/>
      <c r="AE49" s="3742"/>
      <c r="AF49" s="3742"/>
      <c r="AG49" s="3742"/>
      <c r="AH49" s="3742"/>
      <c r="AI49" s="3742"/>
      <c r="AJ49" s="3742"/>
      <c r="AK49" s="3742"/>
      <c r="AL49" s="3742"/>
      <c r="AM49" s="3742"/>
      <c r="AN49" s="3742"/>
      <c r="AO49" s="3742"/>
      <c r="AP49" s="3742"/>
      <c r="AQ49" s="3742"/>
      <c r="AR49" s="3742"/>
      <c r="AS49" s="3742"/>
      <c r="AT49" s="3742"/>
      <c r="AU49" s="3742"/>
      <c r="AV49" s="3742"/>
      <c r="AW49" s="3742"/>
      <c r="AX49" s="3742"/>
      <c r="AY49" s="3742"/>
      <c r="AZ49" s="3743"/>
    </row>
    <row r="50" spans="2:52" ht="23.25" customHeight="1">
      <c r="B50" s="3084"/>
      <c r="C50" s="3085"/>
      <c r="D50" s="3085"/>
      <c r="E50" s="3085"/>
      <c r="F50" s="3085"/>
      <c r="G50" s="3085"/>
      <c r="H50" s="3085"/>
      <c r="I50" s="3085"/>
      <c r="J50" s="3085"/>
      <c r="K50" s="3085"/>
      <c r="L50" s="3086"/>
      <c r="M50" s="3075"/>
      <c r="N50" s="3076"/>
      <c r="O50" s="3076"/>
      <c r="P50" s="3076"/>
      <c r="Q50" s="3076"/>
      <c r="R50" s="3076"/>
      <c r="S50" s="3076"/>
      <c r="T50" s="3076"/>
      <c r="U50" s="3076"/>
      <c r="V50" s="3076"/>
      <c r="W50" s="3076"/>
      <c r="X50" s="3076"/>
      <c r="Y50" s="3076"/>
      <c r="Z50" s="3076"/>
      <c r="AA50" s="3076"/>
      <c r="AB50" s="3076"/>
      <c r="AC50" s="3076"/>
      <c r="AD50" s="3076"/>
      <c r="AE50" s="3076"/>
      <c r="AF50" s="3076"/>
      <c r="AG50" s="3076"/>
      <c r="AH50" s="3076"/>
      <c r="AI50" s="3076"/>
      <c r="AJ50" s="3076"/>
      <c r="AK50" s="3076"/>
      <c r="AL50" s="3076"/>
      <c r="AM50" s="3076"/>
      <c r="AN50" s="3076"/>
      <c r="AO50" s="3076"/>
      <c r="AP50" s="3076"/>
      <c r="AQ50" s="3076"/>
      <c r="AR50" s="3076"/>
      <c r="AS50" s="3076"/>
      <c r="AT50" s="3076"/>
      <c r="AU50" s="3076"/>
      <c r="AV50" s="3076"/>
      <c r="AW50" s="3076"/>
      <c r="AX50" s="3076"/>
      <c r="AY50" s="3076"/>
      <c r="AZ50" s="3077"/>
    </row>
    <row r="51" spans="2:52" ht="23.25" customHeight="1">
      <c r="B51" s="3078"/>
      <c r="C51" s="3079"/>
      <c r="D51" s="3079"/>
      <c r="E51" s="3079"/>
      <c r="F51" s="3079"/>
      <c r="G51" s="3079"/>
      <c r="H51" s="3079"/>
      <c r="I51" s="3079"/>
      <c r="J51" s="3079"/>
      <c r="K51" s="3079"/>
      <c r="L51" s="3080"/>
      <c r="M51" s="3738"/>
      <c r="N51" s="3739"/>
      <c r="O51" s="3739"/>
      <c r="P51" s="3739"/>
      <c r="Q51" s="3739"/>
      <c r="R51" s="3739"/>
      <c r="S51" s="3739"/>
      <c r="T51" s="3739"/>
      <c r="U51" s="3739"/>
      <c r="V51" s="3739"/>
      <c r="W51" s="3739"/>
      <c r="X51" s="3739"/>
      <c r="Y51" s="3739"/>
      <c r="Z51" s="3739"/>
      <c r="AA51" s="3739"/>
      <c r="AB51" s="3739"/>
      <c r="AC51" s="3739"/>
      <c r="AD51" s="3739"/>
      <c r="AE51" s="3739"/>
      <c r="AF51" s="3739"/>
      <c r="AG51" s="3739"/>
      <c r="AH51" s="3739"/>
      <c r="AI51" s="3739"/>
      <c r="AJ51" s="3739"/>
      <c r="AK51" s="3739"/>
      <c r="AL51" s="3739"/>
      <c r="AM51" s="3739"/>
      <c r="AN51" s="3739"/>
      <c r="AO51" s="3739"/>
      <c r="AP51" s="3739"/>
      <c r="AQ51" s="3739"/>
      <c r="AR51" s="3739"/>
      <c r="AS51" s="3739"/>
      <c r="AT51" s="3739"/>
      <c r="AU51" s="3739"/>
      <c r="AV51" s="3739"/>
      <c r="AW51" s="3739"/>
      <c r="AX51" s="3739"/>
      <c r="AY51" s="3739"/>
      <c r="AZ51" s="3740"/>
    </row>
    <row r="52" spans="2:52" ht="47.25" customHeight="1">
      <c r="B52" s="352"/>
      <c r="C52" s="3057" t="s">
        <v>130</v>
      </c>
      <c r="D52" s="3057"/>
      <c r="E52" s="3057"/>
      <c r="F52" s="3057"/>
      <c r="G52" s="3057"/>
      <c r="H52" s="3057"/>
      <c r="I52" s="3057"/>
      <c r="J52" s="3057"/>
      <c r="K52" s="3057"/>
      <c r="L52" s="3057"/>
      <c r="M52" s="3057"/>
      <c r="N52" s="3057"/>
      <c r="O52" s="3057"/>
      <c r="P52" s="3057"/>
      <c r="Q52" s="3057"/>
      <c r="R52" s="3057"/>
      <c r="S52" s="3057"/>
      <c r="T52" s="3057"/>
      <c r="U52" s="3057"/>
      <c r="V52" s="3057"/>
      <c r="W52" s="3057"/>
      <c r="X52" s="3057"/>
      <c r="Y52" s="3057"/>
      <c r="Z52" s="3057"/>
      <c r="AA52" s="3057"/>
      <c r="AB52" s="3057"/>
      <c r="AC52" s="3057"/>
      <c r="AD52" s="3057"/>
      <c r="AE52" s="3057"/>
      <c r="AF52" s="3057"/>
      <c r="AG52" s="3057"/>
      <c r="AH52" s="3057"/>
      <c r="AI52" s="3057"/>
      <c r="AJ52" s="3057"/>
      <c r="AK52" s="3057"/>
      <c r="AL52" s="3057"/>
      <c r="AM52" s="3057"/>
      <c r="AN52" s="3057"/>
      <c r="AO52" s="3057"/>
      <c r="AP52" s="3057"/>
      <c r="AQ52" s="3057"/>
      <c r="AR52" s="3057"/>
      <c r="AS52" s="3057"/>
      <c r="AT52" s="3057"/>
      <c r="AU52" s="3057"/>
      <c r="AV52" s="3057"/>
      <c r="AW52" s="3057"/>
      <c r="AX52" s="3057"/>
      <c r="AY52" s="3057"/>
      <c r="AZ52" s="353"/>
    </row>
    <row r="53" spans="2:52" ht="21" customHeight="1">
      <c r="B53" s="3058"/>
      <c r="C53" s="3059"/>
      <c r="D53" s="3059"/>
      <c r="E53" s="3059"/>
      <c r="F53" s="3059"/>
      <c r="G53" s="3059"/>
      <c r="H53" s="3059"/>
      <c r="I53" s="3059"/>
      <c r="J53" s="3059"/>
      <c r="K53" s="3059"/>
      <c r="L53" s="3059"/>
      <c r="M53" s="3059"/>
      <c r="N53" s="3059"/>
      <c r="O53" s="3059"/>
      <c r="P53" s="3059"/>
      <c r="Q53" s="3059"/>
      <c r="R53" s="3059"/>
      <c r="S53" s="3059"/>
      <c r="T53" s="3059"/>
      <c r="U53" s="3059"/>
      <c r="V53" s="3059"/>
      <c r="W53" s="3059"/>
      <c r="X53" s="3060"/>
      <c r="Y53" s="3061"/>
      <c r="Z53" s="3062"/>
      <c r="AA53" s="3062"/>
      <c r="AB53" s="3062"/>
      <c r="AC53" s="3062"/>
      <c r="AD53" s="3062"/>
      <c r="AE53" s="3062"/>
      <c r="AF53" s="3062"/>
      <c r="AG53" s="3062"/>
      <c r="AH53" s="3062"/>
      <c r="AI53" s="3062"/>
      <c r="AJ53" s="3062"/>
      <c r="AK53" s="3062"/>
      <c r="AL53" s="3062"/>
      <c r="AM53" s="3062"/>
      <c r="AN53" s="3062"/>
      <c r="AO53" s="3062"/>
      <c r="AP53" s="3062"/>
      <c r="AQ53" s="3062"/>
      <c r="AR53" s="3062"/>
      <c r="AS53" s="3062"/>
      <c r="AT53" s="3062"/>
      <c r="AU53" s="3062"/>
      <c r="AV53" s="3062"/>
      <c r="AW53" s="3062"/>
      <c r="AX53" s="3062"/>
      <c r="AY53" s="3062"/>
      <c r="AZ53" s="3063"/>
    </row>
    <row r="54" spans="2:52" ht="21" customHeight="1">
      <c r="B54" s="311"/>
      <c r="C54" s="3064"/>
      <c r="D54" s="3064"/>
      <c r="E54" s="3064"/>
      <c r="F54" s="3064"/>
      <c r="G54" s="3064"/>
      <c r="H54" s="3064"/>
      <c r="I54" s="3064"/>
      <c r="J54" s="3064"/>
      <c r="K54" s="3064"/>
      <c r="L54" s="3064"/>
      <c r="M54" s="3064"/>
      <c r="N54" s="3064"/>
      <c r="O54" s="3064"/>
      <c r="P54" s="3064"/>
      <c r="Q54" s="3064"/>
      <c r="R54" s="3064"/>
      <c r="S54" s="3064"/>
      <c r="T54" s="3064"/>
      <c r="U54" s="3064"/>
      <c r="V54" s="3064"/>
      <c r="W54" s="3064"/>
      <c r="X54" s="300"/>
      <c r="Y54" s="3065"/>
      <c r="Z54" s="3066"/>
      <c r="AA54" s="3066"/>
      <c r="AB54" s="3067"/>
      <c r="AC54" s="3067"/>
      <c r="AD54" s="3067"/>
      <c r="AE54" s="3067"/>
      <c r="AF54" s="3067"/>
      <c r="AG54" s="3067"/>
      <c r="AH54" s="3067"/>
      <c r="AI54" s="3067"/>
      <c r="AJ54" s="3067"/>
      <c r="AK54" s="3067"/>
      <c r="AL54" s="3067"/>
      <c r="AM54" s="3067"/>
      <c r="AN54" s="3067"/>
      <c r="AO54" s="3067"/>
      <c r="AP54" s="3067"/>
      <c r="AQ54" s="3067"/>
      <c r="AR54" s="3067"/>
      <c r="AS54" s="3067"/>
      <c r="AT54" s="3067"/>
      <c r="AU54" s="3067"/>
      <c r="AV54" s="3067"/>
      <c r="AW54" s="3066"/>
      <c r="AX54" s="3066"/>
      <c r="AY54" s="3066"/>
      <c r="AZ54" s="3068"/>
    </row>
    <row r="55" spans="2:52" ht="21" customHeight="1" thickBot="1">
      <c r="B55" s="2521" t="s">
        <v>17</v>
      </c>
      <c r="C55" s="2522"/>
      <c r="D55" s="2522"/>
      <c r="E55" s="2522"/>
      <c r="F55" s="2522"/>
      <c r="G55" s="2522"/>
      <c r="H55" s="2522"/>
      <c r="I55" s="2522"/>
      <c r="J55" s="2522"/>
      <c r="K55" s="2522"/>
      <c r="L55" s="2522"/>
      <c r="M55" s="2522"/>
      <c r="N55" s="2522"/>
      <c r="O55" s="2522"/>
      <c r="P55" s="2522"/>
      <c r="Q55" s="2522"/>
      <c r="R55" s="2522"/>
      <c r="S55" s="2522"/>
      <c r="T55" s="2522"/>
      <c r="U55" s="2522"/>
      <c r="V55" s="2522"/>
      <c r="W55" s="2522"/>
      <c r="X55" s="2523"/>
      <c r="Y55" s="2524" t="s">
        <v>115</v>
      </c>
      <c r="Z55" s="2522"/>
      <c r="AA55" s="2522"/>
      <c r="AB55" s="2522"/>
      <c r="AC55" s="2522"/>
      <c r="AD55" s="2522"/>
      <c r="AE55" s="2522"/>
      <c r="AF55" s="2522"/>
      <c r="AG55" s="2522"/>
      <c r="AH55" s="2522"/>
      <c r="AI55" s="2522"/>
      <c r="AJ55" s="2522"/>
      <c r="AK55" s="2522"/>
      <c r="AL55" s="2522"/>
      <c r="AM55" s="2522"/>
      <c r="AN55" s="2522"/>
      <c r="AO55" s="2522"/>
      <c r="AP55" s="2522"/>
      <c r="AQ55" s="2522"/>
      <c r="AR55" s="2522"/>
      <c r="AS55" s="2522"/>
      <c r="AT55" s="2522"/>
      <c r="AU55" s="2522"/>
      <c r="AV55" s="2522"/>
      <c r="AW55" s="2522"/>
      <c r="AX55" s="2522"/>
      <c r="AY55" s="2522"/>
      <c r="AZ55" s="2525"/>
    </row>
    <row r="56" spans="2:52" ht="21" customHeight="1"/>
    <row r="57" spans="2:52" ht="21" customHeight="1"/>
    <row r="58" spans="2:52" ht="21" customHeight="1"/>
    <row r="59" spans="2:52" ht="21" customHeight="1"/>
    <row r="60" spans="2:52" ht="21" customHeight="1">
      <c r="B60" s="3056"/>
      <c r="C60" s="3056"/>
      <c r="D60" s="3056"/>
      <c r="E60" s="3056"/>
      <c r="F60" s="3056"/>
      <c r="G60" s="3056"/>
      <c r="H60" s="3056"/>
      <c r="I60" s="3056"/>
      <c r="J60" s="3056"/>
      <c r="L60" s="3056"/>
      <c r="M60" s="3056"/>
      <c r="Y60" s="346"/>
      <c r="Z60" s="346"/>
    </row>
    <row r="61" spans="2:52" ht="21" customHeight="1">
      <c r="B61" s="3056"/>
      <c r="C61" s="3056"/>
      <c r="D61" s="3056"/>
      <c r="E61" s="3056"/>
      <c r="F61" s="3056"/>
      <c r="G61" s="3056"/>
      <c r="H61" s="3056"/>
      <c r="I61" s="3056"/>
      <c r="J61" s="3056"/>
    </row>
    <row r="62" spans="2:52">
      <c r="B62" s="3056"/>
      <c r="C62" s="3056"/>
      <c r="D62" s="3056"/>
      <c r="E62" s="3056"/>
      <c r="F62" s="3056"/>
      <c r="G62" s="3056"/>
      <c r="H62" s="3056"/>
      <c r="I62" s="3056"/>
      <c r="J62" s="3056"/>
    </row>
  </sheetData>
  <sheetProtection password="CAAF" sheet="1" objects="1" scenarios="1" selectLockedCells="1"/>
  <mergeCells count="263">
    <mergeCell ref="B8:L8"/>
    <mergeCell ref="B7:L7"/>
    <mergeCell ref="M7:R7"/>
    <mergeCell ref="S7:AE7"/>
    <mergeCell ref="AG7:AK7"/>
    <mergeCell ref="AL7:AY7"/>
    <mergeCell ref="B16:L16"/>
    <mergeCell ref="M16:N16"/>
    <mergeCell ref="O16:AZ16"/>
    <mergeCell ref="B14:L14"/>
    <mergeCell ref="M14:N14"/>
    <mergeCell ref="O14:AZ14"/>
    <mergeCell ref="B15:L15"/>
    <mergeCell ref="M22:X22"/>
    <mergeCell ref="AC21:AE21"/>
    <mergeCell ref="AG22:AR22"/>
    <mergeCell ref="AS22:AV22"/>
    <mergeCell ref="AW22:AY22"/>
    <mergeCell ref="AW17:AZ17"/>
    <mergeCell ref="AB8:AZ8"/>
    <mergeCell ref="M8:R8"/>
    <mergeCell ref="S8:X8"/>
    <mergeCell ref="Y8:AA8"/>
    <mergeCell ref="M17:Y17"/>
    <mergeCell ref="Z17:AD17"/>
    <mergeCell ref="AE17:AG17"/>
    <mergeCell ref="AH17:AQ17"/>
    <mergeCell ref="AR17:AV17"/>
    <mergeCell ref="AF24:AH24"/>
    <mergeCell ref="AI24:AJ24"/>
    <mergeCell ref="AK24:AM24"/>
    <mergeCell ref="AN24:AO24"/>
    <mergeCell ref="AP24:AR24"/>
    <mergeCell ref="AS24:AT24"/>
    <mergeCell ref="AU24:AW24"/>
    <mergeCell ref="AX24:AZ24"/>
    <mergeCell ref="Y22:AB22"/>
    <mergeCell ref="B18:L18"/>
    <mergeCell ref="M18:R18"/>
    <mergeCell ref="S18:AE18"/>
    <mergeCell ref="AW20:AY20"/>
    <mergeCell ref="AC20:AE20"/>
    <mergeCell ref="O11:AZ11"/>
    <mergeCell ref="M13:N13"/>
    <mergeCell ref="B12:L12"/>
    <mergeCell ref="M12:N12"/>
    <mergeCell ref="O12:AZ12"/>
    <mergeCell ref="O13:T13"/>
    <mergeCell ref="U13:AZ13"/>
    <mergeCell ref="M19:R19"/>
    <mergeCell ref="S19:X19"/>
    <mergeCell ref="Y19:AA19"/>
    <mergeCell ref="AB19:AZ19"/>
    <mergeCell ref="B19:L19"/>
    <mergeCell ref="AG18:AK18"/>
    <mergeCell ref="AL18:AY18"/>
    <mergeCell ref="M15:N15"/>
    <mergeCell ref="O15:AZ15"/>
    <mergeCell ref="B17:L17"/>
    <mergeCell ref="B62:C62"/>
    <mergeCell ref="D62:F62"/>
    <mergeCell ref="G62:H62"/>
    <mergeCell ref="I62:J62"/>
    <mergeCell ref="M9:N9"/>
    <mergeCell ref="O9:AZ9"/>
    <mergeCell ref="M10:N10"/>
    <mergeCell ref="O10:AZ10"/>
    <mergeCell ref="B11:L11"/>
    <mergeCell ref="M11:N11"/>
    <mergeCell ref="M20:X20"/>
    <mergeCell ref="Y20:AB20"/>
    <mergeCell ref="AG20:AR20"/>
    <mergeCell ref="AS20:AV20"/>
    <mergeCell ref="M21:X21"/>
    <mergeCell ref="Y21:AB21"/>
    <mergeCell ref="AG21:AR21"/>
    <mergeCell ref="AS21:AV21"/>
    <mergeCell ref="AW21:AY21"/>
    <mergeCell ref="M23:AD23"/>
    <mergeCell ref="AF23:AH23"/>
    <mergeCell ref="AI23:AJ23"/>
    <mergeCell ref="AK23:AM23"/>
    <mergeCell ref="B60:C60"/>
    <mergeCell ref="D60:F60"/>
    <mergeCell ref="G60:H60"/>
    <mergeCell ref="I60:J60"/>
    <mergeCell ref="L60:M60"/>
    <mergeCell ref="B61:C61"/>
    <mergeCell ref="D61:F61"/>
    <mergeCell ref="G61:H61"/>
    <mergeCell ref="I61:J61"/>
    <mergeCell ref="C54:W54"/>
    <mergeCell ref="Y54:AA54"/>
    <mergeCell ref="AB54:AV54"/>
    <mergeCell ref="AW54:AZ54"/>
    <mergeCell ref="B55:X55"/>
    <mergeCell ref="Y55:AZ55"/>
    <mergeCell ref="AN23:AO23"/>
    <mergeCell ref="AP23:AR23"/>
    <mergeCell ref="AS23:AT23"/>
    <mergeCell ref="AU23:AW23"/>
    <mergeCell ref="AX23:AZ23"/>
    <mergeCell ref="M24:AD24"/>
    <mergeCell ref="B50:L50"/>
    <mergeCell ref="M50:AZ50"/>
    <mergeCell ref="B51:L51"/>
    <mergeCell ref="M51:AZ51"/>
    <mergeCell ref="C52:AY52"/>
    <mergeCell ref="B53:X53"/>
    <mergeCell ref="Y53:AZ53"/>
    <mergeCell ref="B49:L49"/>
    <mergeCell ref="M49:AZ49"/>
    <mergeCell ref="B29:L29"/>
    <mergeCell ref="M27:AZ27"/>
    <mergeCell ref="B25:L25"/>
    <mergeCell ref="M25:N25"/>
    <mergeCell ref="O25:X25"/>
    <mergeCell ref="Y25:Z25"/>
    <mergeCell ref="AA25:AK25"/>
    <mergeCell ref="AL25:AM25"/>
    <mergeCell ref="M29:P29"/>
    <mergeCell ref="Q29:T29"/>
    <mergeCell ref="U29:X29"/>
    <mergeCell ref="Y29:AB29"/>
    <mergeCell ref="B28:L28"/>
    <mergeCell ref="M28:P28"/>
    <mergeCell ref="Q28:T28"/>
    <mergeCell ref="U28:X28"/>
    <mergeCell ref="Y28:AB28"/>
    <mergeCell ref="AC29:AF29"/>
    <mergeCell ref="AG29:AJ29"/>
    <mergeCell ref="AK29:AN29"/>
    <mergeCell ref="AN25:AZ25"/>
    <mergeCell ref="B26:L26"/>
    <mergeCell ref="M26:X26"/>
    <mergeCell ref="Y26:AK26"/>
    <mergeCell ref="AL26:AZ26"/>
    <mergeCell ref="B27:L27"/>
    <mergeCell ref="AO29:AR29"/>
    <mergeCell ref="AG28:AJ28"/>
    <mergeCell ref="AV34:AY34"/>
    <mergeCell ref="AR34:AU34"/>
    <mergeCell ref="O32:X32"/>
    <mergeCell ref="Y32:Z32"/>
    <mergeCell ref="AA32:AQ32"/>
    <mergeCell ref="AS29:AV29"/>
    <mergeCell ref="AW29:AZ29"/>
    <mergeCell ref="AS28:AV28"/>
    <mergeCell ref="AW28:AZ28"/>
    <mergeCell ref="AR33:AZ33"/>
    <mergeCell ref="O31:AJ31"/>
    <mergeCell ref="AD34:AQ34"/>
    <mergeCell ref="AB34:AC34"/>
    <mergeCell ref="AB33:AC33"/>
    <mergeCell ref="O33:AA33"/>
    <mergeCell ref="M34:AA34"/>
    <mergeCell ref="AD33:AQ33"/>
    <mergeCell ref="M33:N33"/>
    <mergeCell ref="AK28:AN28"/>
    <mergeCell ref="AO28:AR28"/>
    <mergeCell ref="AC28:AF28"/>
    <mergeCell ref="O42:AV42"/>
    <mergeCell ref="AW42:AZ42"/>
    <mergeCell ref="AS39:AV39"/>
    <mergeCell ref="B39:L39"/>
    <mergeCell ref="M39:AR39"/>
    <mergeCell ref="AW39:AZ39"/>
    <mergeCell ref="B35:L35"/>
    <mergeCell ref="AC35:AF35"/>
    <mergeCell ref="X35:AB35"/>
    <mergeCell ref="M35:W35"/>
    <mergeCell ref="AG35:AQ35"/>
    <mergeCell ref="AR35:AV35"/>
    <mergeCell ref="AW35:AZ35"/>
    <mergeCell ref="M40:N40"/>
    <mergeCell ref="O40:AV40"/>
    <mergeCell ref="AW40:AZ40"/>
    <mergeCell ref="AS38:AV38"/>
    <mergeCell ref="AW45:AZ45"/>
    <mergeCell ref="AW46:AZ46"/>
    <mergeCell ref="O46:AV46"/>
    <mergeCell ref="M46:N46"/>
    <mergeCell ref="B46:L46"/>
    <mergeCell ref="M44:N44"/>
    <mergeCell ref="O44:AV44"/>
    <mergeCell ref="AW44:AZ44"/>
    <mergeCell ref="B20:L20"/>
    <mergeCell ref="B21:L21"/>
    <mergeCell ref="B22:L22"/>
    <mergeCell ref="B23:L23"/>
    <mergeCell ref="B24:L24"/>
    <mergeCell ref="B40:L44"/>
    <mergeCell ref="M43:N43"/>
    <mergeCell ref="O43:AV43"/>
    <mergeCell ref="AW43:AZ43"/>
    <mergeCell ref="AG41:AN41"/>
    <mergeCell ref="M41:AF41"/>
    <mergeCell ref="AO41:AV41"/>
    <mergeCell ref="AW41:AZ41"/>
    <mergeCell ref="M42:N42"/>
    <mergeCell ref="B30:L30"/>
    <mergeCell ref="M30:N30"/>
    <mergeCell ref="M48:Y48"/>
    <mergeCell ref="Z48:AV48"/>
    <mergeCell ref="B48:L48"/>
    <mergeCell ref="AW48:AZ48"/>
    <mergeCell ref="B10:L10"/>
    <mergeCell ref="B13:L13"/>
    <mergeCell ref="B6:L6"/>
    <mergeCell ref="M6:X6"/>
    <mergeCell ref="Z6:AK6"/>
    <mergeCell ref="AM6:AN6"/>
    <mergeCell ref="AP6:AZ6"/>
    <mergeCell ref="B9:L9"/>
    <mergeCell ref="B47:L47"/>
    <mergeCell ref="M47:N47"/>
    <mergeCell ref="O47:AV47"/>
    <mergeCell ref="AW47:AZ47"/>
    <mergeCell ref="B45:L45"/>
    <mergeCell ref="M45:N45"/>
    <mergeCell ref="O45:AV45"/>
    <mergeCell ref="B36:AV36"/>
    <mergeCell ref="B37:AB37"/>
    <mergeCell ref="AC37:AI37"/>
    <mergeCell ref="AJ37:AL37"/>
    <mergeCell ref="AM37:AR37"/>
    <mergeCell ref="B4:L4"/>
    <mergeCell ref="M4:X4"/>
    <mergeCell ref="Z4:AZ4"/>
    <mergeCell ref="B5:L5"/>
    <mergeCell ref="M5:X5"/>
    <mergeCell ref="Y5:Z5"/>
    <mergeCell ref="AB5:AE5"/>
    <mergeCell ref="AG5:AZ5"/>
    <mergeCell ref="B38:P38"/>
    <mergeCell ref="R38:X38"/>
    <mergeCell ref="Y38:AR38"/>
    <mergeCell ref="AX38:AZ38"/>
    <mergeCell ref="AS37:AT37"/>
    <mergeCell ref="AU37:AW37"/>
    <mergeCell ref="AX37:AY37"/>
    <mergeCell ref="O30:AJ30"/>
    <mergeCell ref="AK30:AZ30"/>
    <mergeCell ref="AR32:AU32"/>
    <mergeCell ref="AV32:AY32"/>
    <mergeCell ref="B31:L31"/>
    <mergeCell ref="B32:L32"/>
    <mergeCell ref="M31:N31"/>
    <mergeCell ref="M32:N32"/>
    <mergeCell ref="B33:L34"/>
    <mergeCell ref="AX2:AY2"/>
    <mergeCell ref="B3:P3"/>
    <mergeCell ref="R3:X3"/>
    <mergeCell ref="Y3:AR3"/>
    <mergeCell ref="AX3:AZ3"/>
    <mergeCell ref="B1:AV1"/>
    <mergeCell ref="B2:AB2"/>
    <mergeCell ref="AC2:AI2"/>
    <mergeCell ref="AJ2:AL2"/>
    <mergeCell ref="AM2:AR2"/>
    <mergeCell ref="AS2:AT2"/>
    <mergeCell ref="AU2:AW2"/>
    <mergeCell ref="AS3:AV3"/>
  </mergeCells>
  <dataValidations count="32">
    <dataValidation allowBlank="1" showErrorMessage="1" sqref="AS2:AT2 R3:X3 AX3:AZ3 AS3 Y5:Z5 AJ2 AS37:AT37 AJ37 R38:X38 AX38:AZ38 AS38"/>
    <dataValidation type="textLength" allowBlank="1" showInputMessage="1" showErrorMessage="1" promptTitle="Datenblatt EZE MS" prompt="Hier bitte den Wohnort/Firmensitz des Anschlussnehmers und das Unterschriftsdatum eingeben!" sqref="C54:W54">
      <formula1>0</formula1>
      <formula2>45</formula2>
    </dataValidation>
    <dataValidation allowBlank="1" showErrorMessage="1" errorTitle="Fehleingabe" error="Bitte eine ganze Zahl bis 3 eingeben!" sqref="AX2:AY2 AX37:AY37"/>
    <dataValidation type="decimal" operator="lessThanOrEqual" allowBlank="1" showInputMessage="1" showErrorMessage="1" errorTitle="Fehleingabe" error="Nur Wert bis 9999 kW möglich!" promptTitle="Leistung Speichersystem" prompt="Hier bitte die maximale 10 min-Leistung des Speichersystems eingeben!" sqref="Z19:AA19 AC20:AD20 Z8:AA8">
      <formula1>9999</formula1>
    </dataValidation>
    <dataValidation type="decimal" operator="lessThanOrEqual" allowBlank="1" showInputMessage="1" showErrorMessage="1" errorTitle="Fehleingabe" error="Nur Wert bis 9999 kWh möglich!" promptTitle="Kapazität Speichersystem" prompt="Hier bitte die nutzbare Speicherkapazität eingeben!" sqref="AS24:AT24">
      <formula1>9999</formula1>
    </dataValidation>
    <dataValidation type="textLength" operator="lessThanOrEqual" allowBlank="1" showInputMessage="1" showErrorMessage="1" errorTitle="Fehleingabe" error="Nur Wert bis 9999 kW möglich!" promptTitle="Angabe Hersteller Speicher" prompt="Hier bitte den Hersteller des Speichers eingeben!" sqref="S7:AE7">
      <formula1>30</formula1>
    </dataValidation>
    <dataValidation type="textLength" operator="lessThanOrEqual" allowBlank="1" showInputMessage="1" showErrorMessage="1" promptTitle="Angabe Typ Speicher" prompt="Hier bitte die Typbezeichnung des Speichers eingeben!" sqref="AL7:AY7">
      <formula1>20</formula1>
    </dataValidation>
    <dataValidation type="whole" operator="lessThanOrEqual" allowBlank="1" showInputMessage="1" showErrorMessage="1" promptTitle="Angabe Anzahl Speicher" prompt="Hier bitte die Anzahl der baugleichen Speicher angeben!" sqref="S8:X8">
      <formula1>10</formula1>
    </dataValidation>
    <dataValidation type="textLength" operator="lessThanOrEqual" allowBlank="1" showInputMessage="1" showErrorMessage="1" promptTitle="Angabe Hersteller Wechselrichter" prompt="Hier bitte den Hersteller des Wechselrichters eingeben!" sqref="S18:AE18">
      <formula1>30</formula1>
    </dataValidation>
    <dataValidation type="textLength" operator="lessThanOrEqual" allowBlank="1" showInputMessage="1" showErrorMessage="1" promptTitle="Angabe Typ Wechselrichter" prompt="Hier bitte die Typbezeichnung des Wechselrichters eingeben!" sqref="AL18:AY18">
      <formula1>20</formula1>
    </dataValidation>
    <dataValidation type="whole" allowBlank="1" showInputMessage="1" showErrorMessage="1" promptTitle="Angabe Anzahl Wechselrichter" prompt="Hier bitte die Anzahl der baugleichen Wechselrichter angeben!" sqref="S19:X19">
      <formula1>0</formula1>
      <formula2>10</formula2>
    </dataValidation>
    <dataValidation operator="lessThanOrEqual" allowBlank="1" showInputMessage="1" showErrorMessage="1" errorTitle="Fehleingabe" error="Nur Wert bis 9999 kWh möglich!" sqref="AG20:AR22"/>
    <dataValidation type="decimal" allowBlank="1" showInputMessage="1" showErrorMessage="1" errorTitle="Fehleingabe" error="Nur Wert bis1500 A möglich!" promptTitle="Angabe AC-Strom WR" prompt="Hier bitte den AC-Bemessungsstrom des Wechselrichters eingeben!" sqref="AS21:AV21">
      <formula1>0</formula1>
      <formula2>1500</formula2>
    </dataValidation>
    <dataValidation type="decimal" allowBlank="1" showInputMessage="1" showErrorMessage="1" errorTitle="Fehleingabe" error="Nur Wert bis 1000 kW möglich!" promptTitle="Angabe Wirkleistung WR" prompt="Hier bitte die maximale Wirkleistung des Wechselrichters angeben!" sqref="AS20:AV20">
      <formula1>0</formula1>
      <formula2>1000</formula2>
    </dataValidation>
    <dataValidation type="decimal" allowBlank="1" showInputMessage="1" showErrorMessage="1" promptTitle="Angabe Verschiebungsf. WR" prompt="Hier bitte den Verschiebungsfaktor (Bezug) des Wechselrichters angeben!" sqref="Y21:AB21">
      <formula1>0</formula1>
      <formula2>1</formula2>
    </dataValidation>
    <dataValidation type="list" operator="lessThanOrEqual" allowBlank="1" showInputMessage="1" showErrorMessage="1" promptTitle="Angabe Umrichter Verschiebungsf." prompt="Hier bitte den Art des Verschiebungsfaktors (Bezug) des neuen Umrichters angeben!" sqref="AC21:AE21">
      <formula1>"ind.,kap."</formula1>
    </dataValidation>
    <dataValidation type="decimal" allowBlank="1" showInputMessage="1" showErrorMessage="1" promptTitle="Angabe Netzrückwirkungen WR" prompt="Hier bitte den max. Schaltstromfaktor des Wechselrichters aus dem Einheiten-Zertifikat eingeben!" sqref="Y22:AB22">
      <formula1>0</formula1>
      <formula2>20</formula2>
    </dataValidation>
    <dataValidation type="decimal" allowBlank="1" showInputMessage="1" showErrorMessage="1" errorTitle="Fehleingabe" error="Nur Wert bis 1500 kVA möglich!" promptTitle="Angabe Scheinleistung WR" prompt="Hier bitte die maximale Scheinleistung des Wechselrichters angeben!" sqref="Y20:AB20">
      <formula1>0</formula1>
      <formula2>1500</formula2>
    </dataValidation>
    <dataValidation type="decimal" allowBlank="1" showInputMessage="1" showErrorMessage="1" promptTitle="Angabe Netzrückwirkungen WR" prompt="Hier bitte den Flickerkoeffizienten des Wechselrichters bei Netzimpedanzwinkel 30° aus dem Einheiten-Zertifikat eingeben!" sqref="AF24:AH24">
      <formula1>0</formula1>
      <formula2>100</formula2>
    </dataValidation>
    <dataValidation type="decimal" allowBlank="1" showInputMessage="1" showErrorMessage="1" promptTitle="Angabe Netzrückwirkungen WR" prompt="Hier bitte den Flickerkoeffizienten des Wechselrichters bei Netzimpedanzwinkel 50° aus dem Einheiten-Zertifikat eingeben!" sqref="AK24:AM24">
      <formula1>0</formula1>
      <formula2>100</formula2>
    </dataValidation>
    <dataValidation type="decimal" allowBlank="1" showInputMessage="1" showErrorMessage="1" errorTitle="Fehleingabe" error="Nur Wert bis 9999 kWh möglich!" promptTitle="Angabe Netzrückwirkungen WR" prompt="Hier bitte den Flickerkoeffizienten des Wechselrichters bei Netzimpedanzwinkel 70° aus dem Einheiten-Zertifikat eingeben!" sqref="AP24:AR24">
      <formula1>0</formula1>
      <formula2>100</formula2>
    </dataValidation>
    <dataValidation type="decimal" allowBlank="1" showInputMessage="1" showErrorMessage="1" errorTitle="Fehleingabe" error="Nur Wert bis 9999 kWh möglich!" promptTitle="Angabe Netzrückwirkungen WR" prompt="Hier bitte den Flickerkoeffizienten des Wechselrichters bei Netzimpedanzwinkel 85° aus dem Einheiten-Zertifikat eingeben!" sqref="AU24:AW24">
      <formula1>0</formula1>
      <formula2>100</formula2>
    </dataValidation>
    <dataValidation type="decimal" allowBlank="1" showInputMessage="1" showErrorMessage="1" errorTitle="Fehleingabe" error="Nur Wert bis 3000 A möglich!" promptTitle="Angabe KS-Strom WR" prompt="Hier bitte den Anfangs-Kurzschlusswechselstrom des Wechselrichters eingeben!" sqref="AS22:AV22">
      <formula1>0</formula1>
      <formula2>3000</formula2>
    </dataValidation>
    <dataValidation type="decimal" allowBlank="1" showInputMessage="1" showErrorMessage="1" errorTitle="Fehleingabe" error="Nur Wert bis 9999 kWh möglich!" promptTitle="Kapazität Speichersystem" prompt="Hier bitte die nutzbare Speicherkapazität eingeben!" sqref="AR17:AV17">
      <formula1>0</formula1>
      <formula2>9999</formula2>
    </dataValidation>
    <dataValidation type="decimal" allowBlank="1" showInputMessage="1" showErrorMessage="1" errorTitle="Fehleingabe" error="Nur Wert bis 1000 kW möglich!" promptTitle="Leistung Speichersystem" prompt="Hier bitte die maximale 10 min-Leistung des Speichersystems eingeben!" sqref="Z17:AD17">
      <formula1>0</formula1>
      <formula2>1000</formula2>
    </dataValidation>
    <dataValidation type="list" allowBlank="1" showInputMessage="1" showErrorMessage="1" promptTitle="Eingabe fester Verschiebungsf." prompt="Hier bitte den Wert des festen Verschiebungsfaktors auswählen!" sqref="AR32:AU32">
      <mc:AlternateContent xmlns:x12ac="http://schemas.microsoft.com/office/spreadsheetml/2011/1/ac" xmlns:mc="http://schemas.openxmlformats.org/markup-compatibility/2006">
        <mc:Choice Requires="x12ac">
          <x12ac:list>"1,00","0,99","0,98","0,97","0,96","0,95"</x12ac:list>
        </mc:Choice>
        <mc:Fallback>
          <formula1>"1,00,0,99,0,98,0,97,0,96,0,95"</formula1>
        </mc:Fallback>
      </mc:AlternateContent>
    </dataValidation>
    <dataValidation type="list" allowBlank="1" showInputMessage="1" showErrorMessage="1" promptTitle="Eingabe fester Verschiebungsf." prompt="Hier bitte den Erregerbereich des festen Verschiebungsfaktors auswählen!" sqref="AV32:AY32 AV34:AY34">
      <formula1>"untererr.,übererr."</formula1>
    </dataValidation>
    <dataValidation type="list" allowBlank="1" showInputMessage="1" showErrorMessage="1" promptTitle="Eingabe fester Verschiebungsf." prompt="Hier bitte den Wert des festen Verschiebungsfaktors auswählen!" sqref="AR34:AU34">
      <mc:AlternateContent xmlns:x12ac="http://schemas.microsoft.com/office/spreadsheetml/2011/1/ac" xmlns:mc="http://schemas.openxmlformats.org/markup-compatibility/2006">
        <mc:Choice Requires="x12ac">
          <x12ac:list>"1,00","0,98","0,96","0,95","0,94","0,92","0,90"</x12ac:list>
        </mc:Choice>
        <mc:Fallback>
          <formula1>"1,00,0,98,0,96,0,95,0,94,0,92,0,90"</formula1>
        </mc:Fallback>
      </mc:AlternateContent>
    </dataValidation>
    <dataValidation type="decimal" allowBlank="1" showInputMessage="1" showErrorMessage="1" promptTitle="Angabe Leistungsgradient" prompt="Hier bitte den max. Leistungsgradient des Speichersystems bei Bezug eingeben!" sqref="AR35:AV35 X35:AB35">
      <formula1>0</formula1>
      <formula2>500</formula2>
    </dataValidation>
    <dataValidation type="whole" allowBlank="1" showInputMessage="1" showErrorMessage="1" promptTitle="Angabe Nr. Abbildung " prompt="Hier bitte Nummer der Abbildung im Abschnitt 5 des genannten FNN-Hinweises eingeben!" sqref="AS39:AV39">
      <formula1>1</formula1>
      <formula2>14</formula2>
    </dataValidation>
    <dataValidation type="list" allowBlank="1" showInputMessage="1" showErrorMessage="1" promptTitle="Angabe Primärenergieträger" prompt="Hier bitte den Primärenergieträger für den Umrichter angeben!" sqref="AG41:AV41">
      <formula1>"Sonne,Wind,Wasser,Gas,Öl"</formula1>
    </dataValidation>
    <dataValidation type="textLength" operator="lessThanOrEqual" allowBlank="1" showInputMessage="1" showErrorMessage="1" promptTitle="Angabe Einheitenzertifikat" prompt="Hier bitte die Nummer des Einheiten-Zertifikates für den Wechselrichter/ das Speichersystem eingeben!" sqref="Z48:AV48">
      <formula1>30</formula1>
    </dataValidation>
  </dataValidations>
  <pageMargins left="0.78740157480314965" right="0.59055118110236227" top="0.98425196850393704" bottom="0.39370078740157483" header="0.39370078740157483" footer="0.39370078740157483"/>
  <pageSetup paperSize="9" orientation="portrait" horizontalDpi="300" verticalDpi="300" r:id="rId1"/>
  <headerFooter alignWithMargins="0">
    <oddHeader>&amp;R&amp;G</oddHeader>
    <oddFooter>&amp;L&amp;8 * auf Basis der VDE-AR-N 4110:2018-11&amp;C&amp;9Stand 11/2018&amp;R&amp;"Arial,Kursiv"&amp;9VS: Öffentlich</oddFooter>
  </headerFooter>
  <rowBreaks count="1" manualBreakCount="1">
    <brk id="35"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2" r:id="rId5" name="Check Box 12">
              <controlPr defaultSize="0" autoFill="0" autoLine="0" autoPict="0">
                <anchor moveWithCells="1">
                  <from>
                    <xdr:col>12</xdr:col>
                    <xdr:colOff>9525</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1213" r:id="rId6" name="Check Box 13">
              <controlPr defaultSize="0" autoFill="0" autoLine="0" autoPict="0">
                <anchor moveWithCells="1">
                  <from>
                    <xdr:col>12</xdr:col>
                    <xdr:colOff>9525</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51214" r:id="rId7" name="Check Box 14">
              <controlPr defaultSize="0" autoFill="0" autoLine="0" autoPict="0">
                <anchor moveWithCells="1">
                  <from>
                    <xdr:col>12</xdr:col>
                    <xdr:colOff>9525</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51215" r:id="rId8" name="Check Box 15">
              <controlPr defaultSize="0" autoFill="0" autoLine="0" autoPict="0">
                <anchor moveWithCells="1">
                  <from>
                    <xdr:col>12</xdr:col>
                    <xdr:colOff>9525</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51216" r:id="rId9" name="Check Box 16">
              <controlPr defaultSize="0" autoFill="0" autoLine="0" autoPict="0">
                <anchor moveWithCells="1">
                  <from>
                    <xdr:col>12</xdr:col>
                    <xdr:colOff>9525</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51217" r:id="rId10" name="Check Box 17">
              <controlPr defaultSize="0" autoFill="0" autoLine="0" autoPict="0">
                <anchor moveWithCells="1">
                  <from>
                    <xdr:col>12</xdr:col>
                    <xdr:colOff>9525</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51218" r:id="rId11" name="Check Box 18">
              <controlPr defaultSize="0" autoFill="0" autoLine="0" autoPict="0">
                <anchor moveWithCells="1">
                  <from>
                    <xdr:col>12</xdr:col>
                    <xdr:colOff>9525</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51219" r:id="rId12" name="Check Box 19">
              <controlPr defaultSize="0" autoFill="0" autoLine="0" autoPict="0">
                <anchor moveWithCells="1">
                  <from>
                    <xdr:col>12</xdr:col>
                    <xdr:colOff>9525</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51222" r:id="rId13" name="Check Box 22">
              <controlPr defaultSize="0" autoFill="0" autoLine="0" autoPict="0">
                <anchor moveWithCells="1" sizeWithCells="1">
                  <from>
                    <xdr:col>12</xdr:col>
                    <xdr:colOff>9525</xdr:colOff>
                    <xdr:row>24</xdr:row>
                    <xdr:rowOff>47625</xdr:rowOff>
                  </from>
                  <to>
                    <xdr:col>14</xdr:col>
                    <xdr:colOff>9525</xdr:colOff>
                    <xdr:row>25</xdr:row>
                    <xdr:rowOff>47625</xdr:rowOff>
                  </to>
                </anchor>
              </controlPr>
            </control>
          </mc:Choice>
        </mc:AlternateContent>
        <mc:AlternateContent xmlns:mc="http://schemas.openxmlformats.org/markup-compatibility/2006">
          <mc:Choice Requires="x14">
            <control shapeId="51223" r:id="rId14" name="Check Box 23">
              <controlPr defaultSize="0" autoFill="0" autoLine="0" autoPict="0">
                <anchor moveWithCells="1" sizeWithCells="1">
                  <from>
                    <xdr:col>24</xdr:col>
                    <xdr:colOff>9525</xdr:colOff>
                    <xdr:row>24</xdr:row>
                    <xdr:rowOff>47625</xdr:rowOff>
                  </from>
                  <to>
                    <xdr:col>26</xdr:col>
                    <xdr:colOff>9525</xdr:colOff>
                    <xdr:row>25</xdr:row>
                    <xdr:rowOff>47625</xdr:rowOff>
                  </to>
                </anchor>
              </controlPr>
            </control>
          </mc:Choice>
        </mc:AlternateContent>
        <mc:AlternateContent xmlns:mc="http://schemas.openxmlformats.org/markup-compatibility/2006">
          <mc:Choice Requires="x14">
            <control shapeId="51224" r:id="rId15" name="Check Box 24">
              <controlPr defaultSize="0" autoFill="0" autoLine="0" autoPict="0">
                <anchor moveWithCells="1" sizeWithCells="1">
                  <from>
                    <xdr:col>37</xdr:col>
                    <xdr:colOff>9525</xdr:colOff>
                    <xdr:row>24</xdr:row>
                    <xdr:rowOff>0</xdr:rowOff>
                  </from>
                  <to>
                    <xdr:col>39</xdr:col>
                    <xdr:colOff>9525</xdr:colOff>
                    <xdr:row>25</xdr:row>
                    <xdr:rowOff>0</xdr:rowOff>
                  </to>
                </anchor>
              </controlPr>
            </control>
          </mc:Choice>
        </mc:AlternateContent>
        <mc:AlternateContent xmlns:mc="http://schemas.openxmlformats.org/markup-compatibility/2006">
          <mc:Choice Requires="x14">
            <control shapeId="51225" r:id="rId16" name="Check Box 25">
              <controlPr defaultSize="0" autoFill="0" autoLine="0" autoPict="0">
                <anchor moveWithCells="1" sizeWithCells="1">
                  <from>
                    <xdr:col>12</xdr:col>
                    <xdr:colOff>9525</xdr:colOff>
                    <xdr:row>29</xdr:row>
                    <xdr:rowOff>28575</xdr:rowOff>
                  </from>
                  <to>
                    <xdr:col>14</xdr:col>
                    <xdr:colOff>9525</xdr:colOff>
                    <xdr:row>29</xdr:row>
                    <xdr:rowOff>257175</xdr:rowOff>
                  </to>
                </anchor>
              </controlPr>
            </control>
          </mc:Choice>
        </mc:AlternateContent>
        <mc:AlternateContent xmlns:mc="http://schemas.openxmlformats.org/markup-compatibility/2006">
          <mc:Choice Requires="x14">
            <control shapeId="51226" r:id="rId17" name="Check Box 26">
              <controlPr defaultSize="0" autoFill="0" autoLine="0" autoPict="0">
                <anchor moveWithCells="1" sizeWithCells="1">
                  <from>
                    <xdr:col>12</xdr:col>
                    <xdr:colOff>9525</xdr:colOff>
                    <xdr:row>30</xdr:row>
                    <xdr:rowOff>28575</xdr:rowOff>
                  </from>
                  <to>
                    <xdr:col>14</xdr:col>
                    <xdr:colOff>9525</xdr:colOff>
                    <xdr:row>30</xdr:row>
                    <xdr:rowOff>257175</xdr:rowOff>
                  </to>
                </anchor>
              </controlPr>
            </control>
          </mc:Choice>
        </mc:AlternateContent>
        <mc:AlternateContent xmlns:mc="http://schemas.openxmlformats.org/markup-compatibility/2006">
          <mc:Choice Requires="x14">
            <control shapeId="51228" r:id="rId18" name="Check Box 28">
              <controlPr defaultSize="0" autoFill="0" autoLine="0" autoPict="0">
                <anchor moveWithCells="1" sizeWithCells="1">
                  <from>
                    <xdr:col>12</xdr:col>
                    <xdr:colOff>9525</xdr:colOff>
                    <xdr:row>31</xdr:row>
                    <xdr:rowOff>28575</xdr:rowOff>
                  </from>
                  <to>
                    <xdr:col>14</xdr:col>
                    <xdr:colOff>9525</xdr:colOff>
                    <xdr:row>31</xdr:row>
                    <xdr:rowOff>257175</xdr:rowOff>
                  </to>
                </anchor>
              </controlPr>
            </control>
          </mc:Choice>
        </mc:AlternateContent>
        <mc:AlternateContent xmlns:mc="http://schemas.openxmlformats.org/markup-compatibility/2006">
          <mc:Choice Requires="x14">
            <control shapeId="51229" r:id="rId19" name="Check Box 29">
              <controlPr defaultSize="0" autoFill="0" autoLine="0" autoPict="0">
                <anchor moveWithCells="1" sizeWithCells="1">
                  <from>
                    <xdr:col>27</xdr:col>
                    <xdr:colOff>9525</xdr:colOff>
                    <xdr:row>32</xdr:row>
                    <xdr:rowOff>28575</xdr:rowOff>
                  </from>
                  <to>
                    <xdr:col>29</xdr:col>
                    <xdr:colOff>9525</xdr:colOff>
                    <xdr:row>32</xdr:row>
                    <xdr:rowOff>257175</xdr:rowOff>
                  </to>
                </anchor>
              </controlPr>
            </control>
          </mc:Choice>
        </mc:AlternateContent>
        <mc:AlternateContent xmlns:mc="http://schemas.openxmlformats.org/markup-compatibility/2006">
          <mc:Choice Requires="x14">
            <control shapeId="51230" r:id="rId20" name="Check Box 30">
              <controlPr defaultSize="0" autoFill="0" autoLine="0" autoPict="0">
                <anchor moveWithCells="1" sizeWithCells="1">
                  <from>
                    <xdr:col>27</xdr:col>
                    <xdr:colOff>9525</xdr:colOff>
                    <xdr:row>33</xdr:row>
                    <xdr:rowOff>28575</xdr:rowOff>
                  </from>
                  <to>
                    <xdr:col>29</xdr:col>
                    <xdr:colOff>9525</xdr:colOff>
                    <xdr:row>33</xdr:row>
                    <xdr:rowOff>257175</xdr:rowOff>
                  </to>
                </anchor>
              </controlPr>
            </control>
          </mc:Choice>
        </mc:AlternateContent>
        <mc:AlternateContent xmlns:mc="http://schemas.openxmlformats.org/markup-compatibility/2006">
          <mc:Choice Requires="x14">
            <control shapeId="51236" r:id="rId21" name="Check Box 36">
              <controlPr defaultSize="0" autoFill="0" autoLine="0" autoPict="0">
                <anchor moveWithCells="1" sizeWithCells="1">
                  <from>
                    <xdr:col>12</xdr:col>
                    <xdr:colOff>9525</xdr:colOff>
                    <xdr:row>39</xdr:row>
                    <xdr:rowOff>28575</xdr:rowOff>
                  </from>
                  <to>
                    <xdr:col>14</xdr:col>
                    <xdr:colOff>9525</xdr:colOff>
                    <xdr:row>39</xdr:row>
                    <xdr:rowOff>257175</xdr:rowOff>
                  </to>
                </anchor>
              </controlPr>
            </control>
          </mc:Choice>
        </mc:AlternateContent>
        <mc:AlternateContent xmlns:mc="http://schemas.openxmlformats.org/markup-compatibility/2006">
          <mc:Choice Requires="x14">
            <control shapeId="51238" r:id="rId22" name="Check Box 38">
              <controlPr defaultSize="0" autoFill="0" autoLine="0" autoPict="0">
                <anchor moveWithCells="1" sizeWithCells="1">
                  <from>
                    <xdr:col>12</xdr:col>
                    <xdr:colOff>9525</xdr:colOff>
                    <xdr:row>41</xdr:row>
                    <xdr:rowOff>28575</xdr:rowOff>
                  </from>
                  <to>
                    <xdr:col>14</xdr:col>
                    <xdr:colOff>9525</xdr:colOff>
                    <xdr:row>41</xdr:row>
                    <xdr:rowOff>257175</xdr:rowOff>
                  </to>
                </anchor>
              </controlPr>
            </control>
          </mc:Choice>
        </mc:AlternateContent>
        <mc:AlternateContent xmlns:mc="http://schemas.openxmlformats.org/markup-compatibility/2006">
          <mc:Choice Requires="x14">
            <control shapeId="51239" r:id="rId23" name="Check Box 39">
              <controlPr defaultSize="0" autoFill="0" autoLine="0" autoPict="0">
                <anchor moveWithCells="1" sizeWithCells="1">
                  <from>
                    <xdr:col>12</xdr:col>
                    <xdr:colOff>9525</xdr:colOff>
                    <xdr:row>42</xdr:row>
                    <xdr:rowOff>28575</xdr:rowOff>
                  </from>
                  <to>
                    <xdr:col>14</xdr:col>
                    <xdr:colOff>9525</xdr:colOff>
                    <xdr:row>42</xdr:row>
                    <xdr:rowOff>257175</xdr:rowOff>
                  </to>
                </anchor>
              </controlPr>
            </control>
          </mc:Choice>
        </mc:AlternateContent>
        <mc:AlternateContent xmlns:mc="http://schemas.openxmlformats.org/markup-compatibility/2006">
          <mc:Choice Requires="x14">
            <control shapeId="51240" r:id="rId24" name="Check Box 40">
              <controlPr defaultSize="0" autoFill="0" autoLine="0" autoPict="0">
                <anchor moveWithCells="1" sizeWithCells="1">
                  <from>
                    <xdr:col>12</xdr:col>
                    <xdr:colOff>9525</xdr:colOff>
                    <xdr:row>43</xdr:row>
                    <xdr:rowOff>66675</xdr:rowOff>
                  </from>
                  <to>
                    <xdr:col>14</xdr:col>
                    <xdr:colOff>9525</xdr:colOff>
                    <xdr:row>43</xdr:row>
                    <xdr:rowOff>295275</xdr:rowOff>
                  </to>
                </anchor>
              </controlPr>
            </control>
          </mc:Choice>
        </mc:AlternateContent>
        <mc:AlternateContent xmlns:mc="http://schemas.openxmlformats.org/markup-compatibility/2006">
          <mc:Choice Requires="x14">
            <control shapeId="51241" r:id="rId25" name="Check Box 41">
              <controlPr defaultSize="0" autoFill="0" autoLine="0" autoPict="0">
                <anchor moveWithCells="1" sizeWithCells="1">
                  <from>
                    <xdr:col>12</xdr:col>
                    <xdr:colOff>9525</xdr:colOff>
                    <xdr:row>46</xdr:row>
                    <xdr:rowOff>38100</xdr:rowOff>
                  </from>
                  <to>
                    <xdr:col>14</xdr:col>
                    <xdr:colOff>9525</xdr:colOff>
                    <xdr:row>46</xdr:row>
                    <xdr:rowOff>228600</xdr:rowOff>
                  </to>
                </anchor>
              </controlPr>
            </control>
          </mc:Choice>
        </mc:AlternateContent>
        <mc:AlternateContent xmlns:mc="http://schemas.openxmlformats.org/markup-compatibility/2006">
          <mc:Choice Requires="x14">
            <control shapeId="51242" r:id="rId26" name="Check Box 42">
              <controlPr defaultSize="0" autoFill="0" autoLine="0" autoPict="0">
                <anchor moveWithCells="1" sizeWithCells="1">
                  <from>
                    <xdr:col>12</xdr:col>
                    <xdr:colOff>9525</xdr:colOff>
                    <xdr:row>44</xdr:row>
                    <xdr:rowOff>76200</xdr:rowOff>
                  </from>
                  <to>
                    <xdr:col>14</xdr:col>
                    <xdr:colOff>9525</xdr:colOff>
                    <xdr:row>44</xdr:row>
                    <xdr:rowOff>304800</xdr:rowOff>
                  </to>
                </anchor>
              </controlPr>
            </control>
          </mc:Choice>
        </mc:AlternateContent>
        <mc:AlternateContent xmlns:mc="http://schemas.openxmlformats.org/markup-compatibility/2006">
          <mc:Choice Requires="x14">
            <control shapeId="51245" r:id="rId27" name="Check Box 45">
              <controlPr defaultSize="0" autoFill="0" autoLine="0" autoPict="0">
                <anchor moveWithCells="1" sizeWithCells="1">
                  <from>
                    <xdr:col>12</xdr:col>
                    <xdr:colOff>9525</xdr:colOff>
                    <xdr:row>45</xdr:row>
                    <xdr:rowOff>76200</xdr:rowOff>
                  </from>
                  <to>
                    <xdr:col>14</xdr:col>
                    <xdr:colOff>9525</xdr:colOff>
                    <xdr:row>45</xdr:row>
                    <xdr:rowOff>304800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B1:BF28"/>
  <sheetViews>
    <sheetView showGridLines="0" showRowColHeaders="0" showZeros="0" showOutlineSymbols="0" zoomScaleNormal="100" zoomScaleSheetLayoutView="100" workbookViewId="0">
      <selection activeCell="AS15" sqref="AS15:AZ15"/>
    </sheetView>
  </sheetViews>
  <sheetFormatPr baseColWidth="10" defaultRowHeight="12.75"/>
  <cols>
    <col min="1" max="1" width="35.7109375" style="70" customWidth="1"/>
    <col min="2" max="44" width="1.7109375" style="70" customWidth="1"/>
    <col min="45" max="46" width="1.85546875" style="70" customWidth="1"/>
    <col min="47" max="49" width="1.7109375" style="70" customWidth="1"/>
    <col min="50" max="51" width="1.85546875" style="70" customWidth="1"/>
    <col min="52" max="52" width="1" style="70" customWidth="1"/>
    <col min="53" max="53" width="12.28515625" style="70" customWidth="1"/>
    <col min="54" max="56" width="11.42578125" style="70"/>
    <col min="57" max="57" width="4.42578125" style="70" customWidth="1"/>
    <col min="58" max="16384" width="11.42578125" style="70"/>
  </cols>
  <sheetData>
    <row r="1" spans="2:58" s="1" customFormat="1" ht="18" customHeight="1">
      <c r="B1" s="1703" t="s">
        <v>867</v>
      </c>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6" t="s">
        <v>29</v>
      </c>
      <c r="AX1" s="5" t="s">
        <v>6</v>
      </c>
      <c r="AY1" s="4">
        <v>1</v>
      </c>
      <c r="AZ1" s="3"/>
    </row>
    <row r="2" spans="2:58" s="1" customFormat="1" ht="15" customHeight="1">
      <c r="B2" s="3877" t="s">
        <v>685</v>
      </c>
      <c r="C2" s="3878"/>
      <c r="D2" s="3878"/>
      <c r="E2" s="3878"/>
      <c r="F2" s="3878"/>
      <c r="G2" s="3878"/>
      <c r="H2" s="3878"/>
      <c r="I2" s="3878"/>
      <c r="J2" s="3878"/>
      <c r="K2" s="3878"/>
      <c r="L2" s="3878"/>
      <c r="M2" s="3878"/>
      <c r="N2" s="3878"/>
      <c r="O2" s="3878"/>
      <c r="P2" s="3878"/>
      <c r="Q2" s="3878"/>
      <c r="R2" s="3878"/>
      <c r="S2" s="3878"/>
      <c r="T2" s="3878"/>
      <c r="U2" s="3878"/>
      <c r="V2" s="3878"/>
      <c r="W2" s="3878"/>
      <c r="X2" s="3878"/>
      <c r="Y2" s="3878"/>
      <c r="Z2" s="3878"/>
      <c r="AA2" s="3878"/>
      <c r="AB2" s="3878"/>
      <c r="AC2" s="3878"/>
      <c r="AD2" s="3878"/>
      <c r="AE2" s="3878"/>
      <c r="AF2" s="3878"/>
      <c r="AG2" s="3878"/>
      <c r="AH2" s="3878"/>
      <c r="AI2" s="3878"/>
      <c r="AJ2" s="3878"/>
      <c r="AK2" s="3878"/>
      <c r="AL2" s="3878"/>
      <c r="AM2" s="3878"/>
      <c r="AN2" s="3878"/>
      <c r="AO2" s="3878"/>
      <c r="AP2" s="3878"/>
      <c r="AQ2" s="3878"/>
      <c r="AR2" s="3878"/>
      <c r="AS2" s="3878"/>
      <c r="AT2" s="3878"/>
      <c r="AU2" s="3878"/>
      <c r="AV2" s="3878"/>
      <c r="AW2" s="3878"/>
      <c r="AX2" s="3878"/>
      <c r="AY2" s="3878"/>
      <c r="AZ2" s="3879"/>
    </row>
    <row r="3" spans="2:58" s="1" customFormat="1" ht="18.75" customHeight="1" thickBot="1">
      <c r="B3" s="460" t="s">
        <v>686</v>
      </c>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3865" t="s">
        <v>436</v>
      </c>
      <c r="AR3" s="3866"/>
      <c r="AS3" s="3866"/>
      <c r="AT3" s="3866"/>
      <c r="AU3" s="3866"/>
      <c r="AV3" s="3866"/>
      <c r="AW3" s="3866"/>
      <c r="AX3" s="3880">
        <f>'E.8 Datenblatt EZA'!AX2</f>
        <v>1</v>
      </c>
      <c r="AY3" s="3880"/>
      <c r="AZ3" s="459"/>
    </row>
    <row r="4" spans="2:58" s="1" customFormat="1" ht="21" customHeight="1">
      <c r="B4" s="1818" t="s">
        <v>128</v>
      </c>
      <c r="C4" s="1819"/>
      <c r="D4" s="1819"/>
      <c r="E4" s="1819"/>
      <c r="F4" s="1819"/>
      <c r="G4" s="1819"/>
      <c r="H4" s="1819"/>
      <c r="I4" s="1819"/>
      <c r="J4" s="1819"/>
      <c r="K4" s="1819"/>
      <c r="L4" s="1819"/>
      <c r="M4" s="1819"/>
      <c r="N4" s="1819"/>
      <c r="O4" s="1819"/>
      <c r="P4" s="1819"/>
      <c r="Q4" s="89"/>
      <c r="R4" s="1805">
        <f>Datenbasis!C6</f>
        <v>0</v>
      </c>
      <c r="S4" s="1806"/>
      <c r="T4" s="1806"/>
      <c r="U4" s="1806"/>
      <c r="V4" s="1806"/>
      <c r="W4" s="1806"/>
      <c r="X4" s="1807"/>
      <c r="Y4" s="1808" t="s">
        <v>127</v>
      </c>
      <c r="Z4" s="1809"/>
      <c r="AA4" s="1809"/>
      <c r="AB4" s="1809"/>
      <c r="AC4" s="1809"/>
      <c r="AD4" s="1809"/>
      <c r="AE4" s="1809"/>
      <c r="AF4" s="1809"/>
      <c r="AG4" s="1809"/>
      <c r="AH4" s="1809"/>
      <c r="AI4" s="1809"/>
      <c r="AJ4" s="1809"/>
      <c r="AK4" s="1809"/>
      <c r="AL4" s="1809"/>
      <c r="AM4" s="1809"/>
      <c r="AN4" s="1809"/>
      <c r="AO4" s="1809"/>
      <c r="AP4" s="1809"/>
      <c r="AQ4" s="1809"/>
      <c r="AR4" s="1809"/>
      <c r="AS4" s="1824">
        <f>Datenbasis!D6</f>
        <v>0</v>
      </c>
      <c r="AT4" s="1824"/>
      <c r="AU4" s="1824"/>
      <c r="AV4" s="1825"/>
      <c r="AW4" s="965" t="s">
        <v>6</v>
      </c>
      <c r="AX4" s="1523">
        <f>Datenbasis!E6</f>
        <v>0</v>
      </c>
      <c r="AY4" s="1523"/>
      <c r="AZ4" s="1524"/>
    </row>
    <row r="5" spans="2:58" ht="21" customHeight="1">
      <c r="B5" s="1595" t="s">
        <v>3</v>
      </c>
      <c r="C5" s="1596"/>
      <c r="D5" s="1596"/>
      <c r="E5" s="1596"/>
      <c r="F5" s="1596"/>
      <c r="G5" s="1596"/>
      <c r="H5" s="1596"/>
      <c r="I5" s="1596"/>
      <c r="J5" s="1596"/>
      <c r="K5" s="1596"/>
      <c r="L5" s="1597"/>
      <c r="M5" s="1728" t="s">
        <v>4</v>
      </c>
      <c r="N5" s="1728"/>
      <c r="O5" s="1728"/>
      <c r="P5" s="1728"/>
      <c r="Q5" s="1728"/>
      <c r="R5" s="1728"/>
      <c r="S5" s="1728"/>
      <c r="T5" s="1728"/>
      <c r="U5" s="1728"/>
      <c r="V5" s="1728"/>
      <c r="W5" s="1728"/>
      <c r="X5" s="1728"/>
      <c r="Y5" s="21"/>
      <c r="Z5" s="1442">
        <f>Datenbasis!D3</f>
        <v>0</v>
      </c>
      <c r="AA5" s="1442"/>
      <c r="AB5" s="1442"/>
      <c r="AC5" s="1442"/>
      <c r="AD5" s="1442"/>
      <c r="AE5" s="1442"/>
      <c r="AF5" s="1442"/>
      <c r="AG5" s="1442"/>
      <c r="AH5" s="1442"/>
      <c r="AI5" s="1442"/>
      <c r="AJ5" s="1442"/>
      <c r="AK5" s="1442"/>
      <c r="AL5" s="1442"/>
      <c r="AM5" s="1442"/>
      <c r="AN5" s="1442"/>
      <c r="AO5" s="1442"/>
      <c r="AP5" s="1442"/>
      <c r="AQ5" s="1442"/>
      <c r="AR5" s="1442"/>
      <c r="AS5" s="1442"/>
      <c r="AT5" s="1442"/>
      <c r="AU5" s="1442"/>
      <c r="AV5" s="1442"/>
      <c r="AW5" s="1442"/>
      <c r="AX5" s="1442"/>
      <c r="AY5" s="1442"/>
      <c r="AZ5" s="1443"/>
      <c r="BB5" s="1"/>
      <c r="BF5" s="1"/>
    </row>
    <row r="6" spans="2:58" ht="21" customHeight="1">
      <c r="B6" s="1599"/>
      <c r="C6" s="1600"/>
      <c r="D6" s="1600"/>
      <c r="E6" s="1600"/>
      <c r="F6" s="1600"/>
      <c r="G6" s="1600"/>
      <c r="H6" s="1600"/>
      <c r="I6" s="1600"/>
      <c r="J6" s="1600"/>
      <c r="K6" s="1600"/>
      <c r="L6" s="1601"/>
      <c r="M6" s="1810" t="s">
        <v>5</v>
      </c>
      <c r="N6" s="1811"/>
      <c r="O6" s="1811"/>
      <c r="P6" s="1811"/>
      <c r="Q6" s="1811"/>
      <c r="R6" s="1811"/>
      <c r="S6" s="1811"/>
      <c r="T6" s="1811"/>
      <c r="U6" s="1811"/>
      <c r="V6" s="1811"/>
      <c r="W6" s="1811"/>
      <c r="X6" s="1812"/>
      <c r="Y6" s="1816" t="s">
        <v>21</v>
      </c>
      <c r="Z6" s="1817"/>
      <c r="AA6" s="63"/>
      <c r="AB6" s="1820">
        <v>99310</v>
      </c>
      <c r="AC6" s="1820"/>
      <c r="AD6" s="1820"/>
      <c r="AE6" s="1820"/>
      <c r="AF6" s="64"/>
      <c r="AG6" s="1821" t="s">
        <v>174</v>
      </c>
      <c r="AH6" s="1822"/>
      <c r="AI6" s="1822"/>
      <c r="AJ6" s="1822"/>
      <c r="AK6" s="1822"/>
      <c r="AL6" s="1822"/>
      <c r="AM6" s="1822"/>
      <c r="AN6" s="1822"/>
      <c r="AO6" s="1822"/>
      <c r="AP6" s="1822"/>
      <c r="AQ6" s="1822"/>
      <c r="AR6" s="1822"/>
      <c r="AS6" s="1822"/>
      <c r="AT6" s="1822"/>
      <c r="AU6" s="1822"/>
      <c r="AV6" s="1822"/>
      <c r="AW6" s="1822"/>
      <c r="AX6" s="1822"/>
      <c r="AY6" s="1822"/>
      <c r="AZ6" s="1823"/>
      <c r="BB6" s="1"/>
    </row>
    <row r="7" spans="2:58" ht="21" customHeight="1">
      <c r="B7" s="1599"/>
      <c r="C7" s="1600"/>
      <c r="D7" s="1600"/>
      <c r="E7" s="1600"/>
      <c r="F7" s="1600"/>
      <c r="G7" s="1600"/>
      <c r="H7" s="1600"/>
      <c r="I7" s="1600"/>
      <c r="J7" s="1600"/>
      <c r="K7" s="1600"/>
      <c r="L7" s="1601"/>
      <c r="M7" s="1772" t="s">
        <v>9</v>
      </c>
      <c r="N7" s="1772"/>
      <c r="O7" s="1772"/>
      <c r="P7" s="1772"/>
      <c r="Q7" s="1772"/>
      <c r="R7" s="1772"/>
      <c r="S7" s="1772"/>
      <c r="T7" s="1772"/>
      <c r="U7" s="1772"/>
      <c r="V7" s="1772"/>
      <c r="W7" s="1772"/>
      <c r="X7" s="1772"/>
      <c r="Y7" s="66"/>
      <c r="Z7" s="1771">
        <f>Datenbasis!H3</f>
        <v>0</v>
      </c>
      <c r="AA7" s="1771"/>
      <c r="AB7" s="1771"/>
      <c r="AC7" s="1771"/>
      <c r="AD7" s="1771"/>
      <c r="AE7" s="1771"/>
      <c r="AF7" s="1771"/>
      <c r="AG7" s="1771"/>
      <c r="AH7" s="1771"/>
      <c r="AI7" s="1771"/>
      <c r="AJ7" s="1771"/>
      <c r="AK7" s="1771"/>
      <c r="AL7" s="67"/>
      <c r="AM7" s="1775">
        <f>Datenbasis!I3</f>
        <v>0</v>
      </c>
      <c r="AN7" s="1775"/>
      <c r="AO7" s="67"/>
      <c r="AP7" s="1773">
        <f>Datenbasis!J3</f>
        <v>0</v>
      </c>
      <c r="AQ7" s="1773"/>
      <c r="AR7" s="1773"/>
      <c r="AS7" s="1773"/>
      <c r="AT7" s="1773"/>
      <c r="AU7" s="1773"/>
      <c r="AV7" s="1773"/>
      <c r="AW7" s="1773"/>
      <c r="AX7" s="1773"/>
      <c r="AY7" s="1773"/>
      <c r="AZ7" s="1774"/>
    </row>
    <row r="8" spans="2:58" s="1" customFormat="1" ht="18" customHeight="1">
      <c r="B8" s="1722"/>
      <c r="C8" s="1769"/>
      <c r="D8" s="1769"/>
      <c r="E8" s="1769"/>
      <c r="F8" s="1769"/>
      <c r="G8" s="1769"/>
      <c r="H8" s="1769"/>
      <c r="I8" s="1769"/>
      <c r="J8" s="1769"/>
      <c r="K8" s="1769"/>
      <c r="L8" s="1769"/>
      <c r="M8" s="1769"/>
      <c r="N8" s="1769"/>
      <c r="O8" s="1769"/>
      <c r="P8" s="1769"/>
      <c r="Q8" s="1769"/>
      <c r="R8" s="1769"/>
      <c r="S8" s="1769"/>
      <c r="T8" s="1769"/>
      <c r="U8" s="1769"/>
      <c r="V8" s="1769"/>
      <c r="W8" s="1769"/>
      <c r="X8" s="1769"/>
      <c r="Y8" s="1769"/>
      <c r="Z8" s="1769"/>
      <c r="AA8" s="1769"/>
      <c r="AB8" s="1769"/>
      <c r="AC8" s="1769"/>
      <c r="AD8" s="1769"/>
      <c r="AE8" s="1769"/>
      <c r="AF8" s="1769"/>
      <c r="AG8" s="1769"/>
      <c r="AH8" s="1769"/>
      <c r="AI8" s="1769"/>
      <c r="AJ8" s="1769"/>
      <c r="AK8" s="1769"/>
      <c r="AL8" s="1769"/>
      <c r="AM8" s="1769"/>
      <c r="AN8" s="1769"/>
      <c r="AO8" s="1769"/>
      <c r="AP8" s="1769"/>
      <c r="AQ8" s="1769"/>
      <c r="AR8" s="1770"/>
      <c r="AS8" s="1767" t="s">
        <v>38</v>
      </c>
      <c r="AT8" s="1767"/>
      <c r="AU8" s="1767"/>
      <c r="AV8" s="1768"/>
      <c r="AW8" s="1709" t="s">
        <v>39</v>
      </c>
      <c r="AX8" s="1709"/>
      <c r="AY8" s="1709"/>
      <c r="AZ8" s="1711"/>
    </row>
    <row r="9" spans="2:58" s="1" customFormat="1" ht="48" customHeight="1">
      <c r="B9" s="58"/>
      <c r="C9" s="1700" t="s">
        <v>687</v>
      </c>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1"/>
      <c r="AK9" s="1701"/>
      <c r="AL9" s="1701"/>
      <c r="AM9" s="1701"/>
      <c r="AN9" s="1701"/>
      <c r="AO9" s="1701"/>
      <c r="AP9" s="1701"/>
      <c r="AQ9" s="1701"/>
      <c r="AR9" s="1702"/>
      <c r="AS9" s="1269"/>
      <c r="AT9" s="1270"/>
      <c r="AU9" s="1270"/>
      <c r="AV9" s="1685"/>
      <c r="AW9" s="1269"/>
      <c r="AX9" s="1270"/>
      <c r="AY9" s="1270"/>
      <c r="AZ9" s="1686"/>
    </row>
    <row r="10" spans="2:58" s="1" customFormat="1" ht="82.5" customHeight="1">
      <c r="B10" s="10"/>
      <c r="C10" s="1790" t="s">
        <v>688</v>
      </c>
      <c r="D10" s="1790"/>
      <c r="E10" s="1790"/>
      <c r="F10" s="1790"/>
      <c r="G10" s="1790"/>
      <c r="H10" s="1790"/>
      <c r="I10" s="1790"/>
      <c r="J10" s="1790"/>
      <c r="K10" s="1790"/>
      <c r="L10" s="1790"/>
      <c r="M10" s="1790"/>
      <c r="N10" s="1790"/>
      <c r="O10" s="1790"/>
      <c r="P10" s="1790"/>
      <c r="Q10" s="1790"/>
      <c r="R10" s="1790"/>
      <c r="S10" s="1790"/>
      <c r="T10" s="1790"/>
      <c r="U10" s="1790"/>
      <c r="V10" s="1790"/>
      <c r="W10" s="1790"/>
      <c r="X10" s="1790"/>
      <c r="Y10" s="1790"/>
      <c r="Z10" s="1790"/>
      <c r="AA10" s="1790"/>
      <c r="AB10" s="1790"/>
      <c r="AC10" s="1790"/>
      <c r="AD10" s="1790"/>
      <c r="AE10" s="1790"/>
      <c r="AF10" s="1790"/>
      <c r="AG10" s="1790"/>
      <c r="AH10" s="1790"/>
      <c r="AI10" s="1790"/>
      <c r="AJ10" s="1790"/>
      <c r="AK10" s="1790"/>
      <c r="AL10" s="1790"/>
      <c r="AM10" s="1790"/>
      <c r="AN10" s="1790"/>
      <c r="AO10" s="1790"/>
      <c r="AP10" s="1790"/>
      <c r="AQ10" s="1790"/>
      <c r="AR10" s="1791"/>
      <c r="AS10" s="1269"/>
      <c r="AT10" s="1270"/>
      <c r="AU10" s="1270"/>
      <c r="AV10" s="1685"/>
      <c r="AW10" s="1269"/>
      <c r="AX10" s="1270"/>
      <c r="AY10" s="1270"/>
      <c r="AZ10" s="1686"/>
    </row>
    <row r="11" spans="2:58" s="1" customFormat="1" ht="23.25" customHeight="1">
      <c r="B11" s="13"/>
      <c r="C11" s="1779" t="s">
        <v>689</v>
      </c>
      <c r="D11" s="1779"/>
      <c r="E11" s="1779"/>
      <c r="F11" s="1779"/>
      <c r="G11" s="1779"/>
      <c r="H11" s="1779"/>
      <c r="I11" s="1779"/>
      <c r="J11" s="1779"/>
      <c r="K11" s="1779"/>
      <c r="L11" s="1779"/>
      <c r="M11" s="1779"/>
      <c r="N11" s="1779"/>
      <c r="O11" s="1779"/>
      <c r="P11" s="1779"/>
      <c r="Q11" s="1779"/>
      <c r="R11" s="1779"/>
      <c r="S11" s="1779"/>
      <c r="T11" s="1779"/>
      <c r="U11" s="1779"/>
      <c r="V11" s="1779"/>
      <c r="W11" s="1779"/>
      <c r="X11" s="1779"/>
      <c r="Y11" s="1779"/>
      <c r="Z11" s="1779"/>
      <c r="AA11" s="1779"/>
      <c r="AB11" s="1779"/>
      <c r="AC11" s="1779"/>
      <c r="AD11" s="1779"/>
      <c r="AE11" s="1779"/>
      <c r="AF11" s="1779"/>
      <c r="AG11" s="1779"/>
      <c r="AH11" s="1779"/>
      <c r="AI11" s="1779"/>
      <c r="AJ11" s="1779"/>
      <c r="AK11" s="1779"/>
      <c r="AL11" s="1779"/>
      <c r="AM11" s="1779"/>
      <c r="AN11" s="1779"/>
      <c r="AO11" s="1779"/>
      <c r="AP11" s="1779"/>
      <c r="AQ11" s="1779"/>
      <c r="AR11" s="1780"/>
      <c r="AS11" s="1781"/>
      <c r="AT11" s="1782"/>
      <c r="AU11" s="1782"/>
      <c r="AV11" s="1783"/>
      <c r="AW11" s="1781"/>
      <c r="AX11" s="1782"/>
      <c r="AY11" s="1782"/>
      <c r="AZ11" s="1784"/>
    </row>
    <row r="12" spans="2:58" s="1" customFormat="1" ht="33" customHeight="1">
      <c r="B12" s="10"/>
      <c r="C12" s="1790" t="s">
        <v>690</v>
      </c>
      <c r="D12" s="1790"/>
      <c r="E12" s="1790"/>
      <c r="F12" s="1790"/>
      <c r="G12" s="1790"/>
      <c r="H12" s="1790"/>
      <c r="I12" s="1790"/>
      <c r="J12" s="1790"/>
      <c r="K12" s="1790"/>
      <c r="L12" s="1790"/>
      <c r="M12" s="1790"/>
      <c r="N12" s="1790"/>
      <c r="O12" s="1790"/>
      <c r="P12" s="1790"/>
      <c r="Q12" s="1790"/>
      <c r="R12" s="1790"/>
      <c r="S12" s="1790"/>
      <c r="T12" s="1790"/>
      <c r="U12" s="1790"/>
      <c r="V12" s="1790"/>
      <c r="W12" s="1790"/>
      <c r="X12" s="1790"/>
      <c r="Y12" s="1790"/>
      <c r="Z12" s="1790"/>
      <c r="AA12" s="1790"/>
      <c r="AB12" s="1790"/>
      <c r="AC12" s="1790"/>
      <c r="AD12" s="1790"/>
      <c r="AE12" s="1790"/>
      <c r="AF12" s="1790"/>
      <c r="AG12" s="1790"/>
      <c r="AH12" s="1790"/>
      <c r="AI12" s="1790"/>
      <c r="AJ12" s="1790"/>
      <c r="AK12" s="1790"/>
      <c r="AL12" s="1790"/>
      <c r="AM12" s="1790"/>
      <c r="AN12" s="1790"/>
      <c r="AO12" s="1790"/>
      <c r="AP12" s="1790"/>
      <c r="AQ12" s="1790"/>
      <c r="AR12" s="1791"/>
      <c r="AS12" s="1269"/>
      <c r="AT12" s="1270"/>
      <c r="AU12" s="1270"/>
      <c r="AV12" s="1685"/>
      <c r="AW12" s="1269"/>
      <c r="AX12" s="1270"/>
      <c r="AY12" s="1270"/>
      <c r="AZ12" s="1686"/>
    </row>
    <row r="13" spans="2:58" s="1" customFormat="1" ht="33" customHeight="1">
      <c r="B13" s="10"/>
      <c r="C13" s="1790" t="s">
        <v>691</v>
      </c>
      <c r="D13" s="1790"/>
      <c r="E13" s="1790"/>
      <c r="F13" s="1790"/>
      <c r="G13" s="1790"/>
      <c r="H13" s="1790"/>
      <c r="I13" s="1790"/>
      <c r="J13" s="1790"/>
      <c r="K13" s="1790"/>
      <c r="L13" s="1790"/>
      <c r="M13" s="1790"/>
      <c r="N13" s="1790"/>
      <c r="O13" s="1790"/>
      <c r="P13" s="1790"/>
      <c r="Q13" s="1790"/>
      <c r="R13" s="1790"/>
      <c r="S13" s="1790"/>
      <c r="T13" s="1790"/>
      <c r="U13" s="1790"/>
      <c r="V13" s="1790"/>
      <c r="W13" s="1790"/>
      <c r="X13" s="1790"/>
      <c r="Y13" s="1790"/>
      <c r="Z13" s="1790"/>
      <c r="AA13" s="1790"/>
      <c r="AB13" s="1790"/>
      <c r="AC13" s="1790"/>
      <c r="AD13" s="1790"/>
      <c r="AE13" s="1790"/>
      <c r="AF13" s="1790"/>
      <c r="AG13" s="1790"/>
      <c r="AH13" s="1790"/>
      <c r="AI13" s="1790"/>
      <c r="AJ13" s="1790"/>
      <c r="AK13" s="1790"/>
      <c r="AL13" s="1790"/>
      <c r="AM13" s="1790"/>
      <c r="AN13" s="1790"/>
      <c r="AO13" s="1790"/>
      <c r="AP13" s="1790"/>
      <c r="AQ13" s="1790"/>
      <c r="AR13" s="1791"/>
      <c r="AS13" s="1269"/>
      <c r="AT13" s="1270"/>
      <c r="AU13" s="1270"/>
      <c r="AV13" s="1685"/>
      <c r="AW13" s="1269"/>
      <c r="AX13" s="1270"/>
      <c r="AY13" s="1270"/>
      <c r="AZ13" s="1686"/>
      <c r="BB13" s="141"/>
    </row>
    <row r="14" spans="2:58" s="12" customFormat="1" ht="23.25" customHeight="1">
      <c r="B14" s="463"/>
      <c r="C14" s="3867" t="s">
        <v>169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7"/>
      <c r="AF14" s="3867"/>
      <c r="AG14" s="3867"/>
      <c r="AH14" s="3867"/>
      <c r="AI14" s="3867"/>
      <c r="AJ14" s="3867"/>
      <c r="AK14" s="3867"/>
      <c r="AL14" s="3867"/>
      <c r="AM14" s="3867"/>
      <c r="AN14" s="3867"/>
      <c r="AO14" s="3867"/>
      <c r="AP14" s="3867"/>
      <c r="AQ14" s="3867"/>
      <c r="AR14" s="3870"/>
      <c r="AS14" s="3871"/>
      <c r="AT14" s="3872"/>
      <c r="AU14" s="3872"/>
      <c r="AV14" s="3872"/>
      <c r="AW14" s="3871"/>
      <c r="AX14" s="3872"/>
      <c r="AY14" s="3872"/>
      <c r="AZ14" s="3873"/>
    </row>
    <row r="15" spans="2:58" s="1" customFormat="1" ht="23.25" customHeight="1">
      <c r="B15" s="463"/>
      <c r="C15" s="3868" t="s">
        <v>692</v>
      </c>
      <c r="D15" s="3868"/>
      <c r="E15" s="3868"/>
      <c r="F15" s="3868"/>
      <c r="G15" s="3868"/>
      <c r="H15" s="3868"/>
      <c r="I15" s="3868"/>
      <c r="J15" s="3868"/>
      <c r="K15" s="3868"/>
      <c r="L15" s="3868"/>
      <c r="M15" s="3868"/>
      <c r="N15" s="3868"/>
      <c r="O15" s="3868"/>
      <c r="P15" s="3868"/>
      <c r="Q15" s="3868"/>
      <c r="R15" s="3868"/>
      <c r="S15" s="3868"/>
      <c r="T15" s="3868"/>
      <c r="U15" s="3868"/>
      <c r="V15" s="3868"/>
      <c r="W15" s="3868"/>
      <c r="X15" s="3868"/>
      <c r="Y15" s="3868"/>
      <c r="Z15" s="3868"/>
      <c r="AA15" s="3868"/>
      <c r="AB15" s="3868"/>
      <c r="AC15" s="3868"/>
      <c r="AD15" s="3868"/>
      <c r="AE15" s="3868"/>
      <c r="AF15" s="3868"/>
      <c r="AG15" s="3868"/>
      <c r="AH15" s="3868"/>
      <c r="AI15" s="3868"/>
      <c r="AJ15" s="3868"/>
      <c r="AK15" s="3868"/>
      <c r="AL15" s="3868"/>
      <c r="AM15" s="3868"/>
      <c r="AN15" s="3868"/>
      <c r="AO15" s="3868"/>
      <c r="AP15" s="3868"/>
      <c r="AQ15" s="3868"/>
      <c r="AR15" s="3869"/>
      <c r="AS15" s="3874"/>
      <c r="AT15" s="3875"/>
      <c r="AU15" s="3875"/>
      <c r="AV15" s="3875"/>
      <c r="AW15" s="3875"/>
      <c r="AX15" s="3875"/>
      <c r="AY15" s="3875"/>
      <c r="AZ15" s="3876"/>
    </row>
    <row r="16" spans="2:58" s="12" customFormat="1" ht="69" customHeight="1">
      <c r="B16" s="10"/>
      <c r="C16" s="3867" t="s">
        <v>693</v>
      </c>
      <c r="D16" s="3867"/>
      <c r="E16" s="3867"/>
      <c r="F16" s="3867"/>
      <c r="G16" s="3867"/>
      <c r="H16" s="3867"/>
      <c r="I16" s="3867"/>
      <c r="J16" s="3867"/>
      <c r="K16" s="3867"/>
      <c r="L16" s="3867"/>
      <c r="M16" s="3867"/>
      <c r="N16" s="3867"/>
      <c r="O16" s="3867"/>
      <c r="P16" s="3867"/>
      <c r="Q16" s="3867"/>
      <c r="R16" s="3867"/>
      <c r="S16" s="3867"/>
      <c r="T16" s="3867"/>
      <c r="U16" s="3867"/>
      <c r="V16" s="3867"/>
      <c r="W16" s="3867"/>
      <c r="X16" s="3867"/>
      <c r="Y16" s="3867"/>
      <c r="Z16" s="3867"/>
      <c r="AA16" s="3867"/>
      <c r="AB16" s="3867"/>
      <c r="AC16" s="3867"/>
      <c r="AD16" s="3867"/>
      <c r="AE16" s="3867"/>
      <c r="AF16" s="3867"/>
      <c r="AG16" s="3867"/>
      <c r="AH16" s="3867"/>
      <c r="AI16" s="3867"/>
      <c r="AJ16" s="3867"/>
      <c r="AK16" s="3867"/>
      <c r="AL16" s="3867"/>
      <c r="AM16" s="3867"/>
      <c r="AN16" s="3867"/>
      <c r="AO16" s="3867"/>
      <c r="AP16" s="3867"/>
      <c r="AQ16" s="3867"/>
      <c r="AR16" s="3867"/>
      <c r="AS16" s="3867"/>
      <c r="AT16" s="3867"/>
      <c r="AU16" s="3867"/>
      <c r="AV16" s="3867"/>
      <c r="AW16" s="3867"/>
      <c r="AX16" s="3867"/>
      <c r="AY16" s="3867"/>
      <c r="AZ16" s="462"/>
    </row>
    <row r="17" spans="2:52" ht="23.25" customHeight="1">
      <c r="B17" s="1799" t="s">
        <v>28</v>
      </c>
      <c r="C17" s="1800"/>
      <c r="D17" s="1800"/>
      <c r="E17" s="1800"/>
      <c r="F17" s="1800"/>
      <c r="G17" s="1800"/>
      <c r="H17" s="1800"/>
      <c r="I17" s="1800"/>
      <c r="J17" s="1800"/>
      <c r="K17" s="1800"/>
      <c r="L17" s="1801"/>
      <c r="M17" s="1785"/>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786"/>
      <c r="AM17" s="1786"/>
      <c r="AN17" s="1786"/>
      <c r="AO17" s="1786"/>
      <c r="AP17" s="1786"/>
      <c r="AQ17" s="1786"/>
      <c r="AR17" s="1786"/>
      <c r="AS17" s="1786"/>
      <c r="AT17" s="1786"/>
      <c r="AU17" s="1786"/>
      <c r="AV17" s="1786"/>
      <c r="AW17" s="1786"/>
      <c r="AX17" s="1786"/>
      <c r="AY17" s="1786"/>
      <c r="AZ17" s="1787"/>
    </row>
    <row r="18" spans="2:52" ht="23.25" customHeight="1">
      <c r="B18" s="1755"/>
      <c r="C18" s="1756"/>
      <c r="D18" s="1756"/>
      <c r="E18" s="1756"/>
      <c r="F18" s="1756"/>
      <c r="G18" s="1756"/>
      <c r="H18" s="1756"/>
      <c r="I18" s="1756"/>
      <c r="J18" s="1756"/>
      <c r="K18" s="1756"/>
      <c r="L18" s="1757"/>
      <c r="M18" s="1178"/>
      <c r="N18" s="1179"/>
      <c r="O18" s="1179"/>
      <c r="P18" s="1179"/>
      <c r="Q18" s="1179"/>
      <c r="R18" s="1179"/>
      <c r="S18" s="1179"/>
      <c r="T18" s="1179"/>
      <c r="U18" s="1179"/>
      <c r="V18" s="1179"/>
      <c r="W18" s="1179"/>
      <c r="X18" s="1179"/>
      <c r="Y18" s="1179"/>
      <c r="Z18" s="1179"/>
      <c r="AA18" s="1179"/>
      <c r="AB18" s="1179"/>
      <c r="AC18" s="1179"/>
      <c r="AD18" s="1179"/>
      <c r="AE18" s="1179"/>
      <c r="AF18" s="1179"/>
      <c r="AG18" s="1179"/>
      <c r="AH18" s="1179"/>
      <c r="AI18" s="1179"/>
      <c r="AJ18" s="1179"/>
      <c r="AK18" s="1179"/>
      <c r="AL18" s="1179"/>
      <c r="AM18" s="1179"/>
      <c r="AN18" s="1179"/>
      <c r="AO18" s="1179"/>
      <c r="AP18" s="1179"/>
      <c r="AQ18" s="1179"/>
      <c r="AR18" s="1179"/>
      <c r="AS18" s="1179"/>
      <c r="AT18" s="1179"/>
      <c r="AU18" s="1179"/>
      <c r="AV18" s="1179"/>
      <c r="AW18" s="1179"/>
      <c r="AX18" s="1179"/>
      <c r="AY18" s="1179"/>
      <c r="AZ18" s="1180"/>
    </row>
    <row r="19" spans="2:52" ht="21" customHeight="1">
      <c r="B19" s="1181"/>
      <c r="C19" s="1182"/>
      <c r="D19" s="1182"/>
      <c r="E19" s="1182"/>
      <c r="F19" s="1182"/>
      <c r="G19" s="1182"/>
      <c r="H19" s="1182"/>
      <c r="I19" s="1182"/>
      <c r="J19" s="1182"/>
      <c r="K19" s="1182"/>
      <c r="L19" s="1182"/>
      <c r="M19" s="1182"/>
      <c r="N19" s="1182"/>
      <c r="O19" s="1182"/>
      <c r="P19" s="1182"/>
      <c r="Q19" s="1182"/>
      <c r="R19" s="1182"/>
      <c r="S19" s="1182"/>
      <c r="T19" s="1182"/>
      <c r="U19" s="1182"/>
      <c r="V19" s="1182"/>
      <c r="W19" s="1182"/>
      <c r="X19" s="1183"/>
      <c r="Y19" s="1223"/>
      <c r="Z19" s="1224"/>
      <c r="AA19" s="1224"/>
      <c r="AB19" s="1224"/>
      <c r="AC19" s="1224"/>
      <c r="AD19" s="1224"/>
      <c r="AE19" s="1224"/>
      <c r="AF19" s="1224"/>
      <c r="AG19" s="1224"/>
      <c r="AH19" s="1224"/>
      <c r="AI19" s="1224"/>
      <c r="AJ19" s="1224"/>
      <c r="AK19" s="1224"/>
      <c r="AL19" s="1224"/>
      <c r="AM19" s="1224"/>
      <c r="AN19" s="1224"/>
      <c r="AO19" s="1224"/>
      <c r="AP19" s="1224"/>
      <c r="AQ19" s="1224"/>
      <c r="AR19" s="1224"/>
      <c r="AS19" s="1224"/>
      <c r="AT19" s="1224"/>
      <c r="AU19" s="1224"/>
      <c r="AV19" s="1224"/>
      <c r="AW19" s="1224"/>
      <c r="AX19" s="1224"/>
      <c r="AY19" s="1224"/>
      <c r="AZ19" s="1225"/>
    </row>
    <row r="20" spans="2:52" ht="18" customHeight="1">
      <c r="B20" s="8"/>
      <c r="C20" s="1166"/>
      <c r="D20" s="1166"/>
      <c r="E20" s="1166"/>
      <c r="F20" s="1166"/>
      <c r="G20" s="1166"/>
      <c r="H20" s="1166"/>
      <c r="I20" s="1166"/>
      <c r="J20" s="1166"/>
      <c r="K20" s="1166"/>
      <c r="L20" s="1166"/>
      <c r="M20" s="1166"/>
      <c r="N20" s="1166"/>
      <c r="O20" s="1166"/>
      <c r="P20" s="1166"/>
      <c r="Q20" s="1166"/>
      <c r="R20" s="1166"/>
      <c r="S20" s="1166"/>
      <c r="T20" s="1166"/>
      <c r="U20" s="1166"/>
      <c r="V20" s="1166"/>
      <c r="W20" s="1166"/>
      <c r="X20" s="7"/>
      <c r="Y20" s="1157"/>
      <c r="Z20" s="1158"/>
      <c r="AA20" s="1158"/>
      <c r="AB20" s="1761"/>
      <c r="AC20" s="1761"/>
      <c r="AD20" s="1761"/>
      <c r="AE20" s="1761"/>
      <c r="AF20" s="1761"/>
      <c r="AG20" s="1761"/>
      <c r="AH20" s="1761"/>
      <c r="AI20" s="1761"/>
      <c r="AJ20" s="1761"/>
      <c r="AK20" s="1761"/>
      <c r="AL20" s="1761"/>
      <c r="AM20" s="1761"/>
      <c r="AN20" s="1761"/>
      <c r="AO20" s="1761"/>
      <c r="AP20" s="1761"/>
      <c r="AQ20" s="1761"/>
      <c r="AR20" s="1761"/>
      <c r="AS20" s="1761"/>
      <c r="AT20" s="1761"/>
      <c r="AU20" s="1761"/>
      <c r="AV20" s="1761"/>
      <c r="AW20" s="1158"/>
      <c r="AX20" s="1158"/>
      <c r="AY20" s="1158"/>
      <c r="AZ20" s="1167"/>
    </row>
    <row r="21" spans="2:52" ht="21" customHeight="1" thickBot="1">
      <c r="B21" s="1163" t="s">
        <v>17</v>
      </c>
      <c r="C21" s="1161"/>
      <c r="D21" s="1161"/>
      <c r="E21" s="1161"/>
      <c r="F21" s="1161"/>
      <c r="G21" s="1161"/>
      <c r="H21" s="1161"/>
      <c r="I21" s="1161"/>
      <c r="J21" s="1161"/>
      <c r="K21" s="1161"/>
      <c r="L21" s="1161"/>
      <c r="M21" s="1161"/>
      <c r="N21" s="1161"/>
      <c r="O21" s="1161"/>
      <c r="P21" s="1161"/>
      <c r="Q21" s="1161"/>
      <c r="R21" s="1161"/>
      <c r="S21" s="1161"/>
      <c r="T21" s="1161"/>
      <c r="U21" s="1161"/>
      <c r="V21" s="1161"/>
      <c r="W21" s="1161"/>
      <c r="X21" s="1164"/>
      <c r="Y21" s="1160" t="s">
        <v>18</v>
      </c>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2"/>
    </row>
    <row r="22" spans="2:52" ht="21" customHeight="1"/>
    <row r="23" spans="2:52" ht="21" customHeight="1"/>
    <row r="24" spans="2:52" ht="21" customHeight="1"/>
    <row r="25" spans="2:52" ht="21" customHeight="1"/>
    <row r="26" spans="2:52" ht="21" customHeight="1">
      <c r="B26" s="1159"/>
      <c r="C26" s="1159"/>
      <c r="D26" s="1159"/>
      <c r="E26" s="1159"/>
      <c r="F26" s="1159"/>
      <c r="G26" s="1159"/>
      <c r="H26" s="1159"/>
      <c r="I26" s="1159"/>
      <c r="J26" s="1159"/>
      <c r="L26" s="1159"/>
      <c r="M26" s="1159"/>
      <c r="Y26" s="2"/>
      <c r="Z26" s="2"/>
    </row>
    <row r="27" spans="2:52" ht="21" customHeight="1">
      <c r="B27" s="1159"/>
      <c r="C27" s="1159"/>
      <c r="D27" s="1159"/>
      <c r="E27" s="1159"/>
      <c r="F27" s="1159"/>
      <c r="G27" s="1159"/>
      <c r="H27" s="1159"/>
      <c r="I27" s="1159"/>
      <c r="J27" s="1159"/>
    </row>
    <row r="28" spans="2:52">
      <c r="B28" s="1159"/>
      <c r="C28" s="1159"/>
      <c r="D28" s="1159"/>
      <c r="E28" s="1159"/>
      <c r="F28" s="1159"/>
      <c r="G28" s="1159"/>
      <c r="H28" s="1159"/>
      <c r="I28" s="1159"/>
      <c r="J28" s="1159"/>
    </row>
  </sheetData>
  <sheetProtection password="CAAF" sheet="1" objects="1" scenarios="1" selectLockedCells="1"/>
  <mergeCells count="71">
    <mergeCell ref="B1:AV1"/>
    <mergeCell ref="B2:AZ2"/>
    <mergeCell ref="B4:P4"/>
    <mergeCell ref="R4:X4"/>
    <mergeCell ref="Y4:AR4"/>
    <mergeCell ref="AX4:AZ4"/>
    <mergeCell ref="AX3:AY3"/>
    <mergeCell ref="AS4:AV4"/>
    <mergeCell ref="B5:L5"/>
    <mergeCell ref="M5:X5"/>
    <mergeCell ref="Z5:AZ5"/>
    <mergeCell ref="B6:L6"/>
    <mergeCell ref="M6:X6"/>
    <mergeCell ref="Y6:Z6"/>
    <mergeCell ref="AB6:AE6"/>
    <mergeCell ref="AG6:AZ6"/>
    <mergeCell ref="B7:L7"/>
    <mergeCell ref="M7:X7"/>
    <mergeCell ref="Z7:AK7"/>
    <mergeCell ref="AM7:AN7"/>
    <mergeCell ref="AP7:AZ7"/>
    <mergeCell ref="B8:AR8"/>
    <mergeCell ref="AS8:AV8"/>
    <mergeCell ref="AW8:AZ8"/>
    <mergeCell ref="C9:AR9"/>
    <mergeCell ref="AS9:AV9"/>
    <mergeCell ref="AW9:AZ9"/>
    <mergeCell ref="C10:AR10"/>
    <mergeCell ref="AS10:AV10"/>
    <mergeCell ref="AW10:AZ10"/>
    <mergeCell ref="C12:AR12"/>
    <mergeCell ref="AS12:AV12"/>
    <mergeCell ref="AW12:AZ12"/>
    <mergeCell ref="C15:AR15"/>
    <mergeCell ref="C13:AR13"/>
    <mergeCell ref="AS13:AV13"/>
    <mergeCell ref="AW13:AZ13"/>
    <mergeCell ref="C14:AR14"/>
    <mergeCell ref="AS14:AV14"/>
    <mergeCell ref="AW14:AZ14"/>
    <mergeCell ref="AS15:AZ15"/>
    <mergeCell ref="C16:AY16"/>
    <mergeCell ref="B26:C26"/>
    <mergeCell ref="D26:F26"/>
    <mergeCell ref="G26:H26"/>
    <mergeCell ref="I26:J26"/>
    <mergeCell ref="L26:M26"/>
    <mergeCell ref="C20:W20"/>
    <mergeCell ref="Y20:AA20"/>
    <mergeCell ref="AB20:AV20"/>
    <mergeCell ref="AW20:AZ20"/>
    <mergeCell ref="B21:X21"/>
    <mergeCell ref="Y21:AZ21"/>
    <mergeCell ref="B17:L17"/>
    <mergeCell ref="M17:AZ17"/>
    <mergeCell ref="B28:C28"/>
    <mergeCell ref="D28:F28"/>
    <mergeCell ref="G28:H28"/>
    <mergeCell ref="I28:J28"/>
    <mergeCell ref="AQ3:AW3"/>
    <mergeCell ref="B27:C27"/>
    <mergeCell ref="D27:F27"/>
    <mergeCell ref="G27:H27"/>
    <mergeCell ref="I27:J27"/>
    <mergeCell ref="B18:L18"/>
    <mergeCell ref="M18:AZ18"/>
    <mergeCell ref="B19:X19"/>
    <mergeCell ref="Y19:AZ19"/>
    <mergeCell ref="C11:AR11"/>
    <mergeCell ref="AS11:AV11"/>
    <mergeCell ref="AW11:AZ11"/>
  </mergeCells>
  <dataValidations count="4">
    <dataValidation allowBlank="1" showInputMessage="1" showErrorMessage="1" promptTitle="Angabe Anlagenadresse" prompt="Hier bitte den Standort der Anlage eingeben!" sqref="AG6"/>
    <dataValidation allowBlank="1" showErrorMessage="1" sqref="AS8 Y6:Z6 R4:X4 AX4:AZ4 AS4"/>
    <dataValidation type="textLength" allowBlank="1" showInputMessage="1" showErrorMessage="1" promptTitle="Errichtungsplanung Anlage" prompt="Hier bitte den Wohnort/Firmensitz des Anschlussnutzers und das Unterschriftsdatum eingeben!" sqref="C20:W20">
      <formula1>0</formula1>
      <formula2>45</formula2>
    </dataValidation>
    <dataValidation type="textLength" operator="lessThanOrEqual" allowBlank="1" showInputMessage="1" showErrorMessage="1" promptTitle="Termin IBS" prompt="Hier bitte den geplanten IBS-Termin der Erzeugungsanlage eingeben!" sqref="AS15:AZ15">
      <formula1>10</formula1>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2225" r:id="rId5" name="Group Box 1">
              <controlPr defaultSize="0" print="0" autoFill="0" autoPict="0">
                <anchor moveWithCells="1">
                  <from>
                    <xdr:col>44</xdr:col>
                    <xdr:colOff>0</xdr:colOff>
                    <xdr:row>8</xdr:row>
                    <xdr:rowOff>0</xdr:rowOff>
                  </from>
                  <to>
                    <xdr:col>52</xdr:col>
                    <xdr:colOff>0</xdr:colOff>
                    <xdr:row>9</xdr:row>
                    <xdr:rowOff>0</xdr:rowOff>
                  </to>
                </anchor>
              </controlPr>
            </control>
          </mc:Choice>
        </mc:AlternateContent>
        <mc:AlternateContent xmlns:mc="http://schemas.openxmlformats.org/markup-compatibility/2006">
          <mc:Choice Requires="x14">
            <control shapeId="52226" r:id="rId6" name="Option Button 2">
              <controlPr defaultSize="0" autoFill="0" autoLine="0" autoPict="0" altText="">
                <anchor moveWithCells="1">
                  <from>
                    <xdr:col>45</xdr:col>
                    <xdr:colOff>9525</xdr:colOff>
                    <xdr:row>8</xdr:row>
                    <xdr:rowOff>152400</xdr:rowOff>
                  </from>
                  <to>
                    <xdr:col>47</xdr:col>
                    <xdr:colOff>0</xdr:colOff>
                    <xdr:row>8</xdr:row>
                    <xdr:rowOff>438150</xdr:rowOff>
                  </to>
                </anchor>
              </controlPr>
            </control>
          </mc:Choice>
        </mc:AlternateContent>
        <mc:AlternateContent xmlns:mc="http://schemas.openxmlformats.org/markup-compatibility/2006">
          <mc:Choice Requires="x14">
            <control shapeId="52227" r:id="rId7" name="Option Button 3">
              <controlPr defaultSize="0" autoFill="0" autoLine="0" autoPict="0" altText="">
                <anchor moveWithCells="1">
                  <from>
                    <xdr:col>48</xdr:col>
                    <xdr:colOff>104775</xdr:colOff>
                    <xdr:row>8</xdr:row>
                    <xdr:rowOff>152400</xdr:rowOff>
                  </from>
                  <to>
                    <xdr:col>50</xdr:col>
                    <xdr:colOff>95250</xdr:colOff>
                    <xdr:row>8</xdr:row>
                    <xdr:rowOff>438150</xdr:rowOff>
                  </to>
                </anchor>
              </controlPr>
            </control>
          </mc:Choice>
        </mc:AlternateContent>
        <mc:AlternateContent xmlns:mc="http://schemas.openxmlformats.org/markup-compatibility/2006">
          <mc:Choice Requires="x14">
            <control shapeId="52228" r:id="rId8" name="Group Box 4">
              <controlPr defaultSize="0" print="0" autoFill="0" autoPict="0">
                <anchor moveWithCells="1">
                  <from>
                    <xdr:col>44</xdr:col>
                    <xdr:colOff>0</xdr:colOff>
                    <xdr:row>9</xdr:row>
                    <xdr:rowOff>0</xdr:rowOff>
                  </from>
                  <to>
                    <xdr:col>52</xdr:col>
                    <xdr:colOff>0</xdr:colOff>
                    <xdr:row>10</xdr:row>
                    <xdr:rowOff>0</xdr:rowOff>
                  </to>
                </anchor>
              </controlPr>
            </control>
          </mc:Choice>
        </mc:AlternateContent>
        <mc:AlternateContent xmlns:mc="http://schemas.openxmlformats.org/markup-compatibility/2006">
          <mc:Choice Requires="x14">
            <control shapeId="52229" r:id="rId9" name="Group Box 5">
              <controlPr defaultSize="0" print="0" autoFill="0" autoPict="0">
                <anchor moveWithCells="1">
                  <from>
                    <xdr:col>44</xdr:col>
                    <xdr:colOff>0</xdr:colOff>
                    <xdr:row>11</xdr:row>
                    <xdr:rowOff>0</xdr:rowOff>
                  </from>
                  <to>
                    <xdr:col>52</xdr:col>
                    <xdr:colOff>0</xdr:colOff>
                    <xdr:row>12</xdr:row>
                    <xdr:rowOff>0</xdr:rowOff>
                  </to>
                </anchor>
              </controlPr>
            </control>
          </mc:Choice>
        </mc:AlternateContent>
        <mc:AlternateContent xmlns:mc="http://schemas.openxmlformats.org/markup-compatibility/2006">
          <mc:Choice Requires="x14">
            <control shapeId="52230" r:id="rId10" name="Group Box 6">
              <controlPr defaultSize="0" print="0" autoFill="0" autoPict="0">
                <anchor moveWithCells="1">
                  <from>
                    <xdr:col>44</xdr:col>
                    <xdr:colOff>0</xdr:colOff>
                    <xdr:row>12</xdr:row>
                    <xdr:rowOff>0</xdr:rowOff>
                  </from>
                  <to>
                    <xdr:col>52</xdr:col>
                    <xdr:colOff>0</xdr:colOff>
                    <xdr:row>13</xdr:row>
                    <xdr:rowOff>0</xdr:rowOff>
                  </to>
                </anchor>
              </controlPr>
            </control>
          </mc:Choice>
        </mc:AlternateContent>
        <mc:AlternateContent xmlns:mc="http://schemas.openxmlformats.org/markup-compatibility/2006">
          <mc:Choice Requires="x14">
            <control shapeId="52231" r:id="rId11" name="Group Box 7">
              <controlPr defaultSize="0" print="0" autoFill="0" autoPict="0">
                <anchor moveWithCells="1">
                  <from>
                    <xdr:col>44</xdr:col>
                    <xdr:colOff>0</xdr:colOff>
                    <xdr:row>13</xdr:row>
                    <xdr:rowOff>0</xdr:rowOff>
                  </from>
                  <to>
                    <xdr:col>52</xdr:col>
                    <xdr:colOff>0</xdr:colOff>
                    <xdr:row>14</xdr:row>
                    <xdr:rowOff>0</xdr:rowOff>
                  </to>
                </anchor>
              </controlPr>
            </control>
          </mc:Choice>
        </mc:AlternateContent>
        <mc:AlternateContent xmlns:mc="http://schemas.openxmlformats.org/markup-compatibility/2006">
          <mc:Choice Requires="x14">
            <control shapeId="52235" r:id="rId12" name="Group Box 11">
              <controlPr defaultSize="0" print="0" autoFill="0" autoPict="0">
                <anchor moveWithCells="1">
                  <from>
                    <xdr:col>44</xdr:col>
                    <xdr:colOff>0</xdr:colOff>
                    <xdr:row>10</xdr:row>
                    <xdr:rowOff>0</xdr:rowOff>
                  </from>
                  <to>
                    <xdr:col>52</xdr:col>
                    <xdr:colOff>0</xdr:colOff>
                    <xdr:row>11</xdr:row>
                    <xdr:rowOff>0</xdr:rowOff>
                  </to>
                </anchor>
              </controlPr>
            </control>
          </mc:Choice>
        </mc:AlternateContent>
        <mc:AlternateContent xmlns:mc="http://schemas.openxmlformats.org/markup-compatibility/2006">
          <mc:Choice Requires="x14">
            <control shapeId="52236" r:id="rId13" name="Option Button 12">
              <controlPr defaultSize="0" autoFill="0" autoLine="0" autoPict="0" altText="">
                <anchor moveWithCells="1">
                  <from>
                    <xdr:col>45</xdr:col>
                    <xdr:colOff>9525</xdr:colOff>
                    <xdr:row>9</xdr:row>
                    <xdr:rowOff>371475</xdr:rowOff>
                  </from>
                  <to>
                    <xdr:col>47</xdr:col>
                    <xdr:colOff>0</xdr:colOff>
                    <xdr:row>9</xdr:row>
                    <xdr:rowOff>657225</xdr:rowOff>
                  </to>
                </anchor>
              </controlPr>
            </control>
          </mc:Choice>
        </mc:AlternateContent>
        <mc:AlternateContent xmlns:mc="http://schemas.openxmlformats.org/markup-compatibility/2006">
          <mc:Choice Requires="x14">
            <control shapeId="52237" r:id="rId14" name="Option Button 13">
              <controlPr defaultSize="0" autoFill="0" autoLine="0" autoPict="0" altText="">
                <anchor moveWithCells="1">
                  <from>
                    <xdr:col>48</xdr:col>
                    <xdr:colOff>104775</xdr:colOff>
                    <xdr:row>9</xdr:row>
                    <xdr:rowOff>371475</xdr:rowOff>
                  </from>
                  <to>
                    <xdr:col>50</xdr:col>
                    <xdr:colOff>95250</xdr:colOff>
                    <xdr:row>9</xdr:row>
                    <xdr:rowOff>657225</xdr:rowOff>
                  </to>
                </anchor>
              </controlPr>
            </control>
          </mc:Choice>
        </mc:AlternateContent>
        <mc:AlternateContent xmlns:mc="http://schemas.openxmlformats.org/markup-compatibility/2006">
          <mc:Choice Requires="x14">
            <control shapeId="52238" r:id="rId15" name="Option Button 14">
              <controlPr defaultSize="0" autoFill="0" autoLine="0" autoPict="0" altText="">
                <anchor moveWithCells="1">
                  <from>
                    <xdr:col>45</xdr:col>
                    <xdr:colOff>9525</xdr:colOff>
                    <xdr:row>12</xdr:row>
                    <xdr:rowOff>76200</xdr:rowOff>
                  </from>
                  <to>
                    <xdr:col>47</xdr:col>
                    <xdr:colOff>0</xdr:colOff>
                    <xdr:row>12</xdr:row>
                    <xdr:rowOff>361950</xdr:rowOff>
                  </to>
                </anchor>
              </controlPr>
            </control>
          </mc:Choice>
        </mc:AlternateContent>
        <mc:AlternateContent xmlns:mc="http://schemas.openxmlformats.org/markup-compatibility/2006">
          <mc:Choice Requires="x14">
            <control shapeId="52239" r:id="rId16" name="Option Button 15">
              <controlPr defaultSize="0" autoFill="0" autoLine="0" autoPict="0" altText="">
                <anchor moveWithCells="1">
                  <from>
                    <xdr:col>48</xdr:col>
                    <xdr:colOff>104775</xdr:colOff>
                    <xdr:row>12</xdr:row>
                    <xdr:rowOff>76200</xdr:rowOff>
                  </from>
                  <to>
                    <xdr:col>50</xdr:col>
                    <xdr:colOff>95250</xdr:colOff>
                    <xdr:row>12</xdr:row>
                    <xdr:rowOff>361950</xdr:rowOff>
                  </to>
                </anchor>
              </controlPr>
            </control>
          </mc:Choice>
        </mc:AlternateContent>
        <mc:AlternateContent xmlns:mc="http://schemas.openxmlformats.org/markup-compatibility/2006">
          <mc:Choice Requires="x14">
            <control shapeId="52240" r:id="rId17" name="Option Button 16">
              <controlPr defaultSize="0" autoFill="0" autoLine="0" autoPict="0" altText="">
                <anchor moveWithCells="1">
                  <from>
                    <xdr:col>45</xdr:col>
                    <xdr:colOff>9525</xdr:colOff>
                    <xdr:row>13</xdr:row>
                    <xdr:rowOff>9525</xdr:rowOff>
                  </from>
                  <to>
                    <xdr:col>47</xdr:col>
                    <xdr:colOff>0</xdr:colOff>
                    <xdr:row>14</xdr:row>
                    <xdr:rowOff>0</xdr:rowOff>
                  </to>
                </anchor>
              </controlPr>
            </control>
          </mc:Choice>
        </mc:AlternateContent>
        <mc:AlternateContent xmlns:mc="http://schemas.openxmlformats.org/markup-compatibility/2006">
          <mc:Choice Requires="x14">
            <control shapeId="52241" r:id="rId18" name="Option Button 17">
              <controlPr defaultSize="0" autoFill="0" autoLine="0" autoPict="0" altText="">
                <anchor moveWithCells="1">
                  <from>
                    <xdr:col>48</xdr:col>
                    <xdr:colOff>104775</xdr:colOff>
                    <xdr:row>13</xdr:row>
                    <xdr:rowOff>9525</xdr:rowOff>
                  </from>
                  <to>
                    <xdr:col>50</xdr:col>
                    <xdr:colOff>95250</xdr:colOff>
                    <xdr:row>14</xdr:row>
                    <xdr:rowOff>0</xdr:rowOff>
                  </to>
                </anchor>
              </controlPr>
            </control>
          </mc:Choice>
        </mc:AlternateContent>
        <mc:AlternateContent xmlns:mc="http://schemas.openxmlformats.org/markup-compatibility/2006">
          <mc:Choice Requires="x14">
            <control shapeId="52242" r:id="rId19" name="Option Button 18">
              <controlPr defaultSize="0" autoFill="0" autoLine="0" autoPict="0" altText="">
                <anchor moveWithCells="1">
                  <from>
                    <xdr:col>45</xdr:col>
                    <xdr:colOff>9525</xdr:colOff>
                    <xdr:row>10</xdr:row>
                    <xdr:rowOff>0</xdr:rowOff>
                  </from>
                  <to>
                    <xdr:col>46</xdr:col>
                    <xdr:colOff>104775</xdr:colOff>
                    <xdr:row>10</xdr:row>
                    <xdr:rowOff>285750</xdr:rowOff>
                  </to>
                </anchor>
              </controlPr>
            </control>
          </mc:Choice>
        </mc:AlternateContent>
        <mc:AlternateContent xmlns:mc="http://schemas.openxmlformats.org/markup-compatibility/2006">
          <mc:Choice Requires="x14">
            <control shapeId="52243" r:id="rId20" name="Option Button 19">
              <controlPr defaultSize="0" autoFill="0" autoLine="0" autoPict="0" altText="">
                <anchor moveWithCells="1">
                  <from>
                    <xdr:col>48</xdr:col>
                    <xdr:colOff>104775</xdr:colOff>
                    <xdr:row>10</xdr:row>
                    <xdr:rowOff>0</xdr:rowOff>
                  </from>
                  <to>
                    <xdr:col>50</xdr:col>
                    <xdr:colOff>95250</xdr:colOff>
                    <xdr:row>10</xdr:row>
                    <xdr:rowOff>285750</xdr:rowOff>
                  </to>
                </anchor>
              </controlPr>
            </control>
          </mc:Choice>
        </mc:AlternateContent>
        <mc:AlternateContent xmlns:mc="http://schemas.openxmlformats.org/markup-compatibility/2006">
          <mc:Choice Requires="x14">
            <control shapeId="52250" r:id="rId21" name="Option Button 26">
              <controlPr defaultSize="0" autoFill="0" autoLine="0" autoPict="0" altText="">
                <anchor moveWithCells="1">
                  <from>
                    <xdr:col>45</xdr:col>
                    <xdr:colOff>9525</xdr:colOff>
                    <xdr:row>11</xdr:row>
                    <xdr:rowOff>66675</xdr:rowOff>
                  </from>
                  <to>
                    <xdr:col>47</xdr:col>
                    <xdr:colOff>0</xdr:colOff>
                    <xdr:row>11</xdr:row>
                    <xdr:rowOff>352425</xdr:rowOff>
                  </to>
                </anchor>
              </controlPr>
            </control>
          </mc:Choice>
        </mc:AlternateContent>
        <mc:AlternateContent xmlns:mc="http://schemas.openxmlformats.org/markup-compatibility/2006">
          <mc:Choice Requires="x14">
            <control shapeId="52251" r:id="rId22" name="Option Button 27">
              <controlPr defaultSize="0" autoFill="0" autoLine="0" autoPict="0" altText="">
                <anchor moveWithCells="1">
                  <from>
                    <xdr:col>48</xdr:col>
                    <xdr:colOff>104775</xdr:colOff>
                    <xdr:row>11</xdr:row>
                    <xdr:rowOff>66675</xdr:rowOff>
                  </from>
                  <to>
                    <xdr:col>50</xdr:col>
                    <xdr:colOff>95250</xdr:colOff>
                    <xdr:row>11</xdr:row>
                    <xdr:rowOff>352425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X181"/>
  <sheetViews>
    <sheetView showGridLines="0" showRowColHeaders="0" showZeros="0" showOutlineSymbols="0" topLeftCell="A121" zoomScaleNormal="100" zoomScaleSheetLayoutView="100" workbookViewId="0">
      <selection activeCell="AB157" sqref="AB157:AE157"/>
    </sheetView>
  </sheetViews>
  <sheetFormatPr baseColWidth="10" defaultRowHeight="12.75"/>
  <cols>
    <col min="1" max="1" width="35.7109375" style="70" customWidth="1"/>
    <col min="2" max="26" width="1.7109375" style="70" customWidth="1"/>
    <col min="27" max="27" width="3" style="70" customWidth="1"/>
    <col min="28" max="44" width="1.7109375" style="70" customWidth="1"/>
    <col min="45" max="46" width="1.85546875" style="70" customWidth="1"/>
    <col min="47" max="49" width="1.7109375" style="70" customWidth="1"/>
    <col min="50" max="51" width="1.85546875" style="70" customWidth="1"/>
    <col min="52" max="52" width="1" style="70" customWidth="1"/>
    <col min="53" max="53" width="143" style="70" customWidth="1"/>
    <col min="54" max="55" width="11.42578125" style="70"/>
    <col min="56" max="76" width="8.28515625" style="70" customWidth="1"/>
    <col min="77" max="16384" width="11.42578125" style="70"/>
  </cols>
  <sheetData>
    <row r="1" spans="1:58" s="1" customFormat="1" ht="23.25" customHeight="1">
      <c r="B1" s="1703" t="s">
        <v>873</v>
      </c>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6" t="s">
        <v>29</v>
      </c>
      <c r="AX1" s="5" t="s">
        <v>6</v>
      </c>
      <c r="AY1" s="4">
        <v>6</v>
      </c>
      <c r="AZ1" s="3"/>
    </row>
    <row r="2" spans="1:58" s="1" customFormat="1" ht="18.75" customHeight="1" thickBot="1">
      <c r="B2" s="4047" t="s">
        <v>1349</v>
      </c>
      <c r="C2" s="4048"/>
      <c r="D2" s="4048"/>
      <c r="E2" s="4048"/>
      <c r="F2" s="4048"/>
      <c r="G2" s="4048"/>
      <c r="H2" s="4048"/>
      <c r="I2" s="4048"/>
      <c r="J2" s="4048"/>
      <c r="K2" s="4048"/>
      <c r="L2" s="4048"/>
      <c r="M2" s="4048"/>
      <c r="N2" s="4048"/>
      <c r="O2" s="4048"/>
      <c r="P2" s="4048"/>
      <c r="Q2" s="4048"/>
      <c r="R2" s="4048"/>
      <c r="S2" s="4048"/>
      <c r="T2" s="4048"/>
      <c r="U2" s="4048"/>
      <c r="V2" s="4048"/>
      <c r="W2" s="4048"/>
      <c r="X2" s="4048"/>
      <c r="Y2" s="4048"/>
      <c r="Z2" s="4048"/>
      <c r="AA2" s="4048"/>
      <c r="AB2" s="4048"/>
      <c r="AC2" s="4048"/>
      <c r="AD2" s="4048"/>
      <c r="AE2" s="4048"/>
      <c r="AF2" s="4048"/>
      <c r="AG2" s="4048"/>
      <c r="AH2" s="4048"/>
      <c r="AI2" s="4048"/>
      <c r="AJ2" s="4048"/>
      <c r="AK2" s="4048"/>
      <c r="AL2" s="4048"/>
      <c r="AM2" s="4048"/>
      <c r="AN2" s="4048"/>
      <c r="AO2" s="4049"/>
      <c r="AP2" s="4050" t="s">
        <v>436</v>
      </c>
      <c r="AQ2" s="4051"/>
      <c r="AR2" s="4051"/>
      <c r="AS2" s="4051"/>
      <c r="AT2" s="4051"/>
      <c r="AU2" s="4051"/>
      <c r="AV2" s="4051"/>
      <c r="AW2" s="4052">
        <f>'E.8 Datenblatt EZA'!AX2</f>
        <v>1</v>
      </c>
      <c r="AX2" s="4052"/>
      <c r="AY2" s="4052"/>
      <c r="AZ2" s="883"/>
    </row>
    <row r="3" spans="1:58" s="1" customFormat="1" ht="21" customHeight="1">
      <c r="B3" s="1715" t="s">
        <v>128</v>
      </c>
      <c r="C3" s="1716"/>
      <c r="D3" s="1716"/>
      <c r="E3" s="1716"/>
      <c r="F3" s="1716"/>
      <c r="G3" s="1716"/>
      <c r="H3" s="1716"/>
      <c r="I3" s="1716"/>
      <c r="J3" s="1716"/>
      <c r="K3" s="1716"/>
      <c r="L3" s="1716"/>
      <c r="M3" s="1716"/>
      <c r="N3" s="1716"/>
      <c r="O3" s="1716"/>
      <c r="P3" s="1716"/>
      <c r="Q3" s="94"/>
      <c r="R3" s="1717">
        <f>Datenbasis!C6</f>
        <v>0</v>
      </c>
      <c r="S3" s="1718"/>
      <c r="T3" s="1718"/>
      <c r="U3" s="1718"/>
      <c r="V3" s="1718"/>
      <c r="W3" s="1718"/>
      <c r="X3" s="1719"/>
      <c r="Y3" s="4153" t="s">
        <v>127</v>
      </c>
      <c r="Z3" s="4154"/>
      <c r="AA3" s="4154"/>
      <c r="AB3" s="4154"/>
      <c r="AC3" s="4154"/>
      <c r="AD3" s="4154"/>
      <c r="AE3" s="4154"/>
      <c r="AF3" s="4154"/>
      <c r="AG3" s="4154"/>
      <c r="AH3" s="4154"/>
      <c r="AI3" s="4154"/>
      <c r="AJ3" s="4154"/>
      <c r="AK3" s="4154"/>
      <c r="AL3" s="4154"/>
      <c r="AM3" s="4154"/>
      <c r="AN3" s="4154"/>
      <c r="AO3" s="4154"/>
      <c r="AP3" s="4154"/>
      <c r="AQ3" s="4154"/>
      <c r="AR3" s="4154"/>
      <c r="AS3" s="1842">
        <f>Datenbasis!D6</f>
        <v>0</v>
      </c>
      <c r="AT3" s="1842"/>
      <c r="AU3" s="1842"/>
      <c r="AV3" s="1843"/>
      <c r="AW3" s="965" t="s">
        <v>6</v>
      </c>
      <c r="AX3" s="1523">
        <f>Datenbasis!E6</f>
        <v>0</v>
      </c>
      <c r="AY3" s="1523"/>
      <c r="AZ3" s="1524"/>
    </row>
    <row r="4" spans="1:58" ht="21" customHeight="1">
      <c r="B4" s="1595" t="s">
        <v>3</v>
      </c>
      <c r="C4" s="1596"/>
      <c r="D4" s="1596"/>
      <c r="E4" s="1596"/>
      <c r="F4" s="1596"/>
      <c r="G4" s="1596"/>
      <c r="H4" s="1596"/>
      <c r="I4" s="1596"/>
      <c r="J4" s="1596"/>
      <c r="K4" s="1596"/>
      <c r="L4" s="1597"/>
      <c r="M4" s="1728" t="s">
        <v>4</v>
      </c>
      <c r="N4" s="1728"/>
      <c r="O4" s="1728"/>
      <c r="P4" s="1728"/>
      <c r="Q4" s="1728"/>
      <c r="R4" s="1728"/>
      <c r="S4" s="1728"/>
      <c r="T4" s="1728"/>
      <c r="U4" s="1728"/>
      <c r="V4" s="1728"/>
      <c r="W4" s="1728"/>
      <c r="X4" s="1728"/>
      <c r="Y4" s="95"/>
      <c r="Z4" s="1442">
        <f>Datenbasis!D3</f>
        <v>0</v>
      </c>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3"/>
      <c r="BB4" s="1"/>
      <c r="BF4" s="1"/>
    </row>
    <row r="5" spans="1:58" ht="21" customHeight="1">
      <c r="B5" s="1599"/>
      <c r="C5" s="1600"/>
      <c r="D5" s="1600"/>
      <c r="E5" s="1600"/>
      <c r="F5" s="1600"/>
      <c r="G5" s="1600"/>
      <c r="H5" s="1600"/>
      <c r="I5" s="1600"/>
      <c r="J5" s="1600"/>
      <c r="K5" s="1600"/>
      <c r="L5" s="1601"/>
      <c r="M5" s="1729" t="s">
        <v>5</v>
      </c>
      <c r="N5" s="1729"/>
      <c r="O5" s="1729"/>
      <c r="P5" s="1729"/>
      <c r="Q5" s="1729"/>
      <c r="R5" s="1729"/>
      <c r="S5" s="1729"/>
      <c r="T5" s="1729"/>
      <c r="U5" s="1729"/>
      <c r="V5" s="1729"/>
      <c r="W5" s="1729"/>
      <c r="X5" s="1729"/>
      <c r="Y5" s="1730" t="s">
        <v>21</v>
      </c>
      <c r="Z5" s="1731"/>
      <c r="AA5" s="76"/>
      <c r="AB5" s="1732">
        <v>99310</v>
      </c>
      <c r="AC5" s="1732"/>
      <c r="AD5" s="1732"/>
      <c r="AE5" s="1732"/>
      <c r="AF5" s="77"/>
      <c r="AG5" s="1733" t="s">
        <v>0</v>
      </c>
      <c r="AH5" s="1734"/>
      <c r="AI5" s="1734"/>
      <c r="AJ5" s="1734"/>
      <c r="AK5" s="1734"/>
      <c r="AL5" s="1734"/>
      <c r="AM5" s="1734"/>
      <c r="AN5" s="1734"/>
      <c r="AO5" s="1734"/>
      <c r="AP5" s="1734"/>
      <c r="AQ5" s="1734"/>
      <c r="AR5" s="1734"/>
      <c r="AS5" s="1734"/>
      <c r="AT5" s="1734"/>
      <c r="AU5" s="1734"/>
      <c r="AV5" s="1734"/>
      <c r="AW5" s="1734"/>
      <c r="AX5" s="1734"/>
      <c r="AY5" s="1734"/>
      <c r="AZ5" s="1735"/>
      <c r="BB5" s="1"/>
    </row>
    <row r="6" spans="1:58" ht="21" customHeight="1">
      <c r="B6" s="1599"/>
      <c r="C6" s="1600"/>
      <c r="D6" s="1600"/>
      <c r="E6" s="1600"/>
      <c r="F6" s="1600"/>
      <c r="G6" s="1600"/>
      <c r="H6" s="1600"/>
      <c r="I6" s="1600"/>
      <c r="J6" s="1600"/>
      <c r="K6" s="1600"/>
      <c r="L6" s="1601"/>
      <c r="M6" s="4133" t="s">
        <v>9</v>
      </c>
      <c r="N6" s="4133"/>
      <c r="O6" s="4133"/>
      <c r="P6" s="4133"/>
      <c r="Q6" s="4133"/>
      <c r="R6" s="4133"/>
      <c r="S6" s="4133"/>
      <c r="T6" s="4133"/>
      <c r="U6" s="4133"/>
      <c r="V6" s="4133"/>
      <c r="W6" s="4133"/>
      <c r="X6" s="4133"/>
      <c r="Y6" s="464"/>
      <c r="Z6" s="4134">
        <f>Datenbasis!H3</f>
        <v>0</v>
      </c>
      <c r="AA6" s="4134"/>
      <c r="AB6" s="4134"/>
      <c r="AC6" s="4134"/>
      <c r="AD6" s="4134"/>
      <c r="AE6" s="4134"/>
      <c r="AF6" s="4134"/>
      <c r="AG6" s="4134"/>
      <c r="AH6" s="4134"/>
      <c r="AI6" s="4134"/>
      <c r="AJ6" s="4134"/>
      <c r="AK6" s="4134"/>
      <c r="AL6" s="465"/>
      <c r="AM6" s="4135">
        <f>Datenbasis!I3</f>
        <v>0</v>
      </c>
      <c r="AN6" s="4135"/>
      <c r="AO6" s="465"/>
      <c r="AP6" s="4136">
        <f>Datenbasis!J3</f>
        <v>0</v>
      </c>
      <c r="AQ6" s="4136"/>
      <c r="AR6" s="4136"/>
      <c r="AS6" s="4136"/>
      <c r="AT6" s="4136"/>
      <c r="AU6" s="4136"/>
      <c r="AV6" s="4136"/>
      <c r="AW6" s="4136"/>
      <c r="AX6" s="4136"/>
      <c r="AY6" s="4136"/>
      <c r="AZ6" s="4137"/>
    </row>
    <row r="7" spans="1:58" s="1" customFormat="1" ht="21" customHeight="1">
      <c r="B7" s="4115"/>
      <c r="C7" s="4116"/>
      <c r="D7" s="4116"/>
      <c r="E7" s="4116"/>
      <c r="F7" s="4116"/>
      <c r="G7" s="4116"/>
      <c r="H7" s="4116"/>
      <c r="I7" s="4116"/>
      <c r="J7" s="4116"/>
      <c r="K7" s="4116"/>
      <c r="L7" s="4116"/>
      <c r="M7" s="4117" t="s">
        <v>299</v>
      </c>
      <c r="N7" s="4118"/>
      <c r="O7" s="4118"/>
      <c r="P7" s="4118"/>
      <c r="Q7" s="4118"/>
      <c r="R7" s="4118"/>
      <c r="S7" s="4118"/>
      <c r="T7" s="4118"/>
      <c r="U7" s="4118"/>
      <c r="V7" s="4118"/>
      <c r="W7" s="4118"/>
      <c r="X7" s="4118"/>
      <c r="Y7" s="466"/>
      <c r="Z7" s="4138">
        <f>Datenbasis!M8</f>
        <v>0</v>
      </c>
      <c r="AA7" s="4139"/>
      <c r="AB7" s="4139"/>
      <c r="AC7" s="4139"/>
      <c r="AD7" s="4139"/>
      <c r="AE7" s="4139"/>
      <c r="AF7" s="4139"/>
      <c r="AG7" s="4139"/>
      <c r="AH7" s="4139"/>
      <c r="AI7" s="4139"/>
      <c r="AJ7" s="4139"/>
      <c r="AK7" s="4139"/>
      <c r="AL7" s="4139"/>
      <c r="AM7" s="4139"/>
      <c r="AN7" s="4139"/>
      <c r="AO7" s="4139"/>
      <c r="AP7" s="4139"/>
      <c r="AQ7" s="4140"/>
      <c r="AR7" s="467"/>
      <c r="AS7" s="4141">
        <f>Datenbasis!M9</f>
        <v>0</v>
      </c>
      <c r="AT7" s="4141"/>
      <c r="AU7" s="4141"/>
      <c r="AV7" s="4141"/>
      <c r="AW7" s="4141"/>
      <c r="AX7" s="4141"/>
      <c r="AY7" s="4141"/>
      <c r="AZ7" s="468"/>
    </row>
    <row r="8" spans="1:58" ht="21" customHeight="1">
      <c r="B8" s="4149" t="s">
        <v>694</v>
      </c>
      <c r="C8" s="4150"/>
      <c r="D8" s="4150"/>
      <c r="E8" s="4150"/>
      <c r="F8" s="4150"/>
      <c r="G8" s="4150"/>
      <c r="H8" s="4150"/>
      <c r="I8" s="4150"/>
      <c r="J8" s="4150"/>
      <c r="K8" s="4150"/>
      <c r="L8" s="4150"/>
      <c r="M8" s="4150"/>
      <c r="N8" s="4150"/>
      <c r="O8" s="4150"/>
      <c r="P8" s="4150"/>
      <c r="Q8" s="4150"/>
      <c r="R8" s="4150"/>
      <c r="S8" s="4150"/>
      <c r="T8" s="4150"/>
      <c r="U8" s="4150"/>
      <c r="V8" s="4150"/>
      <c r="W8" s="4150"/>
      <c r="X8" s="4150"/>
      <c r="Y8" s="4151">
        <f>'E.1 Anmeldung Netzanschluss MS'!Y3</f>
        <v>0</v>
      </c>
      <c r="Z8" s="4151"/>
      <c r="AA8" s="4151"/>
      <c r="AB8" s="4151"/>
      <c r="AC8" s="4151"/>
      <c r="AD8" s="4151"/>
      <c r="AE8" s="4151"/>
      <c r="AF8" s="4151"/>
      <c r="AG8" s="4151"/>
      <c r="AH8" s="4151"/>
      <c r="AI8" s="4151"/>
      <c r="AJ8" s="4151"/>
      <c r="AK8" s="4151"/>
      <c r="AL8" s="4151"/>
      <c r="AM8" s="4151"/>
      <c r="AN8" s="4151"/>
      <c r="AO8" s="4151"/>
      <c r="AP8" s="4151"/>
      <c r="AQ8" s="4151"/>
      <c r="AR8" s="4151"/>
      <c r="AS8" s="4151"/>
      <c r="AT8" s="4151"/>
      <c r="AU8" s="4151"/>
      <c r="AV8" s="4151"/>
      <c r="AW8" s="4151"/>
      <c r="AX8" s="4151"/>
      <c r="AY8" s="4151"/>
      <c r="AZ8" s="4152"/>
    </row>
    <row r="9" spans="1:58" ht="21" customHeight="1">
      <c r="B9" s="1084"/>
      <c r="C9" s="1085"/>
      <c r="D9" s="1085"/>
      <c r="E9" s="1085"/>
      <c r="F9" s="1085"/>
      <c r="G9" s="1085"/>
      <c r="H9" s="1085"/>
      <c r="I9" s="1085"/>
      <c r="J9" s="1085"/>
      <c r="K9" s="1085"/>
      <c r="L9" s="1085"/>
      <c r="M9" s="1085"/>
      <c r="N9" s="1085"/>
      <c r="O9" s="1085"/>
      <c r="P9" s="1085"/>
      <c r="Q9" s="1085"/>
      <c r="R9" s="1085"/>
      <c r="S9" s="1085"/>
      <c r="T9" s="1085"/>
      <c r="U9" s="1085"/>
      <c r="V9" s="1085"/>
      <c r="W9" s="1085"/>
      <c r="X9" s="1085"/>
      <c r="Y9" s="4113">
        <f>'E.1 Anmeldung Netzanschluss MS'!Y4</f>
        <v>0</v>
      </c>
      <c r="Z9" s="4113"/>
      <c r="AA9" s="4113"/>
      <c r="AB9" s="4113"/>
      <c r="AC9" s="4113"/>
      <c r="AD9" s="4113"/>
      <c r="AE9" s="4113"/>
      <c r="AF9" s="4113"/>
      <c r="AG9" s="4113"/>
      <c r="AH9" s="4113"/>
      <c r="AI9" s="4113"/>
      <c r="AJ9" s="4113"/>
      <c r="AK9" s="4113"/>
      <c r="AL9" s="4113"/>
      <c r="AM9" s="4113"/>
      <c r="AN9" s="4113"/>
      <c r="AO9" s="4113"/>
      <c r="AP9" s="4113"/>
      <c r="AQ9" s="4113"/>
      <c r="AR9" s="4113"/>
      <c r="AS9" s="4113"/>
      <c r="AT9" s="4113"/>
      <c r="AU9" s="4113"/>
      <c r="AV9" s="4113"/>
      <c r="AW9" s="4113"/>
      <c r="AX9" s="4113"/>
      <c r="AY9" s="4113"/>
      <c r="AZ9" s="4114"/>
    </row>
    <row r="10" spans="1:58" ht="21" customHeight="1">
      <c r="B10" s="4053" t="s">
        <v>704</v>
      </c>
      <c r="C10" s="4054"/>
      <c r="D10" s="4054"/>
      <c r="E10" s="4054"/>
      <c r="F10" s="4054"/>
      <c r="G10" s="4054"/>
      <c r="H10" s="4054"/>
      <c r="I10" s="4054"/>
      <c r="J10" s="4054"/>
      <c r="K10" s="4054"/>
      <c r="L10" s="4054"/>
      <c r="M10" s="4054"/>
      <c r="N10" s="4054"/>
      <c r="O10" s="4054"/>
      <c r="P10" s="4054"/>
      <c r="Q10" s="4054"/>
      <c r="R10" s="4054"/>
      <c r="S10" s="4054"/>
      <c r="T10" s="4054"/>
      <c r="U10" s="4054"/>
      <c r="V10" s="4054"/>
      <c r="W10" s="4054"/>
      <c r="X10" s="4054"/>
      <c r="Y10" s="4055"/>
      <c r="Z10" s="4055"/>
      <c r="AA10" s="4055"/>
      <c r="AB10" s="4055"/>
      <c r="AC10" s="4055"/>
      <c r="AD10" s="4055"/>
      <c r="AE10" s="4055"/>
      <c r="AF10" s="4055"/>
      <c r="AG10" s="4055"/>
      <c r="AH10" s="4055"/>
      <c r="AI10" s="4055"/>
      <c r="AJ10" s="4055"/>
      <c r="AK10" s="4055"/>
      <c r="AL10" s="4055"/>
      <c r="AM10" s="4055"/>
      <c r="AN10" s="4055"/>
      <c r="AO10" s="4055"/>
      <c r="AP10" s="4055"/>
      <c r="AQ10" s="4055"/>
      <c r="AR10" s="4055"/>
      <c r="AS10" s="4055"/>
      <c r="AT10" s="4055"/>
      <c r="AU10" s="4055"/>
      <c r="AV10" s="4055"/>
      <c r="AW10" s="4055"/>
      <c r="AX10" s="4055"/>
      <c r="AY10" s="4055"/>
      <c r="AZ10" s="4056"/>
    </row>
    <row r="11" spans="1:58" ht="21" customHeight="1">
      <c r="A11" s="470"/>
      <c r="B11" s="4080" t="s">
        <v>1413</v>
      </c>
      <c r="C11" s="4080"/>
      <c r="D11" s="4080"/>
      <c r="E11" s="4080"/>
      <c r="F11" s="4080"/>
      <c r="G11" s="4080"/>
      <c r="H11" s="4080"/>
      <c r="I11" s="4080"/>
      <c r="J11" s="4080"/>
      <c r="K11" s="4080"/>
      <c r="L11" s="4080"/>
      <c r="M11" s="4080"/>
      <c r="N11" s="4080"/>
      <c r="O11" s="4080"/>
      <c r="P11" s="4080"/>
      <c r="Q11" s="4080"/>
      <c r="R11" s="4080"/>
      <c r="S11" s="4080"/>
      <c r="T11" s="4080"/>
      <c r="U11" s="4080"/>
      <c r="V11" s="4080"/>
      <c r="W11" s="4080"/>
      <c r="X11" s="4080"/>
      <c r="Y11" s="4080"/>
      <c r="Z11" s="4080"/>
      <c r="AA11" s="4080"/>
      <c r="AB11" s="4080"/>
      <c r="AC11" s="4080"/>
      <c r="AD11" s="4080"/>
      <c r="AE11" s="4080"/>
      <c r="AF11" s="4080"/>
      <c r="AG11" s="4080"/>
      <c r="AH11" s="4081"/>
      <c r="AI11" s="4077" t="s">
        <v>695</v>
      </c>
      <c r="AJ11" s="4077"/>
      <c r="AK11" s="4077"/>
      <c r="AL11" s="4077"/>
      <c r="AM11" s="4077"/>
      <c r="AN11" s="4077"/>
      <c r="AO11" s="4077"/>
      <c r="AP11" s="4077"/>
      <c r="AQ11" s="4077" t="s">
        <v>696</v>
      </c>
      <c r="AR11" s="4077"/>
      <c r="AS11" s="4077"/>
      <c r="AT11" s="4077"/>
      <c r="AU11" s="4077"/>
      <c r="AV11" s="4077"/>
      <c r="AW11" s="4077"/>
      <c r="AX11" s="4077"/>
      <c r="AY11" s="4078"/>
      <c r="AZ11" s="4079"/>
    </row>
    <row r="12" spans="1:58" ht="21" customHeight="1">
      <c r="A12" s="470"/>
      <c r="B12" s="4067" t="s">
        <v>697</v>
      </c>
      <c r="C12" s="4067"/>
      <c r="D12" s="4067"/>
      <c r="E12" s="4067"/>
      <c r="F12" s="4067"/>
      <c r="G12" s="4067"/>
      <c r="H12" s="4067"/>
      <c r="I12" s="4067"/>
      <c r="J12" s="4067"/>
      <c r="K12" s="4067"/>
      <c r="L12" s="4067"/>
      <c r="M12" s="4067"/>
      <c r="N12" s="4067"/>
      <c r="O12" s="4067"/>
      <c r="P12" s="4067"/>
      <c r="Q12" s="4067"/>
      <c r="R12" s="4067"/>
      <c r="S12" s="4067"/>
      <c r="T12" s="4067"/>
      <c r="U12" s="4067"/>
      <c r="V12" s="4067"/>
      <c r="W12" s="4067"/>
      <c r="X12" s="4067"/>
      <c r="Y12" s="4067"/>
      <c r="Z12" s="4067"/>
      <c r="AA12" s="4067"/>
      <c r="AB12" s="4067"/>
      <c r="AC12" s="4067"/>
      <c r="AD12" s="4067"/>
      <c r="AE12" s="4067"/>
      <c r="AF12" s="4067"/>
      <c r="AG12" s="4067"/>
      <c r="AH12" s="4068"/>
      <c r="AI12" s="73"/>
      <c r="AJ12" s="1349"/>
      <c r="AK12" s="1349"/>
      <c r="AL12" s="1349"/>
      <c r="AM12" s="1349"/>
      <c r="AN12" s="1349"/>
      <c r="AO12" s="1349"/>
      <c r="AP12" s="1345"/>
      <c r="AQ12" s="1346"/>
      <c r="AR12" s="1349"/>
      <c r="AS12" s="1349"/>
      <c r="AT12" s="1349"/>
      <c r="AU12" s="1349"/>
      <c r="AV12" s="1349"/>
      <c r="AW12" s="1349"/>
      <c r="AX12" s="1347"/>
      <c r="AY12" s="1350"/>
      <c r="AZ12" s="1351"/>
    </row>
    <row r="13" spans="1:58" ht="21" customHeight="1">
      <c r="A13" s="470"/>
      <c r="B13" s="4067" t="s">
        <v>698</v>
      </c>
      <c r="C13" s="4067"/>
      <c r="D13" s="4067"/>
      <c r="E13" s="4067"/>
      <c r="F13" s="4067"/>
      <c r="G13" s="4067"/>
      <c r="H13" s="4067"/>
      <c r="I13" s="4067"/>
      <c r="J13" s="4067"/>
      <c r="K13" s="4067"/>
      <c r="L13" s="4067"/>
      <c r="M13" s="4067"/>
      <c r="N13" s="4067"/>
      <c r="O13" s="4067"/>
      <c r="P13" s="4067"/>
      <c r="Q13" s="4067"/>
      <c r="R13" s="4067"/>
      <c r="S13" s="4067"/>
      <c r="T13" s="4067"/>
      <c r="U13" s="4067"/>
      <c r="V13" s="4067"/>
      <c r="W13" s="4067"/>
      <c r="X13" s="4067"/>
      <c r="Y13" s="4067"/>
      <c r="Z13" s="4067"/>
      <c r="AA13" s="4067"/>
      <c r="AB13" s="4067"/>
      <c r="AC13" s="4067"/>
      <c r="AD13" s="4067"/>
      <c r="AE13" s="4067"/>
      <c r="AF13" s="4067"/>
      <c r="AG13" s="4067"/>
      <c r="AH13" s="4068"/>
      <c r="AI13" s="74"/>
      <c r="AJ13" s="1349"/>
      <c r="AK13" s="1349"/>
      <c r="AL13" s="1349"/>
      <c r="AM13" s="1349"/>
      <c r="AN13" s="1349"/>
      <c r="AO13" s="1349"/>
      <c r="AP13" s="1347"/>
      <c r="AQ13" s="1348"/>
      <c r="AR13" s="1349"/>
      <c r="AS13" s="1349"/>
      <c r="AT13" s="1349"/>
      <c r="AU13" s="1349"/>
      <c r="AV13" s="1349"/>
      <c r="AW13" s="1349"/>
      <c r="AX13" s="1347"/>
      <c r="AY13" s="1350"/>
      <c r="AZ13" s="1351"/>
    </row>
    <row r="14" spans="1:58" ht="21" customHeight="1">
      <c r="A14" s="470"/>
      <c r="B14" s="4067" t="s">
        <v>699</v>
      </c>
      <c r="C14" s="4067"/>
      <c r="D14" s="4067"/>
      <c r="E14" s="4067"/>
      <c r="F14" s="4067"/>
      <c r="G14" s="4067"/>
      <c r="H14" s="4067"/>
      <c r="I14" s="4067"/>
      <c r="J14" s="4067"/>
      <c r="K14" s="4067"/>
      <c r="L14" s="4067"/>
      <c r="M14" s="4067"/>
      <c r="N14" s="4067"/>
      <c r="O14" s="4067"/>
      <c r="P14" s="4067"/>
      <c r="Q14" s="4067"/>
      <c r="R14" s="4067"/>
      <c r="S14" s="4067"/>
      <c r="T14" s="4067"/>
      <c r="U14" s="4067"/>
      <c r="V14" s="4067"/>
      <c r="W14" s="4067"/>
      <c r="X14" s="4067"/>
      <c r="Y14" s="4067"/>
      <c r="Z14" s="4067"/>
      <c r="AA14" s="4067"/>
      <c r="AB14" s="4067"/>
      <c r="AC14" s="4067"/>
      <c r="AD14" s="4067"/>
      <c r="AE14" s="4067"/>
      <c r="AF14" s="4067"/>
      <c r="AG14" s="4067"/>
      <c r="AH14" s="4068"/>
      <c r="AI14" s="74"/>
      <c r="AJ14" s="1349"/>
      <c r="AK14" s="1349"/>
      <c r="AL14" s="1349"/>
      <c r="AM14" s="1349"/>
      <c r="AN14" s="1349"/>
      <c r="AO14" s="1349"/>
      <c r="AP14" s="1347"/>
      <c r="AQ14" s="1348"/>
      <c r="AR14" s="1349"/>
      <c r="AS14" s="1349"/>
      <c r="AT14" s="1349"/>
      <c r="AU14" s="1349"/>
      <c r="AV14" s="1349"/>
      <c r="AW14" s="1349"/>
      <c r="AX14" s="1347"/>
      <c r="AY14" s="1350"/>
      <c r="AZ14" s="1351"/>
    </row>
    <row r="15" spans="1:58" ht="21" customHeight="1">
      <c r="A15" s="470"/>
      <c r="B15" s="4069" t="s">
        <v>700</v>
      </c>
      <c r="C15" s="4069"/>
      <c r="D15" s="4069"/>
      <c r="E15" s="4069"/>
      <c r="F15" s="4069"/>
      <c r="G15" s="4069"/>
      <c r="H15" s="4069"/>
      <c r="I15" s="4069"/>
      <c r="J15" s="4069"/>
      <c r="K15" s="4069"/>
      <c r="L15" s="4069"/>
      <c r="M15" s="4069"/>
      <c r="N15" s="4069"/>
      <c r="O15" s="4069"/>
      <c r="P15" s="4069"/>
      <c r="Q15" s="4069"/>
      <c r="R15" s="4069"/>
      <c r="S15" s="4069"/>
      <c r="T15" s="4069"/>
      <c r="U15" s="4069"/>
      <c r="V15" s="4069"/>
      <c r="W15" s="4069"/>
      <c r="X15" s="4069"/>
      <c r="Y15" s="4069"/>
      <c r="Z15" s="4069"/>
      <c r="AA15" s="4069"/>
      <c r="AB15" s="4069"/>
      <c r="AC15" s="4069"/>
      <c r="AD15" s="4069"/>
      <c r="AE15" s="4069"/>
      <c r="AF15" s="4069"/>
      <c r="AG15" s="4069"/>
      <c r="AH15" s="4070"/>
      <c r="AI15" s="75"/>
      <c r="AJ15" s="4071" t="str">
        <f>IF(AJ12+A13+AJ14=0,"",AJ12+AJ13+AJ14)</f>
        <v/>
      </c>
      <c r="AK15" s="4072"/>
      <c r="AL15" s="4072"/>
      <c r="AM15" s="4072"/>
      <c r="AN15" s="4072"/>
      <c r="AO15" s="4073"/>
      <c r="AP15" s="1106"/>
      <c r="AQ15" s="4074"/>
      <c r="AR15" s="4071" t="str">
        <f>IF(AR12+I13+AR14=0,"",AR12+AR13+AR14)</f>
        <v/>
      </c>
      <c r="AS15" s="4072"/>
      <c r="AT15" s="4072"/>
      <c r="AU15" s="4072"/>
      <c r="AV15" s="4072"/>
      <c r="AW15" s="4073"/>
      <c r="AX15" s="1106"/>
      <c r="AY15" s="4075"/>
      <c r="AZ15" s="4076"/>
    </row>
    <row r="16" spans="1:58" ht="21" customHeight="1">
      <c r="A16" s="470"/>
      <c r="B16" s="4099" t="s">
        <v>701</v>
      </c>
      <c r="C16" s="4100"/>
      <c r="D16" s="4100"/>
      <c r="E16" s="4100"/>
      <c r="F16" s="4100"/>
      <c r="G16" s="4100"/>
      <c r="H16" s="4100"/>
      <c r="I16" s="4100"/>
      <c r="J16" s="4100"/>
      <c r="K16" s="4100"/>
      <c r="L16" s="4100"/>
      <c r="M16" s="4100"/>
      <c r="N16" s="4100"/>
      <c r="O16" s="4100"/>
      <c r="P16" s="4100"/>
      <c r="Q16" s="4100"/>
      <c r="R16" s="4100"/>
      <c r="S16" s="4100"/>
      <c r="T16" s="4100"/>
      <c r="U16" s="4100"/>
      <c r="V16" s="4100"/>
      <c r="W16" s="4100"/>
      <c r="X16" s="4100"/>
      <c r="Y16" s="4101"/>
      <c r="Z16" s="4102"/>
      <c r="AA16" s="4103" t="s">
        <v>38</v>
      </c>
      <c r="AB16" s="4103"/>
      <c r="AC16" s="4103"/>
      <c r="AD16" s="4104"/>
      <c r="AE16" s="4105"/>
      <c r="AF16" s="4106" t="s">
        <v>39</v>
      </c>
      <c r="AG16" s="4107"/>
      <c r="AH16" s="4107"/>
      <c r="AI16" s="4107"/>
      <c r="AJ16" s="4110" t="s">
        <v>702</v>
      </c>
      <c r="AK16" s="4111"/>
      <c r="AL16" s="4111"/>
      <c r="AM16" s="4111"/>
      <c r="AN16" s="4111"/>
      <c r="AO16" s="4111"/>
      <c r="AP16" s="4111"/>
      <c r="AQ16" s="4112"/>
      <c r="AR16" s="4093"/>
      <c r="AS16" s="4093"/>
      <c r="AT16" s="4093"/>
      <c r="AU16" s="4093"/>
      <c r="AV16" s="4093"/>
      <c r="AW16" s="4093"/>
      <c r="AX16" s="4094"/>
      <c r="AY16" s="4095"/>
      <c r="AZ16" s="4096"/>
    </row>
    <row r="17" spans="1:58" ht="18" customHeight="1">
      <c r="B17" s="4057" t="s">
        <v>703</v>
      </c>
      <c r="C17" s="4058"/>
      <c r="D17" s="4058"/>
      <c r="E17" s="4058"/>
      <c r="F17" s="4058"/>
      <c r="G17" s="4058"/>
      <c r="H17" s="4058"/>
      <c r="I17" s="4058"/>
      <c r="J17" s="4058"/>
      <c r="K17" s="4058"/>
      <c r="L17" s="4058"/>
      <c r="M17" s="4058"/>
      <c r="N17" s="4058"/>
      <c r="O17" s="4058"/>
      <c r="P17" s="4058"/>
      <c r="Q17" s="4058"/>
      <c r="R17" s="4058"/>
      <c r="S17" s="4058"/>
      <c r="T17" s="4058"/>
      <c r="U17" s="4058"/>
      <c r="V17" s="4058"/>
      <c r="W17" s="4058"/>
      <c r="X17" s="4058"/>
      <c r="Y17" s="4058"/>
      <c r="Z17" s="4058"/>
      <c r="AA17" s="4058"/>
      <c r="AB17" s="4058"/>
      <c r="AC17" s="4058"/>
      <c r="AD17" s="4058"/>
      <c r="AE17" s="4058"/>
      <c r="AF17" s="4058"/>
      <c r="AG17" s="4058"/>
      <c r="AH17" s="4058"/>
      <c r="AI17" s="4058"/>
      <c r="AJ17" s="4058"/>
      <c r="AK17" s="4058"/>
      <c r="AL17" s="4058"/>
      <c r="AM17" s="4058"/>
      <c r="AN17" s="4058"/>
      <c r="AO17" s="4058"/>
      <c r="AP17" s="4058"/>
      <c r="AQ17" s="4058"/>
      <c r="AR17" s="4061"/>
      <c r="AS17" s="4061"/>
      <c r="AT17" s="4063" t="s">
        <v>38</v>
      </c>
      <c r="AU17" s="4064"/>
      <c r="AV17" s="4064"/>
      <c r="AW17" s="4064"/>
      <c r="AX17" s="4108"/>
      <c r="AY17" s="4108"/>
      <c r="AZ17" s="4109"/>
    </row>
    <row r="18" spans="1:58" s="1" customFormat="1" ht="18" customHeight="1">
      <c r="B18" s="4059"/>
      <c r="C18" s="4060"/>
      <c r="D18" s="4060"/>
      <c r="E18" s="4060"/>
      <c r="F18" s="4060"/>
      <c r="G18" s="4060"/>
      <c r="H18" s="4060"/>
      <c r="I18" s="4060"/>
      <c r="J18" s="4060"/>
      <c r="K18" s="4060"/>
      <c r="L18" s="4060"/>
      <c r="M18" s="4060"/>
      <c r="N18" s="4060"/>
      <c r="O18" s="4060"/>
      <c r="P18" s="4060"/>
      <c r="Q18" s="4060"/>
      <c r="R18" s="4060"/>
      <c r="S18" s="4060"/>
      <c r="T18" s="4060"/>
      <c r="U18" s="4060"/>
      <c r="V18" s="4060"/>
      <c r="W18" s="4060"/>
      <c r="X18" s="4060"/>
      <c r="Y18" s="4060"/>
      <c r="Z18" s="4060"/>
      <c r="AA18" s="4060"/>
      <c r="AB18" s="4060"/>
      <c r="AC18" s="4060"/>
      <c r="AD18" s="4060"/>
      <c r="AE18" s="4060"/>
      <c r="AF18" s="4060"/>
      <c r="AG18" s="4060"/>
      <c r="AH18" s="4060"/>
      <c r="AI18" s="4060"/>
      <c r="AJ18" s="4060"/>
      <c r="AK18" s="4060"/>
      <c r="AL18" s="4060"/>
      <c r="AM18" s="4060"/>
      <c r="AN18" s="4060"/>
      <c r="AO18" s="4060"/>
      <c r="AP18" s="4060"/>
      <c r="AQ18" s="4060"/>
      <c r="AR18" s="4062"/>
      <c r="AS18" s="4062"/>
      <c r="AT18" s="4065" t="s">
        <v>39</v>
      </c>
      <c r="AU18" s="4066"/>
      <c r="AV18" s="4066"/>
      <c r="AW18" s="4066"/>
      <c r="AX18" s="4097"/>
      <c r="AY18" s="4097"/>
      <c r="AZ18" s="4098"/>
      <c r="BF18" s="35"/>
    </row>
    <row r="19" spans="1:58" ht="23.25" customHeight="1">
      <c r="B19" s="4129" t="s">
        <v>28</v>
      </c>
      <c r="C19" s="4130"/>
      <c r="D19" s="4130"/>
      <c r="E19" s="4130"/>
      <c r="F19" s="4130"/>
      <c r="G19" s="4130"/>
      <c r="H19" s="4130"/>
      <c r="I19" s="4130"/>
      <c r="J19" s="4130"/>
      <c r="K19" s="4130"/>
      <c r="L19" s="4131"/>
      <c r="M19" s="1745"/>
      <c r="N19" s="1746"/>
      <c r="O19" s="1746"/>
      <c r="P19" s="1746"/>
      <c r="Q19" s="1746"/>
      <c r="R19" s="1746"/>
      <c r="S19" s="1746"/>
      <c r="T19" s="1746"/>
      <c r="U19" s="1746"/>
      <c r="V19" s="1746"/>
      <c r="W19" s="1746"/>
      <c r="X19" s="1746"/>
      <c r="Y19" s="1746"/>
      <c r="Z19" s="1746"/>
      <c r="AA19" s="1746"/>
      <c r="AB19" s="1746"/>
      <c r="AC19" s="1746"/>
      <c r="AD19" s="1746"/>
      <c r="AE19" s="1746"/>
      <c r="AF19" s="1746"/>
      <c r="AG19" s="1746"/>
      <c r="AH19" s="1746"/>
      <c r="AI19" s="1746"/>
      <c r="AJ19" s="1746"/>
      <c r="AK19" s="1746"/>
      <c r="AL19" s="1746"/>
      <c r="AM19" s="1746"/>
      <c r="AN19" s="1746"/>
      <c r="AO19" s="1746"/>
      <c r="AP19" s="1746"/>
      <c r="AQ19" s="1746"/>
      <c r="AR19" s="1746"/>
      <c r="AS19" s="1746"/>
      <c r="AT19" s="1746"/>
      <c r="AU19" s="1746"/>
      <c r="AV19" s="1746"/>
      <c r="AW19" s="1746"/>
      <c r="AX19" s="1746"/>
      <c r="AY19" s="1746"/>
      <c r="AZ19" s="1747"/>
    </row>
    <row r="20" spans="1:58" ht="23.25" customHeight="1" thickBot="1">
      <c r="B20" s="4087"/>
      <c r="C20" s="4088"/>
      <c r="D20" s="4088"/>
      <c r="E20" s="4088"/>
      <c r="F20" s="4088"/>
      <c r="G20" s="4088"/>
      <c r="H20" s="4088"/>
      <c r="I20" s="4088"/>
      <c r="J20" s="4088"/>
      <c r="K20" s="4088"/>
      <c r="L20" s="4089"/>
      <c r="M20" s="4090"/>
      <c r="N20" s="4091"/>
      <c r="O20" s="4091"/>
      <c r="P20" s="4091"/>
      <c r="Q20" s="4091"/>
      <c r="R20" s="4091"/>
      <c r="S20" s="4091"/>
      <c r="T20" s="4091"/>
      <c r="U20" s="4091"/>
      <c r="V20" s="4091"/>
      <c r="W20" s="4091"/>
      <c r="X20" s="4091"/>
      <c r="Y20" s="4091"/>
      <c r="Z20" s="4091"/>
      <c r="AA20" s="4091"/>
      <c r="AB20" s="4091"/>
      <c r="AC20" s="4091"/>
      <c r="AD20" s="4091"/>
      <c r="AE20" s="4091"/>
      <c r="AF20" s="4091"/>
      <c r="AG20" s="4091"/>
      <c r="AH20" s="4091"/>
      <c r="AI20" s="4091"/>
      <c r="AJ20" s="4091"/>
      <c r="AK20" s="4091"/>
      <c r="AL20" s="4091"/>
      <c r="AM20" s="4091"/>
      <c r="AN20" s="4091"/>
      <c r="AO20" s="4091"/>
      <c r="AP20" s="4091"/>
      <c r="AQ20" s="4091"/>
      <c r="AR20" s="4091"/>
      <c r="AS20" s="4091"/>
      <c r="AT20" s="4091"/>
      <c r="AU20" s="4091"/>
      <c r="AV20" s="4091"/>
      <c r="AW20" s="4091"/>
      <c r="AX20" s="4091"/>
      <c r="AY20" s="4091"/>
      <c r="AZ20" s="4092"/>
    </row>
    <row r="21" spans="1:58" s="1" customFormat="1" ht="23.25" customHeight="1">
      <c r="B21" s="4082" t="s">
        <v>873</v>
      </c>
      <c r="C21" s="4083"/>
      <c r="D21" s="4083"/>
      <c r="E21" s="4083"/>
      <c r="F21" s="4083"/>
      <c r="G21" s="4083"/>
      <c r="H21" s="4083"/>
      <c r="I21" s="4083"/>
      <c r="J21" s="4083"/>
      <c r="K21" s="4083"/>
      <c r="L21" s="4083"/>
      <c r="M21" s="4083"/>
      <c r="N21" s="4083"/>
      <c r="O21" s="4083"/>
      <c r="P21" s="4083"/>
      <c r="Q21" s="4083"/>
      <c r="R21" s="4083"/>
      <c r="S21" s="4083"/>
      <c r="T21" s="4083"/>
      <c r="U21" s="4083"/>
      <c r="V21" s="4083"/>
      <c r="W21" s="4083"/>
      <c r="X21" s="4083"/>
      <c r="Y21" s="4083"/>
      <c r="Z21" s="4083"/>
      <c r="AA21" s="4083"/>
      <c r="AB21" s="4083"/>
      <c r="AC21" s="4083"/>
      <c r="AD21" s="4083"/>
      <c r="AE21" s="4083"/>
      <c r="AF21" s="4083"/>
      <c r="AG21" s="4083"/>
      <c r="AH21" s="4083"/>
      <c r="AI21" s="4083"/>
      <c r="AJ21" s="4083"/>
      <c r="AK21" s="4083"/>
      <c r="AL21" s="4083"/>
      <c r="AM21" s="4083"/>
      <c r="AN21" s="4083"/>
      <c r="AO21" s="4083"/>
      <c r="AP21" s="4083"/>
      <c r="AQ21" s="4083"/>
      <c r="AR21" s="4083"/>
      <c r="AS21" s="4083"/>
      <c r="AT21" s="4083"/>
      <c r="AU21" s="4083"/>
      <c r="AV21" s="4083"/>
      <c r="AW21" s="36" t="s">
        <v>30</v>
      </c>
      <c r="AX21" s="37" t="s">
        <v>6</v>
      </c>
      <c r="AY21" s="38">
        <v>6</v>
      </c>
      <c r="AZ21" s="39"/>
    </row>
    <row r="22" spans="1:58" s="1" customFormat="1" ht="18.75" customHeight="1" thickBot="1">
      <c r="B22" s="4047" t="s">
        <v>1349</v>
      </c>
      <c r="C22" s="4048"/>
      <c r="D22" s="4048"/>
      <c r="E22" s="4048"/>
      <c r="F22" s="4048"/>
      <c r="G22" s="4048"/>
      <c r="H22" s="4048"/>
      <c r="I22" s="4048"/>
      <c r="J22" s="4048"/>
      <c r="K22" s="4048"/>
      <c r="L22" s="4048"/>
      <c r="M22" s="4048"/>
      <c r="N22" s="4048"/>
      <c r="O22" s="4048"/>
      <c r="P22" s="4048"/>
      <c r="Q22" s="4048"/>
      <c r="R22" s="4048"/>
      <c r="S22" s="4048"/>
      <c r="T22" s="4048"/>
      <c r="U22" s="4048"/>
      <c r="V22" s="4048"/>
      <c r="W22" s="4048"/>
      <c r="X22" s="4048"/>
      <c r="Y22" s="4048"/>
      <c r="Z22" s="4048"/>
      <c r="AA22" s="4048"/>
      <c r="AB22" s="4048"/>
      <c r="AC22" s="4048"/>
      <c r="AD22" s="4048"/>
      <c r="AE22" s="4048"/>
      <c r="AF22" s="4048"/>
      <c r="AG22" s="4048"/>
      <c r="AH22" s="4048"/>
      <c r="AI22" s="4048"/>
      <c r="AJ22" s="4048"/>
      <c r="AK22" s="4048"/>
      <c r="AL22" s="4048"/>
      <c r="AM22" s="4048"/>
      <c r="AN22" s="4048"/>
      <c r="AO22" s="4049"/>
      <c r="AP22" s="4050" t="s">
        <v>436</v>
      </c>
      <c r="AQ22" s="4051"/>
      <c r="AR22" s="4051"/>
      <c r="AS22" s="4051"/>
      <c r="AT22" s="4051"/>
      <c r="AU22" s="4051"/>
      <c r="AV22" s="4051"/>
      <c r="AW22" s="4052">
        <f>AW2</f>
        <v>1</v>
      </c>
      <c r="AX22" s="4052"/>
      <c r="AY22" s="4052"/>
      <c r="AZ22" s="883"/>
    </row>
    <row r="23" spans="1:58" ht="21" customHeight="1">
      <c r="A23" s="469"/>
      <c r="B23" s="3999" t="s">
        <v>709</v>
      </c>
      <c r="C23" s="4000"/>
      <c r="D23" s="4000"/>
      <c r="E23" s="4000"/>
      <c r="F23" s="4000"/>
      <c r="G23" s="4000"/>
      <c r="H23" s="4000"/>
      <c r="I23" s="4000"/>
      <c r="J23" s="4000"/>
      <c r="K23" s="4000"/>
      <c r="L23" s="4000"/>
      <c r="M23" s="4000"/>
      <c r="N23" s="4000"/>
      <c r="O23" s="4000"/>
      <c r="P23" s="4000"/>
      <c r="Q23" s="4000"/>
      <c r="R23" s="4000"/>
      <c r="S23" s="4000"/>
      <c r="T23" s="4000"/>
      <c r="U23" s="4000"/>
      <c r="V23" s="4000"/>
      <c r="W23" s="4000"/>
      <c r="X23" s="4000"/>
      <c r="Y23" s="4000"/>
      <c r="Z23" s="4000"/>
      <c r="AA23" s="4000"/>
      <c r="AB23" s="4000"/>
      <c r="AC23" s="4000"/>
      <c r="AD23" s="4000"/>
      <c r="AE23" s="4000"/>
      <c r="AF23" s="4000"/>
      <c r="AG23" s="4000"/>
      <c r="AH23" s="4000"/>
      <c r="AI23" s="4000"/>
      <c r="AJ23" s="4000"/>
      <c r="AK23" s="4000"/>
      <c r="AL23" s="4000"/>
      <c r="AM23" s="4000"/>
      <c r="AN23" s="4000"/>
      <c r="AO23" s="4000"/>
      <c r="AP23" s="4000"/>
      <c r="AQ23" s="4000"/>
      <c r="AR23" s="4000"/>
      <c r="AS23" s="4000"/>
      <c r="AT23" s="4000"/>
      <c r="AU23" s="4000"/>
      <c r="AV23" s="4000"/>
      <c r="AW23" s="4000"/>
      <c r="AX23" s="4000"/>
      <c r="AY23" s="4000"/>
      <c r="AZ23" s="4001"/>
    </row>
    <row r="24" spans="1:58" ht="21" customHeight="1">
      <c r="A24" s="469"/>
      <c r="B24" s="4002" t="s">
        <v>710</v>
      </c>
      <c r="C24" s="4003"/>
      <c r="D24" s="4003"/>
      <c r="E24" s="4003"/>
      <c r="F24" s="4003"/>
      <c r="G24" s="4003"/>
      <c r="H24" s="4003"/>
      <c r="I24" s="4003"/>
      <c r="J24" s="4003"/>
      <c r="K24" s="4003"/>
      <c r="L24" s="4003"/>
      <c r="M24" s="4003"/>
      <c r="N24" s="4003"/>
      <c r="O24" s="4003"/>
      <c r="P24" s="4003"/>
      <c r="Q24" s="4003"/>
      <c r="R24" s="4003"/>
      <c r="S24" s="4003"/>
      <c r="T24" s="4003"/>
      <c r="U24" s="4003"/>
      <c r="V24" s="4003"/>
      <c r="W24" s="4003"/>
      <c r="X24" s="4003"/>
      <c r="Y24" s="4003"/>
      <c r="Z24" s="4003"/>
      <c r="AA24" s="4003"/>
      <c r="AB24" s="4003"/>
      <c r="AC24" s="4003"/>
      <c r="AD24" s="4003"/>
      <c r="AE24" s="4003"/>
      <c r="AF24" s="4003"/>
      <c r="AG24" s="4003"/>
      <c r="AH24" s="4003"/>
      <c r="AI24" s="4003"/>
      <c r="AJ24" s="4003"/>
      <c r="AK24" s="4003"/>
      <c r="AL24" s="4003"/>
      <c r="AM24" s="4003"/>
      <c r="AN24" s="4003"/>
      <c r="AO24" s="4003"/>
      <c r="AP24" s="4003"/>
      <c r="AQ24" s="4003"/>
      <c r="AR24" s="4003"/>
      <c r="AS24" s="4003"/>
      <c r="AT24" s="4003"/>
      <c r="AU24" s="4003"/>
      <c r="AV24" s="4003"/>
      <c r="AW24" s="4003"/>
      <c r="AX24" s="4003"/>
      <c r="AY24" s="4003"/>
      <c r="AZ24" s="4004"/>
    </row>
    <row r="25" spans="1:58" ht="21" customHeight="1">
      <c r="A25" s="469"/>
      <c r="B25" s="483"/>
      <c r="C25" s="4142"/>
      <c r="D25" s="4142"/>
      <c r="E25" s="3984" t="s">
        <v>478</v>
      </c>
      <c r="F25" s="3984"/>
      <c r="G25" s="3984"/>
      <c r="H25" s="3984"/>
      <c r="I25" s="3984"/>
      <c r="J25" s="3984"/>
      <c r="K25" s="3984"/>
      <c r="L25" s="3984"/>
      <c r="M25" s="3984"/>
      <c r="N25" s="3984"/>
      <c r="O25" s="3984"/>
      <c r="P25" s="3984"/>
      <c r="Q25" s="3984"/>
      <c r="R25" s="3984"/>
      <c r="S25" s="3984"/>
      <c r="T25" s="3984"/>
      <c r="U25" s="3984"/>
      <c r="V25" s="3984"/>
      <c r="W25" s="3984"/>
      <c r="X25" s="3984"/>
      <c r="Y25" s="3984"/>
      <c r="Z25" s="3984"/>
      <c r="AA25" s="3984"/>
      <c r="AB25" s="3984"/>
      <c r="AC25" s="3984"/>
      <c r="AD25" s="3984"/>
      <c r="AE25" s="3984"/>
      <c r="AF25" s="3984"/>
      <c r="AG25" s="3984"/>
      <c r="AH25" s="3984"/>
      <c r="AI25" s="3984"/>
      <c r="AJ25" s="3984"/>
      <c r="AK25" s="3984"/>
      <c r="AL25" s="3984"/>
      <c r="AM25" s="3984"/>
      <c r="AN25" s="3984"/>
      <c r="AO25" s="3984"/>
      <c r="AP25" s="3984"/>
      <c r="AQ25" s="3984"/>
      <c r="AR25" s="3984"/>
      <c r="AS25" s="3984"/>
      <c r="AT25" s="3984"/>
      <c r="AU25" s="3984"/>
      <c r="AV25" s="3984"/>
      <c r="AW25" s="3984"/>
      <c r="AX25" s="3984"/>
      <c r="AY25" s="3984"/>
      <c r="AZ25" s="4143"/>
    </row>
    <row r="26" spans="1:58" ht="18" customHeight="1">
      <c r="A26" s="469"/>
      <c r="B26" s="4005"/>
      <c r="C26" s="4006"/>
      <c r="D26" s="4006"/>
      <c r="E26" s="1159"/>
      <c r="F26" s="1159"/>
      <c r="G26" s="4147" t="s">
        <v>725</v>
      </c>
      <c r="H26" s="4147"/>
      <c r="I26" s="4147"/>
      <c r="J26" s="4147"/>
      <c r="K26" s="4147"/>
      <c r="L26" s="4147"/>
      <c r="M26" s="4147"/>
      <c r="N26" s="4147"/>
      <c r="O26" s="4147"/>
      <c r="P26" s="4147"/>
      <c r="Q26" s="4147"/>
      <c r="R26" s="4147"/>
      <c r="S26" s="4147"/>
      <c r="T26" s="4147"/>
      <c r="U26" s="4147"/>
      <c r="V26" s="4147"/>
      <c r="W26" s="4147"/>
      <c r="X26" s="4147"/>
      <c r="Y26" s="4147"/>
      <c r="Z26" s="4147"/>
      <c r="AA26" s="4147"/>
      <c r="AB26" s="4147"/>
      <c r="AC26" s="4147"/>
      <c r="AD26" s="4147"/>
      <c r="AE26" s="4147"/>
      <c r="AF26" s="4147"/>
      <c r="AG26" s="4147"/>
      <c r="AH26" s="4147"/>
      <c r="AI26" s="4147"/>
      <c r="AJ26" s="4147"/>
      <c r="AK26" s="4147"/>
      <c r="AL26" s="4147"/>
      <c r="AM26" s="4147"/>
      <c r="AN26" s="4147"/>
      <c r="AO26" s="4147"/>
      <c r="AP26" s="4147"/>
      <c r="AQ26" s="4147"/>
      <c r="AR26" s="4147"/>
      <c r="AS26" s="4147"/>
      <c r="AT26" s="4147"/>
      <c r="AU26" s="4147"/>
      <c r="AV26" s="4147"/>
      <c r="AW26" s="4147"/>
      <c r="AX26" s="4147"/>
      <c r="AY26" s="4147"/>
      <c r="AZ26" s="4148"/>
    </row>
    <row r="27" spans="1:58" ht="21" customHeight="1">
      <c r="A27" s="469"/>
      <c r="B27" s="484"/>
      <c r="C27" s="3927"/>
      <c r="D27" s="3927"/>
      <c r="E27" s="3927"/>
      <c r="F27" s="3927"/>
      <c r="G27" s="4155" t="s">
        <v>712</v>
      </c>
      <c r="H27" s="4156"/>
      <c r="I27" s="4156"/>
      <c r="J27" s="4156"/>
      <c r="K27" s="4156"/>
      <c r="L27" s="4156"/>
      <c r="M27" s="4156"/>
      <c r="N27" s="4156"/>
      <c r="O27" s="4156"/>
      <c r="P27" s="4156"/>
      <c r="Q27" s="4156"/>
      <c r="R27" s="4156"/>
      <c r="S27" s="4156"/>
      <c r="T27" s="4157"/>
      <c r="U27" s="4158"/>
      <c r="V27" s="4158"/>
      <c r="W27" s="4158"/>
      <c r="X27" s="4158"/>
      <c r="Y27" s="4158"/>
      <c r="Z27" s="4158"/>
      <c r="AA27" s="4158"/>
      <c r="AB27" s="4158"/>
      <c r="AC27" s="4158"/>
      <c r="AD27" s="4158"/>
      <c r="AE27" s="4158"/>
      <c r="AF27" s="4158"/>
      <c r="AG27" s="4158"/>
      <c r="AH27" s="4158"/>
      <c r="AI27" s="4158"/>
      <c r="AJ27" s="4158"/>
      <c r="AK27" s="4158"/>
      <c r="AL27" s="4158"/>
      <c r="AM27" s="4158"/>
      <c r="AN27" s="4158"/>
      <c r="AO27" s="4158"/>
      <c r="AP27" s="4158"/>
      <c r="AQ27" s="4158"/>
      <c r="AR27" s="4158"/>
      <c r="AS27" s="4158"/>
      <c r="AT27" s="4158"/>
      <c r="AU27" s="4158"/>
      <c r="AV27" s="4158"/>
      <c r="AW27" s="4158"/>
      <c r="AX27" s="4159"/>
      <c r="AY27" s="4159"/>
      <c r="AZ27" s="4160"/>
    </row>
    <row r="28" spans="1:58" ht="21" customHeight="1">
      <c r="A28" s="469"/>
      <c r="B28" s="483"/>
      <c r="C28" s="4144"/>
      <c r="D28" s="4144"/>
      <c r="E28" s="4145" t="s">
        <v>711</v>
      </c>
      <c r="F28" s="4145"/>
      <c r="G28" s="4145"/>
      <c r="H28" s="4145"/>
      <c r="I28" s="4145"/>
      <c r="J28" s="4145"/>
      <c r="K28" s="4145"/>
      <c r="L28" s="4145"/>
      <c r="M28" s="4145"/>
      <c r="N28" s="4145"/>
      <c r="O28" s="4145"/>
      <c r="P28" s="4145"/>
      <c r="Q28" s="4145"/>
      <c r="R28" s="4145"/>
      <c r="S28" s="4145"/>
      <c r="T28" s="4145"/>
      <c r="U28" s="4145"/>
      <c r="V28" s="4145"/>
      <c r="W28" s="4145"/>
      <c r="X28" s="4145"/>
      <c r="Y28" s="4145"/>
      <c r="Z28" s="4145"/>
      <c r="AA28" s="4145"/>
      <c r="AB28" s="4145"/>
      <c r="AC28" s="4145"/>
      <c r="AD28" s="4145"/>
      <c r="AE28" s="4145"/>
      <c r="AF28" s="4145"/>
      <c r="AG28" s="4145"/>
      <c r="AH28" s="4145"/>
      <c r="AI28" s="4145"/>
      <c r="AJ28" s="4145"/>
      <c r="AK28" s="4145"/>
      <c r="AL28" s="4145"/>
      <c r="AM28" s="4145"/>
      <c r="AN28" s="4145"/>
      <c r="AO28" s="4145"/>
      <c r="AP28" s="4145"/>
      <c r="AQ28" s="4145"/>
      <c r="AR28" s="4145"/>
      <c r="AS28" s="4145"/>
      <c r="AT28" s="4145"/>
      <c r="AU28" s="4145"/>
      <c r="AV28" s="4145"/>
      <c r="AW28" s="4145"/>
      <c r="AX28" s="4145"/>
      <c r="AY28" s="4145"/>
      <c r="AZ28" s="4146"/>
    </row>
    <row r="29" spans="1:58" ht="18" customHeight="1">
      <c r="A29" s="469"/>
      <c r="B29" s="4005"/>
      <c r="C29" s="4006"/>
      <c r="D29" s="4006"/>
      <c r="E29" s="1159"/>
      <c r="F29" s="1159"/>
      <c r="G29" s="4147" t="s">
        <v>723</v>
      </c>
      <c r="H29" s="4147"/>
      <c r="I29" s="4147"/>
      <c r="J29" s="4147"/>
      <c r="K29" s="4147"/>
      <c r="L29" s="4147"/>
      <c r="M29" s="4147"/>
      <c r="N29" s="4147"/>
      <c r="O29" s="4147"/>
      <c r="P29" s="4147"/>
      <c r="Q29" s="4147"/>
      <c r="R29" s="4147"/>
      <c r="S29" s="4147"/>
      <c r="T29" s="4147"/>
      <c r="U29" s="4147"/>
      <c r="V29" s="4147"/>
      <c r="W29" s="4147"/>
      <c r="X29" s="4147"/>
      <c r="Y29" s="4147"/>
      <c r="Z29" s="4147"/>
      <c r="AA29" s="4147"/>
      <c r="AB29" s="4147"/>
      <c r="AC29" s="4147"/>
      <c r="AD29" s="4147"/>
      <c r="AE29" s="4147"/>
      <c r="AF29" s="4147"/>
      <c r="AG29" s="4147"/>
      <c r="AH29" s="4147"/>
      <c r="AI29" s="4147"/>
      <c r="AJ29" s="4147"/>
      <c r="AK29" s="4147"/>
      <c r="AL29" s="4147"/>
      <c r="AM29" s="4147"/>
      <c r="AN29" s="4147"/>
      <c r="AO29" s="4147"/>
      <c r="AP29" s="4147"/>
      <c r="AQ29" s="4147"/>
      <c r="AR29" s="4147"/>
      <c r="AS29" s="4147"/>
      <c r="AT29" s="4147"/>
      <c r="AU29" s="4147"/>
      <c r="AV29" s="4147"/>
      <c r="AW29" s="4147"/>
      <c r="AX29" s="4147"/>
      <c r="AY29" s="4147"/>
      <c r="AZ29" s="4148"/>
    </row>
    <row r="30" spans="1:58" ht="21" customHeight="1">
      <c r="A30" s="469"/>
      <c r="B30" s="4005"/>
      <c r="C30" s="4006"/>
      <c r="D30" s="4006"/>
      <c r="E30" s="4006"/>
      <c r="F30" s="4006"/>
      <c r="G30" s="4009" t="s">
        <v>712</v>
      </c>
      <c r="H30" s="4010"/>
      <c r="I30" s="4010"/>
      <c r="J30" s="4010"/>
      <c r="K30" s="4010"/>
      <c r="L30" s="4010"/>
      <c r="M30" s="4010"/>
      <c r="N30" s="4010"/>
      <c r="O30" s="4010"/>
      <c r="P30" s="4010"/>
      <c r="Q30" s="4010"/>
      <c r="R30" s="4010"/>
      <c r="S30" s="4010"/>
      <c r="T30" s="4084"/>
      <c r="U30" s="4085"/>
      <c r="V30" s="4085"/>
      <c r="W30" s="4085"/>
      <c r="X30" s="4085"/>
      <c r="Y30" s="4085"/>
      <c r="Z30" s="4085"/>
      <c r="AA30" s="4085"/>
      <c r="AB30" s="4085"/>
      <c r="AC30" s="4085"/>
      <c r="AD30" s="4085"/>
      <c r="AE30" s="4085"/>
      <c r="AF30" s="4085"/>
      <c r="AG30" s="4085"/>
      <c r="AH30" s="4085"/>
      <c r="AI30" s="4085"/>
      <c r="AJ30" s="4085"/>
      <c r="AK30" s="4085"/>
      <c r="AL30" s="4085"/>
      <c r="AM30" s="4085"/>
      <c r="AN30" s="4085"/>
      <c r="AO30" s="4085"/>
      <c r="AP30" s="4085"/>
      <c r="AQ30" s="4085"/>
      <c r="AR30" s="4085"/>
      <c r="AS30" s="4085"/>
      <c r="AT30" s="4085"/>
      <c r="AU30" s="4085"/>
      <c r="AV30" s="4085"/>
      <c r="AW30" s="4085"/>
      <c r="AX30" s="4086"/>
      <c r="AY30" s="4086"/>
      <c r="AZ30" s="3993"/>
    </row>
    <row r="31" spans="1:58" ht="18" customHeight="1">
      <c r="A31" s="475"/>
      <c r="B31" s="3962"/>
      <c r="C31" s="3963"/>
      <c r="D31" s="3963"/>
      <c r="E31" s="3963"/>
      <c r="F31" s="3963"/>
      <c r="G31" s="3963"/>
      <c r="H31" s="3963"/>
      <c r="I31" s="3963"/>
      <c r="J31" s="3963"/>
      <c r="K31" s="3984" t="s">
        <v>757</v>
      </c>
      <c r="L31" s="3984"/>
      <c r="M31" s="3984"/>
      <c r="N31" s="3984"/>
      <c r="O31" s="3984"/>
      <c r="P31" s="3984"/>
      <c r="Q31" s="3984"/>
      <c r="R31" s="3984"/>
      <c r="S31" s="3984"/>
      <c r="T31" s="3985"/>
      <c r="U31" s="3985"/>
      <c r="V31" s="3985"/>
      <c r="W31" s="3985"/>
      <c r="X31" s="3985"/>
      <c r="Y31" s="3985"/>
      <c r="Z31" s="3985"/>
      <c r="AA31" s="3985"/>
      <c r="AB31" s="4015"/>
      <c r="AC31" s="3988" t="s">
        <v>713</v>
      </c>
      <c r="AD31" s="3988"/>
      <c r="AE31" s="3988"/>
      <c r="AF31" s="3988"/>
      <c r="AG31" s="3988"/>
      <c r="AH31" s="3988"/>
      <c r="AI31" s="3988"/>
      <c r="AJ31" s="3988"/>
      <c r="AK31" s="3988"/>
      <c r="AL31" s="3988"/>
      <c r="AM31" s="3988"/>
      <c r="AN31" s="3988"/>
      <c r="AO31" s="3988"/>
      <c r="AP31" s="3988"/>
      <c r="AQ31" s="3988"/>
      <c r="AR31" s="3988"/>
      <c r="AS31" s="3988"/>
      <c r="AT31" s="3988"/>
      <c r="AU31" s="3988"/>
      <c r="AV31" s="3988"/>
      <c r="AW31" s="3988"/>
      <c r="AX31" s="3884"/>
      <c r="AY31" s="3884"/>
      <c r="AZ31" s="3885"/>
      <c r="BA31" s="477"/>
    </row>
    <row r="32" spans="1:58" s="120" customFormat="1" ht="18" customHeight="1">
      <c r="A32" s="476"/>
      <c r="B32" s="3970"/>
      <c r="C32" s="3970"/>
      <c r="D32" s="3970"/>
      <c r="E32" s="3970"/>
      <c r="F32" s="3970"/>
      <c r="G32" s="3970"/>
      <c r="H32" s="3970"/>
      <c r="I32" s="3970"/>
      <c r="J32" s="3962"/>
      <c r="K32" s="3984"/>
      <c r="L32" s="3984"/>
      <c r="M32" s="3984"/>
      <c r="N32" s="3984"/>
      <c r="O32" s="3984"/>
      <c r="P32" s="3984"/>
      <c r="Q32" s="3984"/>
      <c r="R32" s="3984"/>
      <c r="S32" s="3984"/>
      <c r="T32" s="3984"/>
      <c r="U32" s="3984"/>
      <c r="V32" s="3984"/>
      <c r="W32" s="3984"/>
      <c r="X32" s="3984"/>
      <c r="Y32" s="3984"/>
      <c r="Z32" s="3984"/>
      <c r="AA32" s="3984"/>
      <c r="AB32" s="4162"/>
      <c r="AC32" s="3990" t="s">
        <v>714</v>
      </c>
      <c r="AD32" s="3990"/>
      <c r="AE32" s="3990"/>
      <c r="AF32" s="3990"/>
      <c r="AG32" s="3990"/>
      <c r="AH32" s="3990"/>
      <c r="AI32" s="3990"/>
      <c r="AJ32" s="3990"/>
      <c r="AK32" s="3990"/>
      <c r="AL32" s="3990"/>
      <c r="AM32" s="4167"/>
      <c r="AN32" s="3990" t="s">
        <v>715</v>
      </c>
      <c r="AO32" s="3990"/>
      <c r="AP32" s="3990"/>
      <c r="AQ32" s="3990"/>
      <c r="AR32" s="3990"/>
      <c r="AS32" s="3990"/>
      <c r="AT32" s="3990"/>
      <c r="AU32" s="3990"/>
      <c r="AV32" s="3990"/>
      <c r="AW32" s="3990"/>
      <c r="AX32" s="3884"/>
      <c r="AY32" s="3884"/>
      <c r="AZ32" s="3885"/>
      <c r="BA32" s="478"/>
    </row>
    <row r="33" spans="1:53" ht="21" customHeight="1">
      <c r="A33" s="469"/>
      <c r="B33" s="3962"/>
      <c r="C33" s="3963"/>
      <c r="D33" s="3963"/>
      <c r="E33" s="3963"/>
      <c r="F33" s="3963"/>
      <c r="G33" s="3963"/>
      <c r="H33" s="3963"/>
      <c r="I33" s="3963"/>
      <c r="J33" s="3963"/>
      <c r="K33" s="3977" t="s">
        <v>721</v>
      </c>
      <c r="L33" s="3977"/>
      <c r="M33" s="3977"/>
      <c r="N33" s="3977"/>
      <c r="O33" s="3977"/>
      <c r="P33" s="3977"/>
      <c r="Q33" s="3977"/>
      <c r="R33" s="3977"/>
      <c r="S33" s="3977"/>
      <c r="T33" s="3977"/>
      <c r="U33" s="3977"/>
      <c r="V33" s="4033" t="s">
        <v>717</v>
      </c>
      <c r="W33" s="4033"/>
      <c r="X33" s="4033"/>
      <c r="Y33" s="4033"/>
      <c r="Z33" s="3967" t="s">
        <v>569</v>
      </c>
      <c r="AA33" s="3968"/>
      <c r="AB33" s="4162"/>
      <c r="AC33" s="4164"/>
      <c r="AD33" s="4164"/>
      <c r="AE33" s="4164"/>
      <c r="AF33" s="4164"/>
      <c r="AG33" s="4164"/>
      <c r="AH33" s="4164"/>
      <c r="AI33" s="4164"/>
      <c r="AJ33" s="4164"/>
      <c r="AK33" s="4164"/>
      <c r="AL33" s="4164"/>
      <c r="AM33" s="4168"/>
      <c r="AN33" s="4164"/>
      <c r="AO33" s="4164"/>
      <c r="AP33" s="4164"/>
      <c r="AQ33" s="4164"/>
      <c r="AR33" s="4164"/>
      <c r="AS33" s="4164"/>
      <c r="AT33" s="4164"/>
      <c r="AU33" s="4164"/>
      <c r="AV33" s="4164"/>
      <c r="AW33" s="4164"/>
      <c r="AX33" s="3884"/>
      <c r="AY33" s="3884"/>
      <c r="AZ33" s="3885"/>
      <c r="BA33" s="477"/>
    </row>
    <row r="34" spans="1:53" ht="21" customHeight="1">
      <c r="A34" s="474"/>
      <c r="B34" s="3970"/>
      <c r="C34" s="3970"/>
      <c r="D34" s="3970"/>
      <c r="E34" s="3970"/>
      <c r="F34" s="3970"/>
      <c r="G34" s="3970"/>
      <c r="H34" s="3970"/>
      <c r="I34" s="3970"/>
      <c r="J34" s="3962"/>
      <c r="K34" s="3978"/>
      <c r="L34" s="3978"/>
      <c r="M34" s="3978"/>
      <c r="N34" s="3978"/>
      <c r="O34" s="3978"/>
      <c r="P34" s="3978"/>
      <c r="Q34" s="3978"/>
      <c r="R34" s="3978"/>
      <c r="S34" s="3978"/>
      <c r="T34" s="3978"/>
      <c r="U34" s="3978"/>
      <c r="V34" s="3967" t="s">
        <v>716</v>
      </c>
      <c r="W34" s="3967"/>
      <c r="X34" s="3967"/>
      <c r="Y34" s="3967"/>
      <c r="Z34" s="3967" t="s">
        <v>737</v>
      </c>
      <c r="AA34" s="3968"/>
      <c r="AB34" s="4162"/>
      <c r="AC34" s="4165"/>
      <c r="AD34" s="4165"/>
      <c r="AE34" s="4165"/>
      <c r="AF34" s="4165"/>
      <c r="AG34" s="4165"/>
      <c r="AH34" s="4165"/>
      <c r="AI34" s="4165"/>
      <c r="AJ34" s="4165"/>
      <c r="AK34" s="4165"/>
      <c r="AL34" s="4165"/>
      <c r="AM34" s="4168"/>
      <c r="AN34" s="4165"/>
      <c r="AO34" s="4165"/>
      <c r="AP34" s="4165"/>
      <c r="AQ34" s="4165"/>
      <c r="AR34" s="4165"/>
      <c r="AS34" s="4165"/>
      <c r="AT34" s="4165"/>
      <c r="AU34" s="4165"/>
      <c r="AV34" s="4165"/>
      <c r="AW34" s="4165"/>
      <c r="AX34" s="3884"/>
      <c r="AY34" s="3884"/>
      <c r="AZ34" s="3885"/>
      <c r="BA34" s="477"/>
    </row>
    <row r="35" spans="1:53" ht="21" customHeight="1">
      <c r="A35" s="474"/>
      <c r="B35" s="3970"/>
      <c r="C35" s="3970"/>
      <c r="D35" s="3970"/>
      <c r="E35" s="3970"/>
      <c r="F35" s="3970"/>
      <c r="G35" s="3970"/>
      <c r="H35" s="3970"/>
      <c r="I35" s="3970"/>
      <c r="J35" s="3962"/>
      <c r="K35" s="3977" t="s">
        <v>722</v>
      </c>
      <c r="L35" s="3977"/>
      <c r="M35" s="3977"/>
      <c r="N35" s="3977"/>
      <c r="O35" s="3977"/>
      <c r="P35" s="3977"/>
      <c r="Q35" s="3977"/>
      <c r="R35" s="3977"/>
      <c r="S35" s="3977"/>
      <c r="T35" s="3977"/>
      <c r="U35" s="3977"/>
      <c r="V35" s="3967" t="s">
        <v>719</v>
      </c>
      <c r="W35" s="3967"/>
      <c r="X35" s="3967"/>
      <c r="Y35" s="3967"/>
      <c r="Z35" s="3967" t="s">
        <v>569</v>
      </c>
      <c r="AA35" s="3968"/>
      <c r="AB35" s="4162"/>
      <c r="AC35" s="4164"/>
      <c r="AD35" s="4164"/>
      <c r="AE35" s="4164"/>
      <c r="AF35" s="4164"/>
      <c r="AG35" s="4164"/>
      <c r="AH35" s="4164"/>
      <c r="AI35" s="4164"/>
      <c r="AJ35" s="4164"/>
      <c r="AK35" s="4164"/>
      <c r="AL35" s="4164"/>
      <c r="AM35" s="4168"/>
      <c r="AN35" s="4164"/>
      <c r="AO35" s="4164"/>
      <c r="AP35" s="4164"/>
      <c r="AQ35" s="4164"/>
      <c r="AR35" s="4164"/>
      <c r="AS35" s="4164"/>
      <c r="AT35" s="4164"/>
      <c r="AU35" s="4164"/>
      <c r="AV35" s="4164"/>
      <c r="AW35" s="4164"/>
      <c r="AX35" s="3884"/>
      <c r="AY35" s="3884"/>
      <c r="AZ35" s="3885"/>
      <c r="BA35" s="477"/>
    </row>
    <row r="36" spans="1:53" ht="21" customHeight="1">
      <c r="A36" s="474"/>
      <c r="B36" s="485"/>
      <c r="C36" s="3928"/>
      <c r="D36" s="3928"/>
      <c r="E36" s="3928"/>
      <c r="F36" s="3928"/>
      <c r="G36" s="3928"/>
      <c r="H36" s="3928"/>
      <c r="I36" s="3928"/>
      <c r="J36" s="3928"/>
      <c r="K36" s="4173"/>
      <c r="L36" s="4173"/>
      <c r="M36" s="4173"/>
      <c r="N36" s="4173"/>
      <c r="O36" s="4173"/>
      <c r="P36" s="4173"/>
      <c r="Q36" s="4173"/>
      <c r="R36" s="4173"/>
      <c r="S36" s="4173"/>
      <c r="T36" s="4173"/>
      <c r="U36" s="4173"/>
      <c r="V36" s="3971" t="s">
        <v>720</v>
      </c>
      <c r="W36" s="3971"/>
      <c r="X36" s="3971"/>
      <c r="Y36" s="3971"/>
      <c r="Z36" s="3971" t="s">
        <v>737</v>
      </c>
      <c r="AA36" s="4166"/>
      <c r="AB36" s="4163"/>
      <c r="AC36" s="3972"/>
      <c r="AD36" s="3972"/>
      <c r="AE36" s="3972"/>
      <c r="AF36" s="3972"/>
      <c r="AG36" s="3972"/>
      <c r="AH36" s="3972"/>
      <c r="AI36" s="3972"/>
      <c r="AJ36" s="3972"/>
      <c r="AK36" s="3972"/>
      <c r="AL36" s="3972"/>
      <c r="AM36" s="4169"/>
      <c r="AN36" s="3972"/>
      <c r="AO36" s="3972"/>
      <c r="AP36" s="3972"/>
      <c r="AQ36" s="3972"/>
      <c r="AR36" s="3972"/>
      <c r="AS36" s="3972"/>
      <c r="AT36" s="3972"/>
      <c r="AU36" s="3972"/>
      <c r="AV36" s="3972"/>
      <c r="AW36" s="3972"/>
      <c r="AX36" s="4161"/>
      <c r="AY36" s="4161"/>
      <c r="AZ36" s="4032"/>
      <c r="BA36" s="477"/>
    </row>
    <row r="37" spans="1:53" ht="21" customHeight="1">
      <c r="A37" s="469"/>
      <c r="B37" s="483"/>
      <c r="C37" s="4170"/>
      <c r="D37" s="4170"/>
      <c r="E37" s="4171" t="s">
        <v>724</v>
      </c>
      <c r="F37" s="4171"/>
      <c r="G37" s="4171"/>
      <c r="H37" s="4171"/>
      <c r="I37" s="4171"/>
      <c r="J37" s="4171"/>
      <c r="K37" s="4171"/>
      <c r="L37" s="4171"/>
      <c r="M37" s="4171"/>
      <c r="N37" s="4171"/>
      <c r="O37" s="4171"/>
      <c r="P37" s="4171"/>
      <c r="Q37" s="4171"/>
      <c r="R37" s="4171"/>
      <c r="S37" s="4171"/>
      <c r="T37" s="4171"/>
      <c r="U37" s="4171"/>
      <c r="V37" s="4171"/>
      <c r="W37" s="4171"/>
      <c r="X37" s="4171"/>
      <c r="Y37" s="4171"/>
      <c r="Z37" s="4171"/>
      <c r="AA37" s="4171"/>
      <c r="AB37" s="4171"/>
      <c r="AC37" s="4171"/>
      <c r="AD37" s="4171"/>
      <c r="AE37" s="4171"/>
      <c r="AF37" s="4171"/>
      <c r="AG37" s="4171"/>
      <c r="AH37" s="4171"/>
      <c r="AI37" s="4171"/>
      <c r="AJ37" s="4171"/>
      <c r="AK37" s="4171"/>
      <c r="AL37" s="4171"/>
      <c r="AM37" s="4171"/>
      <c r="AN37" s="4171"/>
      <c r="AO37" s="4171"/>
      <c r="AP37" s="4171"/>
      <c r="AQ37" s="4171"/>
      <c r="AR37" s="4171"/>
      <c r="AS37" s="4171"/>
      <c r="AT37" s="4171"/>
      <c r="AU37" s="4171"/>
      <c r="AV37" s="4171"/>
      <c r="AW37" s="4171"/>
      <c r="AX37" s="4171"/>
      <c r="AY37" s="4171"/>
      <c r="AZ37" s="4172"/>
    </row>
    <row r="38" spans="1:53" ht="18" customHeight="1">
      <c r="A38" s="469"/>
      <c r="B38" s="4005"/>
      <c r="C38" s="4006"/>
      <c r="D38" s="4006"/>
      <c r="E38" s="1159"/>
      <c r="F38" s="1159"/>
      <c r="G38" s="4007" t="s">
        <v>726</v>
      </c>
      <c r="H38" s="4007"/>
      <c r="I38" s="4007"/>
      <c r="J38" s="4007"/>
      <c r="K38" s="4007"/>
      <c r="L38" s="4007"/>
      <c r="M38" s="4007"/>
      <c r="N38" s="4007"/>
      <c r="O38" s="4007"/>
      <c r="P38" s="4007"/>
      <c r="Q38" s="4007"/>
      <c r="R38" s="4007"/>
      <c r="S38" s="4007"/>
      <c r="T38" s="4007"/>
      <c r="U38" s="4007"/>
      <c r="V38" s="4007"/>
      <c r="W38" s="4007"/>
      <c r="X38" s="4007"/>
      <c r="Y38" s="4007"/>
      <c r="Z38" s="4007"/>
      <c r="AA38" s="4007"/>
      <c r="AB38" s="4007"/>
      <c r="AC38" s="4007"/>
      <c r="AD38" s="4007"/>
      <c r="AE38" s="4007"/>
      <c r="AF38" s="4007"/>
      <c r="AG38" s="4007"/>
      <c r="AH38" s="4007"/>
      <c r="AI38" s="4007"/>
      <c r="AJ38" s="4007"/>
      <c r="AK38" s="4007"/>
      <c r="AL38" s="4007"/>
      <c r="AM38" s="4007"/>
      <c r="AN38" s="4007"/>
      <c r="AO38" s="4007"/>
      <c r="AP38" s="4007"/>
      <c r="AQ38" s="4007"/>
      <c r="AR38" s="4007"/>
      <c r="AS38" s="4007"/>
      <c r="AT38" s="4007"/>
      <c r="AU38" s="4007"/>
      <c r="AV38" s="4007"/>
      <c r="AW38" s="4007"/>
      <c r="AX38" s="4007"/>
      <c r="AY38" s="4007"/>
      <c r="AZ38" s="4008"/>
    </row>
    <row r="39" spans="1:53" ht="18" customHeight="1">
      <c r="A39" s="469"/>
      <c r="B39" s="4005"/>
      <c r="C39" s="4006"/>
      <c r="D39" s="4006"/>
      <c r="E39" s="1159"/>
      <c r="F39" s="1159"/>
      <c r="G39" s="4007" t="s">
        <v>723</v>
      </c>
      <c r="H39" s="4007"/>
      <c r="I39" s="4007"/>
      <c r="J39" s="4007"/>
      <c r="K39" s="4007"/>
      <c r="L39" s="4007"/>
      <c r="M39" s="4007"/>
      <c r="N39" s="4007"/>
      <c r="O39" s="4007"/>
      <c r="P39" s="4007"/>
      <c r="Q39" s="4007"/>
      <c r="R39" s="4007"/>
      <c r="S39" s="4007"/>
      <c r="T39" s="4007"/>
      <c r="U39" s="4007"/>
      <c r="V39" s="4007"/>
      <c r="W39" s="4007"/>
      <c r="X39" s="4007"/>
      <c r="Y39" s="4007"/>
      <c r="Z39" s="4007"/>
      <c r="AA39" s="4007"/>
      <c r="AB39" s="4007"/>
      <c r="AC39" s="4007"/>
      <c r="AD39" s="4007"/>
      <c r="AE39" s="4007"/>
      <c r="AF39" s="4007"/>
      <c r="AG39" s="4007"/>
      <c r="AH39" s="4007"/>
      <c r="AI39" s="4007"/>
      <c r="AJ39" s="4007"/>
      <c r="AK39" s="4007"/>
      <c r="AL39" s="4007"/>
      <c r="AM39" s="4007"/>
      <c r="AN39" s="4007"/>
      <c r="AO39" s="4007"/>
      <c r="AP39" s="4007"/>
      <c r="AQ39" s="4007"/>
      <c r="AR39" s="4007"/>
      <c r="AS39" s="4007"/>
      <c r="AT39" s="4007"/>
      <c r="AU39" s="4007"/>
      <c r="AV39" s="4007"/>
      <c r="AW39" s="4007"/>
      <c r="AX39" s="4007"/>
      <c r="AY39" s="4007"/>
      <c r="AZ39" s="4008"/>
    </row>
    <row r="40" spans="1:53" ht="21" customHeight="1">
      <c r="A40" s="469"/>
      <c r="B40" s="4005"/>
      <c r="C40" s="4006"/>
      <c r="D40" s="4006"/>
      <c r="E40" s="4006"/>
      <c r="F40" s="4006"/>
      <c r="G40" s="4009" t="s">
        <v>712</v>
      </c>
      <c r="H40" s="4010"/>
      <c r="I40" s="4010"/>
      <c r="J40" s="4010"/>
      <c r="K40" s="4010"/>
      <c r="L40" s="4010"/>
      <c r="M40" s="4010"/>
      <c r="N40" s="4010"/>
      <c r="O40" s="4010"/>
      <c r="P40" s="4010"/>
      <c r="Q40" s="4010"/>
      <c r="R40" s="4010"/>
      <c r="S40" s="4010"/>
      <c r="T40" s="4084"/>
      <c r="U40" s="4085"/>
      <c r="V40" s="4085"/>
      <c r="W40" s="4085"/>
      <c r="X40" s="4085"/>
      <c r="Y40" s="4085"/>
      <c r="Z40" s="4085"/>
      <c r="AA40" s="4085"/>
      <c r="AB40" s="4085"/>
      <c r="AC40" s="4085"/>
      <c r="AD40" s="4085"/>
      <c r="AE40" s="4085"/>
      <c r="AF40" s="4085"/>
      <c r="AG40" s="4085"/>
      <c r="AH40" s="4085"/>
      <c r="AI40" s="4085"/>
      <c r="AJ40" s="4085"/>
      <c r="AK40" s="4085"/>
      <c r="AL40" s="4085"/>
      <c r="AM40" s="4085"/>
      <c r="AN40" s="4085"/>
      <c r="AO40" s="4085"/>
      <c r="AP40" s="4085"/>
      <c r="AQ40" s="4085"/>
      <c r="AR40" s="4085"/>
      <c r="AS40" s="4085"/>
      <c r="AT40" s="4085"/>
      <c r="AU40" s="4085"/>
      <c r="AV40" s="4085"/>
      <c r="AW40" s="4085"/>
      <c r="AX40" s="4086"/>
      <c r="AY40" s="4086"/>
      <c r="AZ40" s="3993"/>
    </row>
    <row r="41" spans="1:53" ht="18" customHeight="1">
      <c r="A41" s="475"/>
      <c r="B41" s="3962"/>
      <c r="C41" s="3963"/>
      <c r="D41" s="3963"/>
      <c r="E41" s="3963"/>
      <c r="F41" s="3963"/>
      <c r="G41" s="3963"/>
      <c r="H41" s="3963"/>
      <c r="I41" s="3963"/>
      <c r="J41" s="3963"/>
      <c r="K41" s="3984" t="s">
        <v>757</v>
      </c>
      <c r="L41" s="3984"/>
      <c r="M41" s="3984"/>
      <c r="N41" s="3984"/>
      <c r="O41" s="3984"/>
      <c r="P41" s="3984"/>
      <c r="Q41" s="3984"/>
      <c r="R41" s="3984"/>
      <c r="S41" s="3984"/>
      <c r="T41" s="3985"/>
      <c r="U41" s="3985"/>
      <c r="V41" s="3985"/>
      <c r="W41" s="3985"/>
      <c r="X41" s="3985"/>
      <c r="Y41" s="3985"/>
      <c r="Z41" s="3985"/>
      <c r="AA41" s="3985"/>
      <c r="AB41" s="4015"/>
      <c r="AC41" s="3987" t="s">
        <v>713</v>
      </c>
      <c r="AD41" s="3988"/>
      <c r="AE41" s="3988"/>
      <c r="AF41" s="3988"/>
      <c r="AG41" s="3988"/>
      <c r="AH41" s="3988"/>
      <c r="AI41" s="3988"/>
      <c r="AJ41" s="3988"/>
      <c r="AK41" s="3988"/>
      <c r="AL41" s="3988"/>
      <c r="AM41" s="3988"/>
      <c r="AN41" s="3988"/>
      <c r="AO41" s="3988"/>
      <c r="AP41" s="3988"/>
      <c r="AQ41" s="3988"/>
      <c r="AR41" s="3988"/>
      <c r="AS41" s="3988"/>
      <c r="AT41" s="3988"/>
      <c r="AU41" s="3988"/>
      <c r="AV41" s="3988"/>
      <c r="AW41" s="3988"/>
      <c r="AX41" s="3884"/>
      <c r="AY41" s="3884"/>
      <c r="AZ41" s="3885"/>
      <c r="BA41" s="477"/>
    </row>
    <row r="42" spans="1:53" s="120" customFormat="1" ht="18" customHeight="1">
      <c r="A42" s="476"/>
      <c r="B42" s="3970"/>
      <c r="C42" s="3970"/>
      <c r="D42" s="3970"/>
      <c r="E42" s="3970"/>
      <c r="F42" s="3970"/>
      <c r="G42" s="3970"/>
      <c r="H42" s="3970"/>
      <c r="I42" s="3970"/>
      <c r="J42" s="3962"/>
      <c r="K42" s="3986"/>
      <c r="L42" s="3986"/>
      <c r="M42" s="3986"/>
      <c r="N42" s="3986"/>
      <c r="O42" s="3986"/>
      <c r="P42" s="3986"/>
      <c r="Q42" s="3986"/>
      <c r="R42" s="3986"/>
      <c r="S42" s="3986"/>
      <c r="T42" s="3986"/>
      <c r="U42" s="3986"/>
      <c r="V42" s="3986"/>
      <c r="W42" s="3986"/>
      <c r="X42" s="3986"/>
      <c r="Y42" s="3986"/>
      <c r="Z42" s="3986"/>
      <c r="AA42" s="3986"/>
      <c r="AB42" s="4162"/>
      <c r="AC42" s="3989" t="s">
        <v>714</v>
      </c>
      <c r="AD42" s="3990"/>
      <c r="AE42" s="3990"/>
      <c r="AF42" s="3990"/>
      <c r="AG42" s="3990"/>
      <c r="AH42" s="3990"/>
      <c r="AI42" s="3990"/>
      <c r="AJ42" s="3990"/>
      <c r="AK42" s="3990"/>
      <c r="AL42" s="3991"/>
      <c r="AM42" s="4017"/>
      <c r="AN42" s="3989" t="s">
        <v>715</v>
      </c>
      <c r="AO42" s="3990"/>
      <c r="AP42" s="3990"/>
      <c r="AQ42" s="3990"/>
      <c r="AR42" s="3990"/>
      <c r="AS42" s="3990"/>
      <c r="AT42" s="3990"/>
      <c r="AU42" s="3990"/>
      <c r="AV42" s="3990"/>
      <c r="AW42" s="3990"/>
      <c r="AX42" s="3884"/>
      <c r="AY42" s="3884"/>
      <c r="AZ42" s="3885"/>
      <c r="BA42" s="478"/>
    </row>
    <row r="43" spans="1:53" ht="21" customHeight="1">
      <c r="A43" s="469"/>
      <c r="B43" s="3962"/>
      <c r="C43" s="3963"/>
      <c r="D43" s="3963"/>
      <c r="E43" s="3963"/>
      <c r="F43" s="3963"/>
      <c r="G43" s="3963"/>
      <c r="H43" s="3963"/>
      <c r="I43" s="3963"/>
      <c r="J43" s="3963"/>
      <c r="K43" s="3977" t="s">
        <v>721</v>
      </c>
      <c r="L43" s="3977"/>
      <c r="M43" s="3977"/>
      <c r="N43" s="3977"/>
      <c r="O43" s="3977"/>
      <c r="P43" s="3977"/>
      <c r="Q43" s="3977"/>
      <c r="R43" s="3977"/>
      <c r="S43" s="3977"/>
      <c r="T43" s="3977"/>
      <c r="U43" s="3977"/>
      <c r="V43" s="4033" t="s">
        <v>727</v>
      </c>
      <c r="W43" s="4033"/>
      <c r="X43" s="4033"/>
      <c r="Y43" s="4033"/>
      <c r="Z43" s="3967" t="s">
        <v>569</v>
      </c>
      <c r="AA43" s="3968"/>
      <c r="AB43" s="4162"/>
      <c r="AC43" s="4177"/>
      <c r="AD43" s="4178"/>
      <c r="AE43" s="4178"/>
      <c r="AF43" s="4178"/>
      <c r="AG43" s="4178"/>
      <c r="AH43" s="4178"/>
      <c r="AI43" s="4178"/>
      <c r="AJ43" s="4178"/>
      <c r="AK43" s="4178"/>
      <c r="AL43" s="4179"/>
      <c r="AM43" s="4021"/>
      <c r="AN43" s="4177"/>
      <c r="AO43" s="4178"/>
      <c r="AP43" s="4178"/>
      <c r="AQ43" s="4178"/>
      <c r="AR43" s="4178"/>
      <c r="AS43" s="4178"/>
      <c r="AT43" s="4178"/>
      <c r="AU43" s="4178"/>
      <c r="AV43" s="4178"/>
      <c r="AW43" s="4178"/>
      <c r="AX43" s="3884"/>
      <c r="AY43" s="3884"/>
      <c r="AZ43" s="3885"/>
      <c r="BA43" s="477"/>
    </row>
    <row r="44" spans="1:53" ht="21" customHeight="1">
      <c r="A44" s="474"/>
      <c r="B44" s="3970"/>
      <c r="C44" s="3970"/>
      <c r="D44" s="3970"/>
      <c r="E44" s="3970"/>
      <c r="F44" s="3970"/>
      <c r="G44" s="3970"/>
      <c r="H44" s="3970"/>
      <c r="I44" s="3970"/>
      <c r="J44" s="3962"/>
      <c r="K44" s="3978"/>
      <c r="L44" s="3978"/>
      <c r="M44" s="3978"/>
      <c r="N44" s="3978"/>
      <c r="O44" s="3978"/>
      <c r="P44" s="3978"/>
      <c r="Q44" s="3978"/>
      <c r="R44" s="3978"/>
      <c r="S44" s="3978"/>
      <c r="T44" s="3978"/>
      <c r="U44" s="3978"/>
      <c r="V44" s="3967" t="s">
        <v>728</v>
      </c>
      <c r="W44" s="3967"/>
      <c r="X44" s="3967"/>
      <c r="Y44" s="3967"/>
      <c r="Z44" s="3967" t="s">
        <v>737</v>
      </c>
      <c r="AA44" s="3968"/>
      <c r="AB44" s="4162"/>
      <c r="AC44" s="4174"/>
      <c r="AD44" s="4175"/>
      <c r="AE44" s="4175"/>
      <c r="AF44" s="4175"/>
      <c r="AG44" s="4175"/>
      <c r="AH44" s="4175"/>
      <c r="AI44" s="4175"/>
      <c r="AJ44" s="4175"/>
      <c r="AK44" s="4175"/>
      <c r="AL44" s="4176"/>
      <c r="AM44" s="4021"/>
      <c r="AN44" s="4174"/>
      <c r="AO44" s="4175"/>
      <c r="AP44" s="4175"/>
      <c r="AQ44" s="4175"/>
      <c r="AR44" s="4175"/>
      <c r="AS44" s="4175"/>
      <c r="AT44" s="4175"/>
      <c r="AU44" s="4175"/>
      <c r="AV44" s="4175"/>
      <c r="AW44" s="4175"/>
      <c r="AX44" s="3884"/>
      <c r="AY44" s="3884"/>
      <c r="AZ44" s="3885"/>
      <c r="BA44" s="477"/>
    </row>
    <row r="45" spans="1:53" ht="21" customHeight="1">
      <c r="A45" s="469"/>
      <c r="B45" s="3962"/>
      <c r="C45" s="3963"/>
      <c r="D45" s="3963"/>
      <c r="E45" s="3963"/>
      <c r="F45" s="3963"/>
      <c r="G45" s="3963"/>
      <c r="H45" s="3963"/>
      <c r="I45" s="3963"/>
      <c r="J45" s="3963"/>
      <c r="K45" s="4181" t="s">
        <v>722</v>
      </c>
      <c r="L45" s="4181"/>
      <c r="M45" s="4181"/>
      <c r="N45" s="4181"/>
      <c r="O45" s="4181"/>
      <c r="P45" s="4181"/>
      <c r="Q45" s="4181"/>
      <c r="R45" s="4181"/>
      <c r="S45" s="4181"/>
      <c r="T45" s="4181"/>
      <c r="U45" s="4181"/>
      <c r="V45" s="3967" t="s">
        <v>719</v>
      </c>
      <c r="W45" s="3967"/>
      <c r="X45" s="3967"/>
      <c r="Y45" s="3967"/>
      <c r="Z45" s="3967" t="s">
        <v>569</v>
      </c>
      <c r="AA45" s="3968"/>
      <c r="AB45" s="4162"/>
      <c r="AC45" s="4177"/>
      <c r="AD45" s="4178"/>
      <c r="AE45" s="4178"/>
      <c r="AF45" s="4178"/>
      <c r="AG45" s="4178"/>
      <c r="AH45" s="4178"/>
      <c r="AI45" s="4178"/>
      <c r="AJ45" s="4178"/>
      <c r="AK45" s="4178"/>
      <c r="AL45" s="4179"/>
      <c r="AM45" s="4021"/>
      <c r="AN45" s="4177"/>
      <c r="AO45" s="4178"/>
      <c r="AP45" s="4178"/>
      <c r="AQ45" s="4178"/>
      <c r="AR45" s="4178"/>
      <c r="AS45" s="4178"/>
      <c r="AT45" s="4178"/>
      <c r="AU45" s="4178"/>
      <c r="AV45" s="4178"/>
      <c r="AW45" s="4178"/>
      <c r="AX45" s="3884"/>
      <c r="AY45" s="3884"/>
      <c r="AZ45" s="3885"/>
    </row>
    <row r="46" spans="1:53" ht="21" customHeight="1">
      <c r="A46" s="474"/>
      <c r="B46" s="3970"/>
      <c r="C46" s="3970"/>
      <c r="D46" s="3970"/>
      <c r="E46" s="3970"/>
      <c r="F46" s="3970"/>
      <c r="G46" s="3970"/>
      <c r="H46" s="3970"/>
      <c r="I46" s="3970"/>
      <c r="J46" s="3962"/>
      <c r="K46" s="4181"/>
      <c r="L46" s="4181"/>
      <c r="M46" s="4181"/>
      <c r="N46" s="4181"/>
      <c r="O46" s="4181"/>
      <c r="P46" s="4181"/>
      <c r="Q46" s="4181"/>
      <c r="R46" s="4181"/>
      <c r="S46" s="4181"/>
      <c r="T46" s="4181"/>
      <c r="U46" s="4181"/>
      <c r="V46" s="3967" t="s">
        <v>720</v>
      </c>
      <c r="W46" s="3967"/>
      <c r="X46" s="3967"/>
      <c r="Y46" s="3967"/>
      <c r="Z46" s="3967" t="s">
        <v>737</v>
      </c>
      <c r="AA46" s="3968"/>
      <c r="AB46" s="4162"/>
      <c r="AC46" s="4180"/>
      <c r="AD46" s="4180"/>
      <c r="AE46" s="4180"/>
      <c r="AF46" s="4180"/>
      <c r="AG46" s="4180"/>
      <c r="AH46" s="4180"/>
      <c r="AI46" s="4180"/>
      <c r="AJ46" s="4180"/>
      <c r="AK46" s="4180"/>
      <c r="AL46" s="4180"/>
      <c r="AM46" s="4021"/>
      <c r="AN46" s="4180"/>
      <c r="AO46" s="4180"/>
      <c r="AP46" s="4180"/>
      <c r="AQ46" s="4180"/>
      <c r="AR46" s="4180"/>
      <c r="AS46" s="4180"/>
      <c r="AT46" s="4180"/>
      <c r="AU46" s="4180"/>
      <c r="AV46" s="4180"/>
      <c r="AW46" s="4180"/>
      <c r="AX46" s="3884"/>
      <c r="AY46" s="3884"/>
      <c r="AZ46" s="3885"/>
    </row>
    <row r="47" spans="1:53" ht="21" customHeight="1">
      <c r="A47" s="469"/>
      <c r="B47" s="3962"/>
      <c r="C47" s="3963"/>
      <c r="D47" s="3963"/>
      <c r="E47" s="3963"/>
      <c r="F47" s="3963"/>
      <c r="G47" s="3963"/>
      <c r="H47" s="3963"/>
      <c r="I47" s="3963"/>
      <c r="J47" s="3963"/>
      <c r="K47" s="4181" t="s">
        <v>736</v>
      </c>
      <c r="L47" s="4181"/>
      <c r="M47" s="4181"/>
      <c r="N47" s="4181"/>
      <c r="O47" s="4181"/>
      <c r="P47" s="4181"/>
      <c r="Q47" s="4181"/>
      <c r="R47" s="4181"/>
      <c r="S47" s="4181"/>
      <c r="T47" s="4181"/>
      <c r="U47" s="4181"/>
      <c r="V47" s="3967" t="s">
        <v>729</v>
      </c>
      <c r="W47" s="3967"/>
      <c r="X47" s="3967"/>
      <c r="Y47" s="3967"/>
      <c r="Z47" s="3967" t="s">
        <v>568</v>
      </c>
      <c r="AA47" s="3968"/>
      <c r="AB47" s="4162"/>
      <c r="AC47" s="4189"/>
      <c r="AD47" s="4189"/>
      <c r="AE47" s="4189"/>
      <c r="AF47" s="4189"/>
      <c r="AG47" s="4189"/>
      <c r="AH47" s="4189"/>
      <c r="AI47" s="4189"/>
      <c r="AJ47" s="4189"/>
      <c r="AK47" s="4189"/>
      <c r="AL47" s="4189"/>
      <c r="AM47" s="4021"/>
      <c r="AN47" s="4177"/>
      <c r="AO47" s="4178"/>
      <c r="AP47" s="4178"/>
      <c r="AQ47" s="4178"/>
      <c r="AR47" s="4178"/>
      <c r="AS47" s="4178"/>
      <c r="AT47" s="4178"/>
      <c r="AU47" s="4178"/>
      <c r="AV47" s="4178"/>
      <c r="AW47" s="4178"/>
      <c r="AX47" s="3884"/>
      <c r="AY47" s="3884"/>
      <c r="AZ47" s="3885"/>
    </row>
    <row r="48" spans="1:53" ht="21" customHeight="1" thickBot="1">
      <c r="A48" s="474"/>
      <c r="B48" s="4185"/>
      <c r="C48" s="4185"/>
      <c r="D48" s="4185"/>
      <c r="E48" s="4185"/>
      <c r="F48" s="4185"/>
      <c r="G48" s="4185"/>
      <c r="H48" s="4185"/>
      <c r="I48" s="4185"/>
      <c r="J48" s="4186"/>
      <c r="K48" s="4182"/>
      <c r="L48" s="4182"/>
      <c r="M48" s="4182"/>
      <c r="N48" s="4182"/>
      <c r="O48" s="4182"/>
      <c r="P48" s="4182"/>
      <c r="Q48" s="4182"/>
      <c r="R48" s="4182"/>
      <c r="S48" s="4182"/>
      <c r="T48" s="4182"/>
      <c r="U48" s="4182"/>
      <c r="V48" s="4183" t="s">
        <v>730</v>
      </c>
      <c r="W48" s="4183"/>
      <c r="X48" s="4183"/>
      <c r="Y48" s="4183"/>
      <c r="Z48" s="4183" t="s">
        <v>737</v>
      </c>
      <c r="AA48" s="4184"/>
      <c r="AB48" s="4190"/>
      <c r="AC48" s="4192"/>
      <c r="AD48" s="4192"/>
      <c r="AE48" s="4192"/>
      <c r="AF48" s="4192"/>
      <c r="AG48" s="4192"/>
      <c r="AH48" s="4192"/>
      <c r="AI48" s="4192"/>
      <c r="AJ48" s="4192"/>
      <c r="AK48" s="4192"/>
      <c r="AL48" s="4192"/>
      <c r="AM48" s="4191"/>
      <c r="AN48" s="4192"/>
      <c r="AO48" s="4192"/>
      <c r="AP48" s="4192"/>
      <c r="AQ48" s="4192"/>
      <c r="AR48" s="4192"/>
      <c r="AS48" s="4192"/>
      <c r="AT48" s="4192"/>
      <c r="AU48" s="4192"/>
      <c r="AV48" s="4192"/>
      <c r="AW48" s="4192"/>
      <c r="AX48" s="4187"/>
      <c r="AY48" s="4187"/>
      <c r="AZ48" s="4188"/>
    </row>
    <row r="49" spans="1:53" s="1" customFormat="1" ht="23.25" customHeight="1">
      <c r="B49" s="4082" t="s">
        <v>873</v>
      </c>
      <c r="C49" s="4083"/>
      <c r="D49" s="4083"/>
      <c r="E49" s="4083"/>
      <c r="F49" s="4083"/>
      <c r="G49" s="4083"/>
      <c r="H49" s="4083"/>
      <c r="I49" s="4083"/>
      <c r="J49" s="4083"/>
      <c r="K49" s="4083"/>
      <c r="L49" s="4083"/>
      <c r="M49" s="4083"/>
      <c r="N49" s="4083"/>
      <c r="O49" s="4083"/>
      <c r="P49" s="4083"/>
      <c r="Q49" s="4083"/>
      <c r="R49" s="4083"/>
      <c r="S49" s="4083"/>
      <c r="T49" s="4083"/>
      <c r="U49" s="4083"/>
      <c r="V49" s="4083"/>
      <c r="W49" s="4083"/>
      <c r="X49" s="4083"/>
      <c r="Y49" s="4083"/>
      <c r="Z49" s="4083"/>
      <c r="AA49" s="4083"/>
      <c r="AB49" s="4083"/>
      <c r="AC49" s="4083"/>
      <c r="AD49" s="4083"/>
      <c r="AE49" s="4083"/>
      <c r="AF49" s="4083"/>
      <c r="AG49" s="4083"/>
      <c r="AH49" s="4083"/>
      <c r="AI49" s="4083"/>
      <c r="AJ49" s="4083"/>
      <c r="AK49" s="4083"/>
      <c r="AL49" s="4083"/>
      <c r="AM49" s="4083"/>
      <c r="AN49" s="4083"/>
      <c r="AO49" s="4083"/>
      <c r="AP49" s="4083"/>
      <c r="AQ49" s="4083"/>
      <c r="AR49" s="4083"/>
      <c r="AS49" s="4083"/>
      <c r="AT49" s="4083"/>
      <c r="AU49" s="4083"/>
      <c r="AV49" s="4083"/>
      <c r="AW49" s="36" t="s">
        <v>767</v>
      </c>
      <c r="AX49" s="37" t="s">
        <v>6</v>
      </c>
      <c r="AY49" s="38">
        <v>6</v>
      </c>
      <c r="AZ49" s="39"/>
    </row>
    <row r="50" spans="1:53" s="1" customFormat="1" ht="18.75" customHeight="1" thickBot="1">
      <c r="B50" s="4047" t="s">
        <v>1349</v>
      </c>
      <c r="C50" s="4048"/>
      <c r="D50" s="4048"/>
      <c r="E50" s="4048"/>
      <c r="F50" s="4048"/>
      <c r="G50" s="4048"/>
      <c r="H50" s="4048"/>
      <c r="I50" s="4048"/>
      <c r="J50" s="4048"/>
      <c r="K50" s="4048"/>
      <c r="L50" s="4048"/>
      <c r="M50" s="4048"/>
      <c r="N50" s="4048"/>
      <c r="O50" s="4048"/>
      <c r="P50" s="4048"/>
      <c r="Q50" s="4048"/>
      <c r="R50" s="4048"/>
      <c r="S50" s="4048"/>
      <c r="T50" s="4048"/>
      <c r="U50" s="4048"/>
      <c r="V50" s="4048"/>
      <c r="W50" s="4048"/>
      <c r="X50" s="4048"/>
      <c r="Y50" s="4048"/>
      <c r="Z50" s="4048"/>
      <c r="AA50" s="4048"/>
      <c r="AB50" s="4048"/>
      <c r="AC50" s="4048"/>
      <c r="AD50" s="4048"/>
      <c r="AE50" s="4048"/>
      <c r="AF50" s="4048"/>
      <c r="AG50" s="4048"/>
      <c r="AH50" s="4048"/>
      <c r="AI50" s="4048"/>
      <c r="AJ50" s="4048"/>
      <c r="AK50" s="4048"/>
      <c r="AL50" s="4048"/>
      <c r="AM50" s="4048"/>
      <c r="AN50" s="4048"/>
      <c r="AO50" s="4049"/>
      <c r="AP50" s="4050" t="s">
        <v>436</v>
      </c>
      <c r="AQ50" s="4051"/>
      <c r="AR50" s="4051"/>
      <c r="AS50" s="4051"/>
      <c r="AT50" s="4051"/>
      <c r="AU50" s="4051"/>
      <c r="AV50" s="4051"/>
      <c r="AW50" s="4052">
        <f>AW2</f>
        <v>1</v>
      </c>
      <c r="AX50" s="4052"/>
      <c r="AY50" s="4052"/>
      <c r="AZ50" s="883"/>
    </row>
    <row r="51" spans="1:53" ht="21" customHeight="1">
      <c r="A51" s="469"/>
      <c r="B51" s="3999" t="s">
        <v>731</v>
      </c>
      <c r="C51" s="4000"/>
      <c r="D51" s="4000"/>
      <c r="E51" s="4000"/>
      <c r="F51" s="4000"/>
      <c r="G51" s="4000"/>
      <c r="H51" s="4000"/>
      <c r="I51" s="4000"/>
      <c r="J51" s="4000"/>
      <c r="K51" s="4000"/>
      <c r="L51" s="4000"/>
      <c r="M51" s="4000"/>
      <c r="N51" s="4000"/>
      <c r="O51" s="4000"/>
      <c r="P51" s="4000"/>
      <c r="Q51" s="4000"/>
      <c r="R51" s="4000"/>
      <c r="S51" s="4000"/>
      <c r="T51" s="4000"/>
      <c r="U51" s="4000"/>
      <c r="V51" s="4000"/>
      <c r="W51" s="4000"/>
      <c r="X51" s="4000"/>
      <c r="Y51" s="4000"/>
      <c r="Z51" s="4000"/>
      <c r="AA51" s="4000"/>
      <c r="AB51" s="4000"/>
      <c r="AC51" s="4000"/>
      <c r="AD51" s="4000"/>
      <c r="AE51" s="4000"/>
      <c r="AF51" s="4000"/>
      <c r="AG51" s="4000"/>
      <c r="AH51" s="4000"/>
      <c r="AI51" s="4000"/>
      <c r="AJ51" s="4000"/>
      <c r="AK51" s="4000"/>
      <c r="AL51" s="4000"/>
      <c r="AM51" s="4000"/>
      <c r="AN51" s="4000"/>
      <c r="AO51" s="4000"/>
      <c r="AP51" s="4000"/>
      <c r="AQ51" s="4000"/>
      <c r="AR51" s="4000"/>
      <c r="AS51" s="4000"/>
      <c r="AT51" s="4000"/>
      <c r="AU51" s="4000"/>
      <c r="AV51" s="4000"/>
      <c r="AW51" s="4000"/>
      <c r="AX51" s="4000"/>
      <c r="AY51" s="4000"/>
      <c r="AZ51" s="4001"/>
    </row>
    <row r="52" spans="1:53" ht="18" customHeight="1">
      <c r="A52" s="469"/>
      <c r="B52" s="4005"/>
      <c r="C52" s="4006"/>
      <c r="D52" s="4006"/>
      <c r="E52" s="1600"/>
      <c r="F52" s="1600"/>
      <c r="G52" s="4007" t="s">
        <v>723</v>
      </c>
      <c r="H52" s="4007"/>
      <c r="I52" s="4007"/>
      <c r="J52" s="4007"/>
      <c r="K52" s="4007"/>
      <c r="L52" s="4007"/>
      <c r="M52" s="4007"/>
      <c r="N52" s="4007"/>
      <c r="O52" s="4007"/>
      <c r="P52" s="4007"/>
      <c r="Q52" s="4007"/>
      <c r="R52" s="4007"/>
      <c r="S52" s="4007"/>
      <c r="T52" s="4007"/>
      <c r="U52" s="4007"/>
      <c r="V52" s="4007"/>
      <c r="W52" s="4007"/>
      <c r="X52" s="4007"/>
      <c r="Y52" s="4007"/>
      <c r="Z52" s="4007"/>
      <c r="AA52" s="4007"/>
      <c r="AB52" s="4007"/>
      <c r="AC52" s="4007"/>
      <c r="AD52" s="4007"/>
      <c r="AE52" s="4007"/>
      <c r="AF52" s="4007"/>
      <c r="AG52" s="4007"/>
      <c r="AH52" s="4007"/>
      <c r="AI52" s="4007"/>
      <c r="AJ52" s="4007"/>
      <c r="AK52" s="4007"/>
      <c r="AL52" s="4007"/>
      <c r="AM52" s="4007"/>
      <c r="AN52" s="4007"/>
      <c r="AO52" s="4007"/>
      <c r="AP52" s="4007"/>
      <c r="AQ52" s="4007"/>
      <c r="AR52" s="4007"/>
      <c r="AS52" s="4007"/>
      <c r="AT52" s="4007"/>
      <c r="AU52" s="4007"/>
      <c r="AV52" s="4007"/>
      <c r="AW52" s="4007"/>
      <c r="AX52" s="4007"/>
      <c r="AY52" s="4007"/>
      <c r="AZ52" s="4008"/>
    </row>
    <row r="53" spans="1:53" ht="21" customHeight="1">
      <c r="A53" s="469"/>
      <c r="B53" s="4005"/>
      <c r="C53" s="4006"/>
      <c r="D53" s="4006"/>
      <c r="E53" s="4006"/>
      <c r="F53" s="4006"/>
      <c r="G53" s="4009" t="s">
        <v>712</v>
      </c>
      <c r="H53" s="4010"/>
      <c r="I53" s="4010"/>
      <c r="J53" s="4010"/>
      <c r="K53" s="4010"/>
      <c r="L53" s="4010"/>
      <c r="M53" s="4010"/>
      <c r="N53" s="4010"/>
      <c r="O53" s="4010"/>
      <c r="P53" s="4010"/>
      <c r="Q53" s="4010"/>
      <c r="R53" s="4010"/>
      <c r="S53" s="4010"/>
      <c r="T53" s="4084"/>
      <c r="U53" s="4085"/>
      <c r="V53" s="4085"/>
      <c r="W53" s="4085"/>
      <c r="X53" s="4085"/>
      <c r="Y53" s="4085"/>
      <c r="Z53" s="4085"/>
      <c r="AA53" s="4085"/>
      <c r="AB53" s="4085"/>
      <c r="AC53" s="4085"/>
      <c r="AD53" s="4085"/>
      <c r="AE53" s="4085"/>
      <c r="AF53" s="4085"/>
      <c r="AG53" s="4085"/>
      <c r="AH53" s="4085"/>
      <c r="AI53" s="4085"/>
      <c r="AJ53" s="4085"/>
      <c r="AK53" s="4085"/>
      <c r="AL53" s="4085"/>
      <c r="AM53" s="4085"/>
      <c r="AN53" s="4085"/>
      <c r="AO53" s="4085"/>
      <c r="AP53" s="4085"/>
      <c r="AQ53" s="4085"/>
      <c r="AR53" s="4085"/>
      <c r="AS53" s="4085"/>
      <c r="AT53" s="4085"/>
      <c r="AU53" s="4085"/>
      <c r="AV53" s="4085"/>
      <c r="AW53" s="4085"/>
      <c r="AX53" s="4086"/>
      <c r="AY53" s="4086"/>
      <c r="AZ53" s="3993"/>
    </row>
    <row r="54" spans="1:53" ht="18" customHeight="1">
      <c r="A54" s="475"/>
      <c r="B54" s="3962"/>
      <c r="C54" s="3963"/>
      <c r="D54" s="3963"/>
      <c r="E54" s="3963"/>
      <c r="F54" s="3963"/>
      <c r="G54" s="3963"/>
      <c r="H54" s="3963"/>
      <c r="I54" s="3963"/>
      <c r="J54" s="3963"/>
      <c r="K54" s="3984" t="s">
        <v>757</v>
      </c>
      <c r="L54" s="3984"/>
      <c r="M54" s="3984"/>
      <c r="N54" s="3984"/>
      <c r="O54" s="3984"/>
      <c r="P54" s="3984"/>
      <c r="Q54" s="3984"/>
      <c r="R54" s="3984"/>
      <c r="S54" s="3984"/>
      <c r="T54" s="3985"/>
      <c r="U54" s="3985"/>
      <c r="V54" s="3985"/>
      <c r="W54" s="3985"/>
      <c r="X54" s="3985"/>
      <c r="Y54" s="3985"/>
      <c r="Z54" s="3985"/>
      <c r="AA54" s="3985"/>
      <c r="AB54" s="4043"/>
      <c r="AC54" s="3987" t="s">
        <v>713</v>
      </c>
      <c r="AD54" s="3988"/>
      <c r="AE54" s="3988"/>
      <c r="AF54" s="3988"/>
      <c r="AG54" s="3988"/>
      <c r="AH54" s="3988"/>
      <c r="AI54" s="3988"/>
      <c r="AJ54" s="3988"/>
      <c r="AK54" s="3988"/>
      <c r="AL54" s="3988"/>
      <c r="AM54" s="3988"/>
      <c r="AN54" s="3988"/>
      <c r="AO54" s="3988"/>
      <c r="AP54" s="3988"/>
      <c r="AQ54" s="3988"/>
      <c r="AR54" s="3988"/>
      <c r="AS54" s="3988"/>
      <c r="AT54" s="3988"/>
      <c r="AU54" s="3988"/>
      <c r="AV54" s="3988"/>
      <c r="AW54" s="3988"/>
      <c r="AX54" s="3884"/>
      <c r="AY54" s="3884"/>
      <c r="AZ54" s="3885"/>
      <c r="BA54" s="477"/>
    </row>
    <row r="55" spans="1:53" s="120" customFormat="1" ht="18" customHeight="1">
      <c r="A55" s="476"/>
      <c r="B55" s="3970"/>
      <c r="C55" s="3970"/>
      <c r="D55" s="3970"/>
      <c r="E55" s="3970"/>
      <c r="F55" s="3970"/>
      <c r="G55" s="3970"/>
      <c r="H55" s="3970"/>
      <c r="I55" s="3970"/>
      <c r="J55" s="3962"/>
      <c r="K55" s="3986"/>
      <c r="L55" s="3986"/>
      <c r="M55" s="3986"/>
      <c r="N55" s="3986"/>
      <c r="O55" s="3986"/>
      <c r="P55" s="3986"/>
      <c r="Q55" s="3986"/>
      <c r="R55" s="3986"/>
      <c r="S55" s="3986"/>
      <c r="T55" s="3986"/>
      <c r="U55" s="3986"/>
      <c r="V55" s="3986"/>
      <c r="W55" s="3986"/>
      <c r="X55" s="3986"/>
      <c r="Y55" s="3986"/>
      <c r="Z55" s="3986"/>
      <c r="AA55" s="3986"/>
      <c r="AB55" s="4044"/>
      <c r="AC55" s="3989" t="s">
        <v>714</v>
      </c>
      <c r="AD55" s="3990"/>
      <c r="AE55" s="3990"/>
      <c r="AF55" s="3990"/>
      <c r="AG55" s="3990"/>
      <c r="AH55" s="3990"/>
      <c r="AI55" s="3990"/>
      <c r="AJ55" s="3990"/>
      <c r="AK55" s="3990"/>
      <c r="AL55" s="3991"/>
      <c r="AM55" s="4017"/>
      <c r="AN55" s="3989" t="s">
        <v>715</v>
      </c>
      <c r="AO55" s="3990"/>
      <c r="AP55" s="3990"/>
      <c r="AQ55" s="3990"/>
      <c r="AR55" s="3990"/>
      <c r="AS55" s="3990"/>
      <c r="AT55" s="3990"/>
      <c r="AU55" s="3990"/>
      <c r="AV55" s="3990"/>
      <c r="AW55" s="3990"/>
      <c r="AX55" s="3884"/>
      <c r="AY55" s="3884"/>
      <c r="AZ55" s="3885"/>
      <c r="BA55" s="478"/>
    </row>
    <row r="56" spans="1:53" ht="21" customHeight="1">
      <c r="A56" s="469"/>
      <c r="B56" s="3962"/>
      <c r="C56" s="3963"/>
      <c r="D56" s="3963"/>
      <c r="E56" s="3963"/>
      <c r="F56" s="3963"/>
      <c r="G56" s="3963"/>
      <c r="H56" s="3963"/>
      <c r="I56" s="3963"/>
      <c r="J56" s="3963"/>
      <c r="K56" s="3976" t="s">
        <v>732</v>
      </c>
      <c r="L56" s="3977"/>
      <c r="M56" s="3977"/>
      <c r="N56" s="3977"/>
      <c r="O56" s="3977"/>
      <c r="P56" s="3977"/>
      <c r="Q56" s="3977"/>
      <c r="R56" s="3977"/>
      <c r="S56" s="3977"/>
      <c r="T56" s="3977"/>
      <c r="U56" s="3977"/>
      <c r="V56" s="3967" t="s">
        <v>733</v>
      </c>
      <c r="W56" s="3967"/>
      <c r="X56" s="3967"/>
      <c r="Y56" s="3967"/>
      <c r="Z56" s="3967" t="s">
        <v>734</v>
      </c>
      <c r="AA56" s="3968"/>
      <c r="AB56" s="4044"/>
      <c r="AC56" s="3969"/>
      <c r="AD56" s="3969"/>
      <c r="AE56" s="3969"/>
      <c r="AF56" s="3969"/>
      <c r="AG56" s="3969"/>
      <c r="AH56" s="3969"/>
      <c r="AI56" s="3969"/>
      <c r="AJ56" s="3969"/>
      <c r="AK56" s="3969"/>
      <c r="AL56" s="3969"/>
      <c r="AM56" s="4021"/>
      <c r="AN56" s="3969"/>
      <c r="AO56" s="3969"/>
      <c r="AP56" s="3969"/>
      <c r="AQ56" s="3969"/>
      <c r="AR56" s="3969"/>
      <c r="AS56" s="3969"/>
      <c r="AT56" s="3969"/>
      <c r="AU56" s="3969"/>
      <c r="AV56" s="3969"/>
      <c r="AW56" s="3969"/>
      <c r="AX56" s="3884"/>
      <c r="AY56" s="3884"/>
      <c r="AZ56" s="3885"/>
      <c r="BA56" s="477"/>
    </row>
    <row r="57" spans="1:53" ht="21" customHeight="1">
      <c r="A57" s="474"/>
      <c r="B57" s="3970"/>
      <c r="C57" s="3970"/>
      <c r="D57" s="3970"/>
      <c r="E57" s="3970"/>
      <c r="F57" s="3970"/>
      <c r="G57" s="3970"/>
      <c r="H57" s="3970"/>
      <c r="I57" s="3970"/>
      <c r="J57" s="3962"/>
      <c r="K57" s="3978"/>
      <c r="L57" s="3978"/>
      <c r="M57" s="3978"/>
      <c r="N57" s="3978"/>
      <c r="O57" s="3978"/>
      <c r="P57" s="3978"/>
      <c r="Q57" s="3978"/>
      <c r="R57" s="3978"/>
      <c r="S57" s="3978"/>
      <c r="T57" s="3978"/>
      <c r="U57" s="3978"/>
      <c r="V57" s="3967" t="s">
        <v>735</v>
      </c>
      <c r="W57" s="3967"/>
      <c r="X57" s="3967"/>
      <c r="Y57" s="3967"/>
      <c r="Z57" s="3967" t="s">
        <v>737</v>
      </c>
      <c r="AA57" s="3968"/>
      <c r="AB57" s="4044"/>
      <c r="AC57" s="3979"/>
      <c r="AD57" s="3979"/>
      <c r="AE57" s="3979"/>
      <c r="AF57" s="3979"/>
      <c r="AG57" s="3979"/>
      <c r="AH57" s="3979"/>
      <c r="AI57" s="3979"/>
      <c r="AJ57" s="3979"/>
      <c r="AK57" s="3979"/>
      <c r="AL57" s="3979"/>
      <c r="AM57" s="4021"/>
      <c r="AN57" s="3979"/>
      <c r="AO57" s="3979"/>
      <c r="AP57" s="3979"/>
      <c r="AQ57" s="3979"/>
      <c r="AR57" s="3979"/>
      <c r="AS57" s="3979"/>
      <c r="AT57" s="3979"/>
      <c r="AU57" s="3979"/>
      <c r="AV57" s="3979"/>
      <c r="AW57" s="3979"/>
      <c r="AX57" s="3884"/>
      <c r="AY57" s="3884"/>
      <c r="AZ57" s="3885"/>
      <c r="BA57" s="477"/>
    </row>
    <row r="58" spans="1:53" ht="21" customHeight="1">
      <c r="A58" s="469"/>
      <c r="B58" s="3962"/>
      <c r="C58" s="3963"/>
      <c r="D58" s="3963"/>
      <c r="E58" s="3963"/>
      <c r="F58" s="3963"/>
      <c r="G58" s="3963"/>
      <c r="H58" s="3963"/>
      <c r="I58" s="3963"/>
      <c r="J58" s="3963"/>
      <c r="K58" s="3976" t="s">
        <v>732</v>
      </c>
      <c r="L58" s="3977"/>
      <c r="M58" s="3977"/>
      <c r="N58" s="3977"/>
      <c r="O58" s="3977"/>
      <c r="P58" s="3977"/>
      <c r="Q58" s="3977"/>
      <c r="R58" s="3977"/>
      <c r="S58" s="3977"/>
      <c r="T58" s="3977"/>
      <c r="U58" s="3977"/>
      <c r="V58" s="3967" t="s">
        <v>738</v>
      </c>
      <c r="W58" s="3967"/>
      <c r="X58" s="3967"/>
      <c r="Y58" s="3967"/>
      <c r="Z58" s="3967" t="s">
        <v>734</v>
      </c>
      <c r="AA58" s="3968"/>
      <c r="AB58" s="4044"/>
      <c r="AC58" s="3969"/>
      <c r="AD58" s="3969"/>
      <c r="AE58" s="3969"/>
      <c r="AF58" s="3969"/>
      <c r="AG58" s="3969"/>
      <c r="AH58" s="3969"/>
      <c r="AI58" s="3969"/>
      <c r="AJ58" s="3969"/>
      <c r="AK58" s="3969"/>
      <c r="AL58" s="3969"/>
      <c r="AM58" s="4021"/>
      <c r="AN58" s="3969"/>
      <c r="AO58" s="3969"/>
      <c r="AP58" s="3969"/>
      <c r="AQ58" s="3969"/>
      <c r="AR58" s="3969"/>
      <c r="AS58" s="3969"/>
      <c r="AT58" s="3969"/>
      <c r="AU58" s="3969"/>
      <c r="AV58" s="3969"/>
      <c r="AW58" s="3969"/>
      <c r="AX58" s="3884"/>
      <c r="AY58" s="3884"/>
      <c r="AZ58" s="3885"/>
    </row>
    <row r="59" spans="1:53" ht="21" customHeight="1">
      <c r="A59" s="474"/>
      <c r="B59" s="3970"/>
      <c r="C59" s="3970"/>
      <c r="D59" s="3970"/>
      <c r="E59" s="3970"/>
      <c r="F59" s="3970"/>
      <c r="G59" s="3970"/>
      <c r="H59" s="3970"/>
      <c r="I59" s="3970"/>
      <c r="J59" s="3962"/>
      <c r="K59" s="3978"/>
      <c r="L59" s="3978"/>
      <c r="M59" s="3978"/>
      <c r="N59" s="3978"/>
      <c r="O59" s="3978"/>
      <c r="P59" s="3978"/>
      <c r="Q59" s="3978"/>
      <c r="R59" s="3978"/>
      <c r="S59" s="3978"/>
      <c r="T59" s="3978"/>
      <c r="U59" s="3978"/>
      <c r="V59" s="3967" t="s">
        <v>739</v>
      </c>
      <c r="W59" s="3967"/>
      <c r="X59" s="3967"/>
      <c r="Y59" s="3967"/>
      <c r="Z59" s="3967" t="s">
        <v>718</v>
      </c>
      <c r="AA59" s="3968"/>
      <c r="AB59" s="4044"/>
      <c r="AC59" s="3979"/>
      <c r="AD59" s="3979"/>
      <c r="AE59" s="3979"/>
      <c r="AF59" s="3979"/>
      <c r="AG59" s="3979"/>
      <c r="AH59" s="3979"/>
      <c r="AI59" s="3979"/>
      <c r="AJ59" s="3979"/>
      <c r="AK59" s="3979"/>
      <c r="AL59" s="3979"/>
      <c r="AM59" s="4021"/>
      <c r="AN59" s="3979"/>
      <c r="AO59" s="3979"/>
      <c r="AP59" s="3979"/>
      <c r="AQ59" s="3979"/>
      <c r="AR59" s="3979"/>
      <c r="AS59" s="3979"/>
      <c r="AT59" s="3979"/>
      <c r="AU59" s="3979"/>
      <c r="AV59" s="3979"/>
      <c r="AW59" s="3979"/>
      <c r="AX59" s="3884"/>
      <c r="AY59" s="3884"/>
      <c r="AZ59" s="3885"/>
    </row>
    <row r="60" spans="1:53" ht="21" customHeight="1">
      <c r="A60" s="469"/>
      <c r="B60" s="3962"/>
      <c r="C60" s="3963"/>
      <c r="D60" s="3963"/>
      <c r="E60" s="3963"/>
      <c r="F60" s="3963"/>
      <c r="G60" s="3963"/>
      <c r="H60" s="3963"/>
      <c r="I60" s="3963"/>
      <c r="J60" s="3963"/>
      <c r="K60" s="3976" t="s">
        <v>740</v>
      </c>
      <c r="L60" s="3977"/>
      <c r="M60" s="3977"/>
      <c r="N60" s="3977"/>
      <c r="O60" s="3977"/>
      <c r="P60" s="3977"/>
      <c r="Q60" s="3977"/>
      <c r="R60" s="3977"/>
      <c r="S60" s="3977"/>
      <c r="T60" s="3977"/>
      <c r="U60" s="3977"/>
      <c r="V60" s="3967" t="s">
        <v>744</v>
      </c>
      <c r="W60" s="3967"/>
      <c r="X60" s="3967"/>
      <c r="Y60" s="3967"/>
      <c r="Z60" s="3967" t="s">
        <v>734</v>
      </c>
      <c r="AA60" s="3968"/>
      <c r="AB60" s="4044"/>
      <c r="AC60" s="3969"/>
      <c r="AD60" s="3969"/>
      <c r="AE60" s="3969"/>
      <c r="AF60" s="3969"/>
      <c r="AG60" s="3969"/>
      <c r="AH60" s="3969"/>
      <c r="AI60" s="3969"/>
      <c r="AJ60" s="3969"/>
      <c r="AK60" s="3969"/>
      <c r="AL60" s="3969"/>
      <c r="AM60" s="4021"/>
      <c r="AN60" s="3969"/>
      <c r="AO60" s="3969"/>
      <c r="AP60" s="3969"/>
      <c r="AQ60" s="3969"/>
      <c r="AR60" s="3969"/>
      <c r="AS60" s="3969"/>
      <c r="AT60" s="3969"/>
      <c r="AU60" s="3969"/>
      <c r="AV60" s="3969"/>
      <c r="AW60" s="3969"/>
      <c r="AX60" s="3884"/>
      <c r="AY60" s="3884"/>
      <c r="AZ60" s="3885"/>
    </row>
    <row r="61" spans="1:53" ht="21" customHeight="1">
      <c r="A61" s="474"/>
      <c r="B61" s="3970"/>
      <c r="C61" s="3970"/>
      <c r="D61" s="3970"/>
      <c r="E61" s="3970"/>
      <c r="F61" s="3970"/>
      <c r="G61" s="3970"/>
      <c r="H61" s="3970"/>
      <c r="I61" s="3970"/>
      <c r="J61" s="3962"/>
      <c r="K61" s="4046"/>
      <c r="L61" s="4046"/>
      <c r="M61" s="4046"/>
      <c r="N61" s="4046"/>
      <c r="O61" s="4046"/>
      <c r="P61" s="4046"/>
      <c r="Q61" s="4046"/>
      <c r="R61" s="4046"/>
      <c r="S61" s="4046"/>
      <c r="T61" s="4046"/>
      <c r="U61" s="4046"/>
      <c r="V61" s="3967" t="s">
        <v>745</v>
      </c>
      <c r="W61" s="3967"/>
      <c r="X61" s="3967"/>
      <c r="Y61" s="3967"/>
      <c r="Z61" s="3967" t="s">
        <v>718</v>
      </c>
      <c r="AA61" s="3968"/>
      <c r="AB61" s="4044"/>
      <c r="AC61" s="3969"/>
      <c r="AD61" s="3969"/>
      <c r="AE61" s="3969"/>
      <c r="AF61" s="3969"/>
      <c r="AG61" s="3969"/>
      <c r="AH61" s="3969"/>
      <c r="AI61" s="3969"/>
      <c r="AJ61" s="3969"/>
      <c r="AK61" s="3969"/>
      <c r="AL61" s="3969"/>
      <c r="AM61" s="4021"/>
      <c r="AN61" s="3969"/>
      <c r="AO61" s="3969"/>
      <c r="AP61" s="3969"/>
      <c r="AQ61" s="3969"/>
      <c r="AR61" s="3969"/>
      <c r="AS61" s="3969"/>
      <c r="AT61" s="3969"/>
      <c r="AU61" s="3969"/>
      <c r="AV61" s="3969"/>
      <c r="AW61" s="3969"/>
      <c r="AX61" s="3884"/>
      <c r="AY61" s="3884"/>
      <c r="AZ61" s="3885"/>
    </row>
    <row r="62" spans="1:53" ht="21" customHeight="1">
      <c r="A62" s="469"/>
      <c r="B62" s="3962"/>
      <c r="C62" s="3963"/>
      <c r="D62" s="3963"/>
      <c r="E62" s="3963"/>
      <c r="F62" s="3963"/>
      <c r="G62" s="3963"/>
      <c r="H62" s="3963"/>
      <c r="I62" s="3963"/>
      <c r="J62" s="3963"/>
      <c r="K62" s="3976" t="s">
        <v>741</v>
      </c>
      <c r="L62" s="3977"/>
      <c r="M62" s="3977"/>
      <c r="N62" s="3977"/>
      <c r="O62" s="3977"/>
      <c r="P62" s="3977"/>
      <c r="Q62" s="3977"/>
      <c r="R62" s="3977"/>
      <c r="S62" s="3977"/>
      <c r="T62" s="3977"/>
      <c r="U62" s="3977"/>
      <c r="V62" s="3967" t="s">
        <v>742</v>
      </c>
      <c r="W62" s="3967"/>
      <c r="X62" s="3967"/>
      <c r="Y62" s="3967"/>
      <c r="Z62" s="3967" t="s">
        <v>746</v>
      </c>
      <c r="AA62" s="3968"/>
      <c r="AB62" s="4044"/>
      <c r="AC62" s="3969"/>
      <c r="AD62" s="3969"/>
      <c r="AE62" s="3969"/>
      <c r="AF62" s="3969"/>
      <c r="AG62" s="3969"/>
      <c r="AH62" s="3969"/>
      <c r="AI62" s="3969"/>
      <c r="AJ62" s="3969"/>
      <c r="AK62" s="3969"/>
      <c r="AL62" s="3969"/>
      <c r="AM62" s="4021"/>
      <c r="AN62" s="3969"/>
      <c r="AO62" s="3969"/>
      <c r="AP62" s="3969"/>
      <c r="AQ62" s="3969"/>
      <c r="AR62" s="3969"/>
      <c r="AS62" s="3969"/>
      <c r="AT62" s="3969"/>
      <c r="AU62" s="3969"/>
      <c r="AV62" s="3969"/>
      <c r="AW62" s="3969"/>
      <c r="AX62" s="3884"/>
      <c r="AY62" s="3884"/>
      <c r="AZ62" s="3885"/>
      <c r="BA62" s="477"/>
    </row>
    <row r="63" spans="1:53" ht="21" customHeight="1">
      <c r="A63" s="474"/>
      <c r="B63" s="3970"/>
      <c r="C63" s="3970"/>
      <c r="D63" s="3970"/>
      <c r="E63" s="3970"/>
      <c r="F63" s="3970"/>
      <c r="G63" s="3970"/>
      <c r="H63" s="3970"/>
      <c r="I63" s="3970"/>
      <c r="J63" s="3962"/>
      <c r="K63" s="3978"/>
      <c r="L63" s="3978"/>
      <c r="M63" s="3978"/>
      <c r="N63" s="3978"/>
      <c r="O63" s="3978"/>
      <c r="P63" s="3978"/>
      <c r="Q63" s="3978"/>
      <c r="R63" s="3978"/>
      <c r="S63" s="3978"/>
      <c r="T63" s="3978"/>
      <c r="U63" s="3978"/>
      <c r="V63" s="3967" t="s">
        <v>743</v>
      </c>
      <c r="W63" s="3967"/>
      <c r="X63" s="3967"/>
      <c r="Y63" s="3967"/>
      <c r="Z63" s="3967" t="s">
        <v>737</v>
      </c>
      <c r="AA63" s="3968"/>
      <c r="AB63" s="4044"/>
      <c r="AC63" s="3979"/>
      <c r="AD63" s="3979"/>
      <c r="AE63" s="3979"/>
      <c r="AF63" s="3979"/>
      <c r="AG63" s="3979"/>
      <c r="AH63" s="3979"/>
      <c r="AI63" s="3979"/>
      <c r="AJ63" s="3979"/>
      <c r="AK63" s="3979"/>
      <c r="AL63" s="3979"/>
      <c r="AM63" s="4021"/>
      <c r="AN63" s="3979"/>
      <c r="AO63" s="3979"/>
      <c r="AP63" s="3979"/>
      <c r="AQ63" s="3979"/>
      <c r="AR63" s="3979"/>
      <c r="AS63" s="3979"/>
      <c r="AT63" s="3979"/>
      <c r="AU63" s="3979"/>
      <c r="AV63" s="3979"/>
      <c r="AW63" s="3979"/>
      <c r="AX63" s="3884"/>
      <c r="AY63" s="3884"/>
      <c r="AZ63" s="3885"/>
      <c r="BA63" s="477"/>
    </row>
    <row r="64" spans="1:53" ht="21" customHeight="1" thickBot="1">
      <c r="A64" s="469"/>
      <c r="B64" s="3962"/>
      <c r="C64" s="3963"/>
      <c r="D64" s="3963"/>
      <c r="E64" s="3963"/>
      <c r="F64" s="3963"/>
      <c r="G64" s="3963"/>
      <c r="H64" s="3963"/>
      <c r="I64" s="3963"/>
      <c r="J64" s="3963"/>
      <c r="K64" s="3964" t="s">
        <v>747</v>
      </c>
      <c r="L64" s="3965"/>
      <c r="M64" s="3965"/>
      <c r="N64" s="3965"/>
      <c r="O64" s="3965"/>
      <c r="P64" s="3965"/>
      <c r="Q64" s="3965"/>
      <c r="R64" s="3965"/>
      <c r="S64" s="3965"/>
      <c r="T64" s="3965"/>
      <c r="U64" s="3965"/>
      <c r="V64" s="3967" t="s">
        <v>748</v>
      </c>
      <c r="W64" s="3967"/>
      <c r="X64" s="3967"/>
      <c r="Y64" s="3967"/>
      <c r="Z64" s="3967" t="s">
        <v>746</v>
      </c>
      <c r="AA64" s="3968"/>
      <c r="AB64" s="4044"/>
      <c r="AC64" s="3969"/>
      <c r="AD64" s="3969"/>
      <c r="AE64" s="3969"/>
      <c r="AF64" s="3969"/>
      <c r="AG64" s="3969"/>
      <c r="AH64" s="3969"/>
      <c r="AI64" s="3969"/>
      <c r="AJ64" s="3969"/>
      <c r="AK64" s="3969"/>
      <c r="AL64" s="3969"/>
      <c r="AM64" s="4021"/>
      <c r="AN64" s="3969"/>
      <c r="AO64" s="3969"/>
      <c r="AP64" s="3969"/>
      <c r="AQ64" s="3969"/>
      <c r="AR64" s="3969"/>
      <c r="AS64" s="3969"/>
      <c r="AT64" s="3969"/>
      <c r="AU64" s="3969"/>
      <c r="AV64" s="3969"/>
      <c r="AW64" s="3969"/>
      <c r="AX64" s="3884"/>
      <c r="AY64" s="3884"/>
      <c r="AZ64" s="3885"/>
      <c r="BA64" s="477"/>
    </row>
    <row r="65" spans="1:54" ht="21" customHeight="1">
      <c r="A65" s="474"/>
      <c r="B65" s="4029"/>
      <c r="C65" s="4029"/>
      <c r="D65" s="4029"/>
      <c r="E65" s="4029"/>
      <c r="F65" s="4029"/>
      <c r="G65" s="4029"/>
      <c r="H65" s="4029"/>
      <c r="I65" s="4029"/>
      <c r="J65" s="3948"/>
      <c r="K65" s="3966"/>
      <c r="L65" s="3966"/>
      <c r="M65" s="3966"/>
      <c r="N65" s="3966"/>
      <c r="O65" s="3966"/>
      <c r="P65" s="3966"/>
      <c r="Q65" s="3966"/>
      <c r="R65" s="3966"/>
      <c r="S65" s="3966"/>
      <c r="T65" s="3966"/>
      <c r="U65" s="3966"/>
      <c r="V65" s="4042" t="s">
        <v>749</v>
      </c>
      <c r="W65" s="4042"/>
      <c r="X65" s="4042"/>
      <c r="Y65" s="4042"/>
      <c r="Z65" s="4042" t="s">
        <v>737</v>
      </c>
      <c r="AA65" s="3945"/>
      <c r="AB65" s="4045"/>
      <c r="AC65" s="3972"/>
      <c r="AD65" s="3972"/>
      <c r="AE65" s="3972"/>
      <c r="AF65" s="3972"/>
      <c r="AG65" s="3972"/>
      <c r="AH65" s="3972"/>
      <c r="AI65" s="3972"/>
      <c r="AJ65" s="3972"/>
      <c r="AK65" s="3972"/>
      <c r="AL65" s="3972"/>
      <c r="AM65" s="4018"/>
      <c r="AN65" s="3972"/>
      <c r="AO65" s="3972"/>
      <c r="AP65" s="3972"/>
      <c r="AQ65" s="3972"/>
      <c r="AR65" s="3972"/>
      <c r="AS65" s="3972"/>
      <c r="AT65" s="3972"/>
      <c r="AU65" s="3972"/>
      <c r="AV65" s="3972"/>
      <c r="AW65" s="3972"/>
      <c r="AX65" s="3960"/>
      <c r="AY65" s="3960"/>
      <c r="AZ65" s="4032"/>
      <c r="BA65" s="477"/>
      <c r="BB65" s="469"/>
    </row>
    <row r="66" spans="1:54" ht="21" customHeight="1">
      <c r="A66" s="469"/>
      <c r="B66" s="4002" t="s">
        <v>750</v>
      </c>
      <c r="C66" s="4003"/>
      <c r="D66" s="4003"/>
      <c r="E66" s="4003"/>
      <c r="F66" s="4003"/>
      <c r="G66" s="4003"/>
      <c r="H66" s="4003"/>
      <c r="I66" s="4003"/>
      <c r="J66" s="4003"/>
      <c r="K66" s="4003"/>
      <c r="L66" s="4003"/>
      <c r="M66" s="4003"/>
      <c r="N66" s="4003"/>
      <c r="O66" s="4003"/>
      <c r="P66" s="4003"/>
      <c r="Q66" s="4003"/>
      <c r="R66" s="4003"/>
      <c r="S66" s="4003"/>
      <c r="T66" s="4003"/>
      <c r="U66" s="4003"/>
      <c r="V66" s="4003"/>
      <c r="W66" s="4003"/>
      <c r="X66" s="4003"/>
      <c r="Y66" s="4003"/>
      <c r="Z66" s="4003"/>
      <c r="AA66" s="4003"/>
      <c r="AB66" s="4003"/>
      <c r="AC66" s="4003"/>
      <c r="AD66" s="4003"/>
      <c r="AE66" s="4003"/>
      <c r="AF66" s="4003"/>
      <c r="AG66" s="4003"/>
      <c r="AH66" s="4003"/>
      <c r="AI66" s="4003"/>
      <c r="AJ66" s="4003"/>
      <c r="AK66" s="4003"/>
      <c r="AL66" s="4003"/>
      <c r="AM66" s="4003"/>
      <c r="AN66" s="4003"/>
      <c r="AO66" s="4003"/>
      <c r="AP66" s="4003"/>
      <c r="AQ66" s="4003"/>
      <c r="AR66" s="4003"/>
      <c r="AS66" s="4003"/>
      <c r="AT66" s="4003"/>
      <c r="AU66" s="4003"/>
      <c r="AV66" s="4003"/>
      <c r="AW66" s="4003"/>
      <c r="AX66" s="4003"/>
      <c r="AY66" s="4003"/>
      <c r="AZ66" s="4004"/>
      <c r="BB66" s="469"/>
    </row>
    <row r="67" spans="1:54" ht="18" customHeight="1">
      <c r="A67" s="469"/>
      <c r="B67" s="4005"/>
      <c r="C67" s="4006"/>
      <c r="D67" s="4006"/>
      <c r="E67" s="1600"/>
      <c r="F67" s="1600"/>
      <c r="G67" s="4007" t="s">
        <v>723</v>
      </c>
      <c r="H67" s="4007"/>
      <c r="I67" s="4007"/>
      <c r="J67" s="4007"/>
      <c r="K67" s="4007"/>
      <c r="L67" s="4007"/>
      <c r="M67" s="4007"/>
      <c r="N67" s="4007"/>
      <c r="O67" s="4007"/>
      <c r="P67" s="4007"/>
      <c r="Q67" s="4007"/>
      <c r="R67" s="4007"/>
      <c r="S67" s="4007"/>
      <c r="T67" s="4007"/>
      <c r="U67" s="4007"/>
      <c r="V67" s="4007"/>
      <c r="W67" s="4007"/>
      <c r="X67" s="4007"/>
      <c r="Y67" s="4007"/>
      <c r="Z67" s="4007"/>
      <c r="AA67" s="4007"/>
      <c r="AB67" s="4007"/>
      <c r="AC67" s="4007"/>
      <c r="AD67" s="4007"/>
      <c r="AE67" s="4007"/>
      <c r="AF67" s="4007"/>
      <c r="AG67" s="4007"/>
      <c r="AH67" s="4007"/>
      <c r="AI67" s="4007"/>
      <c r="AJ67" s="4007"/>
      <c r="AK67" s="4007"/>
      <c r="AL67" s="4007"/>
      <c r="AM67" s="4007"/>
      <c r="AN67" s="4007"/>
      <c r="AO67" s="4007"/>
      <c r="AP67" s="4007"/>
      <c r="AQ67" s="4007"/>
      <c r="AR67" s="4007"/>
      <c r="AS67" s="4007"/>
      <c r="AT67" s="4007"/>
      <c r="AU67" s="4007"/>
      <c r="AV67" s="4007"/>
      <c r="AW67" s="4007"/>
      <c r="AX67" s="4007"/>
      <c r="AY67" s="4007"/>
      <c r="AZ67" s="4008"/>
      <c r="BB67" s="469"/>
    </row>
    <row r="68" spans="1:54" ht="21" customHeight="1">
      <c r="A68" s="469"/>
      <c r="B68" s="4005"/>
      <c r="C68" s="4006"/>
      <c r="D68" s="4006"/>
      <c r="E68" s="4006"/>
      <c r="F68" s="4006"/>
      <c r="G68" s="4009" t="s">
        <v>712</v>
      </c>
      <c r="H68" s="4010"/>
      <c r="I68" s="4010"/>
      <c r="J68" s="4010"/>
      <c r="K68" s="4010"/>
      <c r="L68" s="4010"/>
      <c r="M68" s="4010"/>
      <c r="N68" s="4010"/>
      <c r="O68" s="4010"/>
      <c r="P68" s="4010"/>
      <c r="Q68" s="4010"/>
      <c r="R68" s="4010"/>
      <c r="S68" s="4010"/>
      <c r="T68" s="4084"/>
      <c r="U68" s="4085"/>
      <c r="V68" s="4085"/>
      <c r="W68" s="4085"/>
      <c r="X68" s="4085"/>
      <c r="Y68" s="4085"/>
      <c r="Z68" s="4085"/>
      <c r="AA68" s="4085"/>
      <c r="AB68" s="4085"/>
      <c r="AC68" s="4085"/>
      <c r="AD68" s="4085"/>
      <c r="AE68" s="4085"/>
      <c r="AF68" s="4085"/>
      <c r="AG68" s="4085"/>
      <c r="AH68" s="4085"/>
      <c r="AI68" s="4085"/>
      <c r="AJ68" s="4085"/>
      <c r="AK68" s="4085"/>
      <c r="AL68" s="4085"/>
      <c r="AM68" s="4085"/>
      <c r="AN68" s="4085"/>
      <c r="AO68" s="4085"/>
      <c r="AP68" s="4085"/>
      <c r="AQ68" s="4085"/>
      <c r="AR68" s="4085"/>
      <c r="AS68" s="4085"/>
      <c r="AT68" s="4085"/>
      <c r="AU68" s="4085"/>
      <c r="AV68" s="4085"/>
      <c r="AW68" s="4085"/>
      <c r="AX68" s="4086"/>
      <c r="AY68" s="4086"/>
      <c r="AZ68" s="3993"/>
      <c r="BB68" s="469"/>
    </row>
    <row r="69" spans="1:54" ht="18" customHeight="1">
      <c r="A69" s="475"/>
      <c r="B69" s="3962"/>
      <c r="C69" s="3963"/>
      <c r="D69" s="3963"/>
      <c r="E69" s="3963"/>
      <c r="F69" s="3963"/>
      <c r="G69" s="3963"/>
      <c r="H69" s="3963"/>
      <c r="I69" s="3963"/>
      <c r="J69" s="3963"/>
      <c r="K69" s="3984" t="s">
        <v>757</v>
      </c>
      <c r="L69" s="3984"/>
      <c r="M69" s="3984"/>
      <c r="N69" s="3984"/>
      <c r="O69" s="3984"/>
      <c r="P69" s="3984"/>
      <c r="Q69" s="3984"/>
      <c r="R69" s="3984"/>
      <c r="S69" s="3984"/>
      <c r="T69" s="3985"/>
      <c r="U69" s="3985"/>
      <c r="V69" s="3985"/>
      <c r="W69" s="3985"/>
      <c r="X69" s="3985"/>
      <c r="Y69" s="3985"/>
      <c r="Z69" s="3985"/>
      <c r="AA69" s="3985"/>
      <c r="AB69" s="3973"/>
      <c r="AC69" s="3987" t="s">
        <v>713</v>
      </c>
      <c r="AD69" s="3988"/>
      <c r="AE69" s="3988"/>
      <c r="AF69" s="3988"/>
      <c r="AG69" s="3988"/>
      <c r="AH69" s="3988"/>
      <c r="AI69" s="3988"/>
      <c r="AJ69" s="3988"/>
      <c r="AK69" s="3988"/>
      <c r="AL69" s="3988"/>
      <c r="AM69" s="3988"/>
      <c r="AN69" s="3988"/>
      <c r="AO69" s="3988"/>
      <c r="AP69" s="3988"/>
      <c r="AQ69" s="3988"/>
      <c r="AR69" s="3988"/>
      <c r="AS69" s="3988"/>
      <c r="AT69" s="3988"/>
      <c r="AU69" s="3988"/>
      <c r="AV69" s="3988"/>
      <c r="AW69" s="3988"/>
      <c r="AX69" s="3884"/>
      <c r="AY69" s="3884"/>
      <c r="AZ69" s="3885"/>
      <c r="BA69" s="477"/>
      <c r="BB69" s="469"/>
    </row>
    <row r="70" spans="1:54" s="120" customFormat="1" ht="18" customHeight="1">
      <c r="A70" s="476"/>
      <c r="B70" s="3970"/>
      <c r="C70" s="3970"/>
      <c r="D70" s="3970"/>
      <c r="E70" s="3970"/>
      <c r="F70" s="3970"/>
      <c r="G70" s="3970"/>
      <c r="H70" s="3970"/>
      <c r="I70" s="3970"/>
      <c r="J70" s="3962"/>
      <c r="K70" s="3986"/>
      <c r="L70" s="3986"/>
      <c r="M70" s="3986"/>
      <c r="N70" s="3986"/>
      <c r="O70" s="3986"/>
      <c r="P70" s="3986"/>
      <c r="Q70" s="3986"/>
      <c r="R70" s="3986"/>
      <c r="S70" s="3986"/>
      <c r="T70" s="3986"/>
      <c r="U70" s="3986"/>
      <c r="V70" s="3986"/>
      <c r="W70" s="3986"/>
      <c r="X70" s="3986"/>
      <c r="Y70" s="3986"/>
      <c r="Z70" s="3986"/>
      <c r="AA70" s="3986"/>
      <c r="AB70" s="3974"/>
      <c r="AC70" s="3989" t="s">
        <v>714</v>
      </c>
      <c r="AD70" s="3990"/>
      <c r="AE70" s="3990"/>
      <c r="AF70" s="3990"/>
      <c r="AG70" s="3990"/>
      <c r="AH70" s="3990"/>
      <c r="AI70" s="3990"/>
      <c r="AJ70" s="3990"/>
      <c r="AK70" s="3990"/>
      <c r="AL70" s="3991"/>
      <c r="AM70" s="3973"/>
      <c r="AN70" s="3989" t="s">
        <v>715</v>
      </c>
      <c r="AO70" s="3990"/>
      <c r="AP70" s="3990"/>
      <c r="AQ70" s="3990"/>
      <c r="AR70" s="3990"/>
      <c r="AS70" s="3990"/>
      <c r="AT70" s="3990"/>
      <c r="AU70" s="3990"/>
      <c r="AV70" s="3990"/>
      <c r="AW70" s="3990"/>
      <c r="AX70" s="3884"/>
      <c r="AY70" s="3884"/>
      <c r="AZ70" s="3885"/>
      <c r="BA70" s="478"/>
      <c r="BB70" s="479"/>
    </row>
    <row r="71" spans="1:54" ht="21" customHeight="1">
      <c r="A71" s="469"/>
      <c r="B71" s="3962"/>
      <c r="C71" s="3963"/>
      <c r="D71" s="3963"/>
      <c r="E71" s="3963"/>
      <c r="F71" s="3963"/>
      <c r="G71" s="3963"/>
      <c r="H71" s="3963"/>
      <c r="I71" s="3963"/>
      <c r="J71" s="3963"/>
      <c r="K71" s="4030" t="s">
        <v>760</v>
      </c>
      <c r="L71" s="4030"/>
      <c r="M71" s="4030"/>
      <c r="N71" s="4030"/>
      <c r="O71" s="4030"/>
      <c r="P71" s="4030"/>
      <c r="Q71" s="4030"/>
      <c r="R71" s="4030"/>
      <c r="S71" s="4030"/>
      <c r="T71" s="4030"/>
      <c r="U71" s="4030"/>
      <c r="V71" s="4033" t="s">
        <v>754</v>
      </c>
      <c r="W71" s="4033"/>
      <c r="X71" s="4033"/>
      <c r="Y71" s="4033"/>
      <c r="Z71" s="3967" t="s">
        <v>734</v>
      </c>
      <c r="AA71" s="3967"/>
      <c r="AB71" s="3974"/>
      <c r="AC71" s="4040"/>
      <c r="AD71" s="3969"/>
      <c r="AE71" s="3969"/>
      <c r="AF71" s="3969"/>
      <c r="AG71" s="3969"/>
      <c r="AH71" s="3969"/>
      <c r="AI71" s="3969"/>
      <c r="AJ71" s="3969"/>
      <c r="AK71" s="3969"/>
      <c r="AL71" s="4041"/>
      <c r="AM71" s="3974"/>
      <c r="AN71" s="4040"/>
      <c r="AO71" s="3969"/>
      <c r="AP71" s="3969"/>
      <c r="AQ71" s="3969"/>
      <c r="AR71" s="3969"/>
      <c r="AS71" s="3969"/>
      <c r="AT71" s="3969"/>
      <c r="AU71" s="3969"/>
      <c r="AV71" s="3969"/>
      <c r="AW71" s="4041"/>
      <c r="AX71" s="3884"/>
      <c r="AY71" s="3884"/>
      <c r="AZ71" s="3885"/>
      <c r="BA71" s="477"/>
      <c r="BB71" s="469"/>
    </row>
    <row r="72" spans="1:54" ht="21" customHeight="1">
      <c r="A72" s="474"/>
      <c r="B72" s="3970"/>
      <c r="C72" s="3970"/>
      <c r="D72" s="3970"/>
      <c r="E72" s="3970"/>
      <c r="F72" s="3970"/>
      <c r="G72" s="3970"/>
      <c r="H72" s="3970"/>
      <c r="I72" s="3970"/>
      <c r="J72" s="3962"/>
      <c r="K72" s="2348"/>
      <c r="L72" s="2348"/>
      <c r="M72" s="2348"/>
      <c r="N72" s="2348"/>
      <c r="O72" s="2348"/>
      <c r="P72" s="2348"/>
      <c r="Q72" s="2348"/>
      <c r="R72" s="2348"/>
      <c r="S72" s="2348"/>
      <c r="T72" s="2348"/>
      <c r="U72" s="2348"/>
      <c r="V72" s="4033" t="s">
        <v>751</v>
      </c>
      <c r="W72" s="4033"/>
      <c r="X72" s="4033"/>
      <c r="Y72" s="4033"/>
      <c r="Z72" s="3967" t="s">
        <v>734</v>
      </c>
      <c r="AA72" s="3967"/>
      <c r="AB72" s="3974"/>
      <c r="AC72" s="4040"/>
      <c r="AD72" s="3969"/>
      <c r="AE72" s="3969"/>
      <c r="AF72" s="3969"/>
      <c r="AG72" s="3969"/>
      <c r="AH72" s="3969"/>
      <c r="AI72" s="3969"/>
      <c r="AJ72" s="3969"/>
      <c r="AK72" s="3969"/>
      <c r="AL72" s="4041"/>
      <c r="AM72" s="3974"/>
      <c r="AN72" s="4040"/>
      <c r="AO72" s="3969"/>
      <c r="AP72" s="3969"/>
      <c r="AQ72" s="3969"/>
      <c r="AR72" s="3969"/>
      <c r="AS72" s="3969"/>
      <c r="AT72" s="3969"/>
      <c r="AU72" s="3969"/>
      <c r="AV72" s="3969"/>
      <c r="AW72" s="4041"/>
      <c r="AX72" s="3884"/>
      <c r="AY72" s="3884"/>
      <c r="AZ72" s="3885"/>
      <c r="BA72" s="477"/>
      <c r="BB72" s="469"/>
    </row>
    <row r="73" spans="1:54" ht="21" customHeight="1">
      <c r="A73" s="469"/>
      <c r="B73" s="3970"/>
      <c r="C73" s="3970"/>
      <c r="D73" s="3970"/>
      <c r="E73" s="3970"/>
      <c r="F73" s="3970"/>
      <c r="G73" s="3970"/>
      <c r="H73" s="3970"/>
      <c r="I73" s="3970"/>
      <c r="J73" s="3962"/>
      <c r="K73" s="2348"/>
      <c r="L73" s="2348"/>
      <c r="M73" s="2348"/>
      <c r="N73" s="2348"/>
      <c r="O73" s="2348"/>
      <c r="P73" s="2348"/>
      <c r="Q73" s="2348"/>
      <c r="R73" s="2348"/>
      <c r="S73" s="2348"/>
      <c r="T73" s="2348"/>
      <c r="U73" s="2348"/>
      <c r="V73" s="4033" t="s">
        <v>753</v>
      </c>
      <c r="W73" s="4033"/>
      <c r="X73" s="4033"/>
      <c r="Y73" s="4033"/>
      <c r="Z73" s="4034" t="s">
        <v>737</v>
      </c>
      <c r="AA73" s="4035"/>
      <c r="AB73" s="3974"/>
      <c r="AC73" s="4036"/>
      <c r="AD73" s="3979"/>
      <c r="AE73" s="3979"/>
      <c r="AF73" s="3979"/>
      <c r="AG73" s="3979"/>
      <c r="AH73" s="3979"/>
      <c r="AI73" s="3979"/>
      <c r="AJ73" s="3979"/>
      <c r="AK73" s="3979"/>
      <c r="AL73" s="4037"/>
      <c r="AM73" s="3974"/>
      <c r="AN73" s="4036"/>
      <c r="AO73" s="3979"/>
      <c r="AP73" s="3979"/>
      <c r="AQ73" s="3979"/>
      <c r="AR73" s="3979"/>
      <c r="AS73" s="3979"/>
      <c r="AT73" s="3979"/>
      <c r="AU73" s="3979"/>
      <c r="AV73" s="3979"/>
      <c r="AW73" s="3979"/>
      <c r="AX73" s="3884"/>
      <c r="AY73" s="3884"/>
      <c r="AZ73" s="3885"/>
      <c r="BA73" s="469"/>
      <c r="BB73" s="469"/>
    </row>
    <row r="74" spans="1:54" ht="21" customHeight="1">
      <c r="A74" s="469"/>
      <c r="B74" s="3970"/>
      <c r="C74" s="3970"/>
      <c r="D74" s="3970"/>
      <c r="E74" s="3970"/>
      <c r="F74" s="3970"/>
      <c r="G74" s="3970"/>
      <c r="H74" s="3970"/>
      <c r="I74" s="3970"/>
      <c r="J74" s="3962"/>
      <c r="K74" s="2348"/>
      <c r="L74" s="2348"/>
      <c r="M74" s="2348"/>
      <c r="N74" s="2348"/>
      <c r="O74" s="2348"/>
      <c r="P74" s="2348"/>
      <c r="Q74" s="2348"/>
      <c r="R74" s="2348"/>
      <c r="S74" s="2348"/>
      <c r="T74" s="2348"/>
      <c r="U74" s="2348"/>
      <c r="V74" s="4033" t="s">
        <v>755</v>
      </c>
      <c r="W74" s="4033"/>
      <c r="X74" s="4033"/>
      <c r="Y74" s="4033"/>
      <c r="Z74" s="4035" t="s">
        <v>752</v>
      </c>
      <c r="AA74" s="4035"/>
      <c r="AB74" s="3974"/>
      <c r="AC74" s="4036"/>
      <c r="AD74" s="3979"/>
      <c r="AE74" s="3979"/>
      <c r="AF74" s="3979"/>
      <c r="AG74" s="3979"/>
      <c r="AH74" s="3979"/>
      <c r="AI74" s="3979"/>
      <c r="AJ74" s="3979"/>
      <c r="AK74" s="3979"/>
      <c r="AL74" s="4037"/>
      <c r="AM74" s="3974"/>
      <c r="AN74" s="4036"/>
      <c r="AO74" s="3979"/>
      <c r="AP74" s="3979"/>
      <c r="AQ74" s="3979"/>
      <c r="AR74" s="3979"/>
      <c r="AS74" s="3979"/>
      <c r="AT74" s="3979"/>
      <c r="AU74" s="3979"/>
      <c r="AV74" s="3979"/>
      <c r="AW74" s="3979"/>
      <c r="AX74" s="3884"/>
      <c r="AY74" s="3884"/>
      <c r="AZ74" s="3885"/>
      <c r="BA74" s="469"/>
      <c r="BB74" s="469"/>
    </row>
    <row r="75" spans="1:54" ht="21" customHeight="1">
      <c r="A75" s="469"/>
      <c r="B75" s="3970"/>
      <c r="C75" s="3970"/>
      <c r="D75" s="3970"/>
      <c r="E75" s="3970"/>
      <c r="F75" s="3970"/>
      <c r="G75" s="3970"/>
      <c r="H75" s="3970"/>
      <c r="I75" s="3970"/>
      <c r="J75" s="3962"/>
      <c r="K75" s="2348"/>
      <c r="L75" s="2348"/>
      <c r="M75" s="2348"/>
      <c r="N75" s="2348"/>
      <c r="O75" s="2348"/>
      <c r="P75" s="2348"/>
      <c r="Q75" s="2348"/>
      <c r="R75" s="2348"/>
      <c r="S75" s="2348"/>
      <c r="T75" s="2348"/>
      <c r="U75" s="2348"/>
      <c r="V75" s="4033" t="s">
        <v>756</v>
      </c>
      <c r="W75" s="4033"/>
      <c r="X75" s="4033"/>
      <c r="Y75" s="4033"/>
      <c r="Z75" s="4035" t="s">
        <v>569</v>
      </c>
      <c r="AA75" s="4035"/>
      <c r="AB75" s="3974"/>
      <c r="AC75" s="4038"/>
      <c r="AD75" s="3983"/>
      <c r="AE75" s="3983"/>
      <c r="AF75" s="3983"/>
      <c r="AG75" s="3983"/>
      <c r="AH75" s="3983"/>
      <c r="AI75" s="3983"/>
      <c r="AJ75" s="3983"/>
      <c r="AK75" s="3983"/>
      <c r="AL75" s="4039"/>
      <c r="AM75" s="3974"/>
      <c r="AN75" s="4038"/>
      <c r="AO75" s="3983"/>
      <c r="AP75" s="3983"/>
      <c r="AQ75" s="3983"/>
      <c r="AR75" s="3983"/>
      <c r="AS75" s="3983"/>
      <c r="AT75" s="3983"/>
      <c r="AU75" s="3983"/>
      <c r="AV75" s="3983"/>
      <c r="AW75" s="3983"/>
      <c r="AX75" s="3884"/>
      <c r="AY75" s="3884"/>
      <c r="AZ75" s="3885"/>
      <c r="BA75" s="469"/>
      <c r="BB75" s="469"/>
    </row>
    <row r="76" spans="1:54" ht="21" customHeight="1">
      <c r="A76" s="469"/>
      <c r="B76" s="4029"/>
      <c r="C76" s="4029"/>
      <c r="D76" s="4029"/>
      <c r="E76" s="4029"/>
      <c r="F76" s="4029"/>
      <c r="G76" s="4029"/>
      <c r="H76" s="4029"/>
      <c r="I76" s="4029"/>
      <c r="J76" s="3948"/>
      <c r="K76" s="4031"/>
      <c r="L76" s="4031"/>
      <c r="M76" s="4031"/>
      <c r="N76" s="4031"/>
      <c r="O76" s="4031"/>
      <c r="P76" s="4031"/>
      <c r="Q76" s="4031"/>
      <c r="R76" s="4031"/>
      <c r="S76" s="4031"/>
      <c r="T76" s="4031"/>
      <c r="U76" s="4031"/>
      <c r="V76" s="4024" t="s">
        <v>758</v>
      </c>
      <c r="W76" s="4024"/>
      <c r="X76" s="4024"/>
      <c r="Y76" s="4024"/>
      <c r="Z76" s="4025" t="s">
        <v>759</v>
      </c>
      <c r="AA76" s="4025"/>
      <c r="AB76" s="3975"/>
      <c r="AC76" s="4026"/>
      <c r="AD76" s="4027"/>
      <c r="AE76" s="4027"/>
      <c r="AF76" s="4027"/>
      <c r="AG76" s="4027"/>
      <c r="AH76" s="4027"/>
      <c r="AI76" s="4027"/>
      <c r="AJ76" s="4027"/>
      <c r="AK76" s="4027"/>
      <c r="AL76" s="4028"/>
      <c r="AM76" s="3975"/>
      <c r="AN76" s="4026"/>
      <c r="AO76" s="4027"/>
      <c r="AP76" s="4027"/>
      <c r="AQ76" s="4027"/>
      <c r="AR76" s="4027"/>
      <c r="AS76" s="4027"/>
      <c r="AT76" s="4027"/>
      <c r="AU76" s="4027"/>
      <c r="AV76" s="4027"/>
      <c r="AW76" s="4027"/>
      <c r="AX76" s="3960"/>
      <c r="AY76" s="3960"/>
      <c r="AZ76" s="4032"/>
      <c r="BA76" s="469"/>
      <c r="BB76" s="469"/>
    </row>
    <row r="77" spans="1:54" ht="21" customHeight="1">
      <c r="A77" s="469"/>
      <c r="B77" s="4002" t="s">
        <v>761</v>
      </c>
      <c r="C77" s="4003"/>
      <c r="D77" s="4003"/>
      <c r="E77" s="4003"/>
      <c r="F77" s="4003"/>
      <c r="G77" s="4003"/>
      <c r="H77" s="4003"/>
      <c r="I77" s="4003"/>
      <c r="J77" s="4003"/>
      <c r="K77" s="4003"/>
      <c r="L77" s="4003"/>
      <c r="M77" s="4003"/>
      <c r="N77" s="4003"/>
      <c r="O77" s="4003"/>
      <c r="P77" s="4003"/>
      <c r="Q77" s="4003"/>
      <c r="R77" s="4003"/>
      <c r="S77" s="4003"/>
      <c r="T77" s="4003"/>
      <c r="U77" s="4003"/>
      <c r="V77" s="4003"/>
      <c r="W77" s="4003"/>
      <c r="X77" s="4003"/>
      <c r="Y77" s="4003"/>
      <c r="Z77" s="4003"/>
      <c r="AA77" s="4003"/>
      <c r="AB77" s="4003"/>
      <c r="AC77" s="4003"/>
      <c r="AD77" s="4003"/>
      <c r="AE77" s="4003"/>
      <c r="AF77" s="4003"/>
      <c r="AG77" s="4003"/>
      <c r="AH77" s="4003"/>
      <c r="AI77" s="4003"/>
      <c r="AJ77" s="4003"/>
      <c r="AK77" s="4003"/>
      <c r="AL77" s="4003"/>
      <c r="AM77" s="4003"/>
      <c r="AN77" s="4003"/>
      <c r="AO77" s="4003"/>
      <c r="AP77" s="4003"/>
      <c r="AQ77" s="4003"/>
      <c r="AR77" s="4003"/>
      <c r="AS77" s="4003"/>
      <c r="AT77" s="4003"/>
      <c r="AU77" s="4003"/>
      <c r="AV77" s="4003"/>
      <c r="AW77" s="4003"/>
      <c r="AX77" s="4003"/>
      <c r="AY77" s="4003"/>
      <c r="AZ77" s="4004"/>
      <c r="BB77" s="469"/>
    </row>
    <row r="78" spans="1:54" ht="21" customHeight="1">
      <c r="A78" s="480"/>
      <c r="B78" s="481"/>
      <c r="C78" s="1065"/>
      <c r="D78" s="1065"/>
      <c r="E78" s="1065"/>
      <c r="F78" s="1065"/>
      <c r="G78" s="1065"/>
      <c r="H78" s="1065"/>
      <c r="I78" s="1065"/>
      <c r="J78" s="1065"/>
      <c r="K78" s="1065"/>
      <c r="L78" s="1065"/>
      <c r="M78" s="1065"/>
      <c r="N78" s="1065"/>
      <c r="O78" s="1065"/>
      <c r="P78" s="1065"/>
      <c r="Q78" s="1065"/>
      <c r="R78" s="1065"/>
      <c r="S78" s="2424"/>
      <c r="T78" s="2424"/>
      <c r="U78" s="2424"/>
      <c r="V78" s="2424"/>
      <c r="W78" s="2424"/>
      <c r="X78" s="2424"/>
      <c r="Y78" s="2424"/>
      <c r="Z78" s="2424"/>
      <c r="AA78" s="4023"/>
      <c r="AB78" s="4021"/>
      <c r="AC78" s="4019" t="s">
        <v>762</v>
      </c>
      <c r="AD78" s="4020"/>
      <c r="AE78" s="4020"/>
      <c r="AF78" s="4020"/>
      <c r="AG78" s="4020"/>
      <c r="AH78" s="4020"/>
      <c r="AI78" s="4020"/>
      <c r="AJ78" s="4020"/>
      <c r="AK78" s="4020"/>
      <c r="AL78" s="4020"/>
      <c r="AM78" s="4021"/>
      <c r="AN78" s="4019" t="s">
        <v>763</v>
      </c>
      <c r="AO78" s="4020"/>
      <c r="AP78" s="4020"/>
      <c r="AQ78" s="4020"/>
      <c r="AR78" s="4020"/>
      <c r="AS78" s="4020"/>
      <c r="AT78" s="4020"/>
      <c r="AU78" s="4020"/>
      <c r="AV78" s="4020"/>
      <c r="AW78" s="4020"/>
      <c r="AX78" s="3993"/>
      <c r="AY78" s="3994"/>
      <c r="AZ78" s="3994"/>
      <c r="BA78" s="482"/>
    </row>
    <row r="79" spans="1:54" ht="21" customHeight="1">
      <c r="A79" s="480"/>
      <c r="B79" s="4204"/>
      <c r="C79" s="3909"/>
      <c r="D79" s="3909"/>
      <c r="E79" s="3909"/>
      <c r="F79" s="3929" t="s">
        <v>765</v>
      </c>
      <c r="G79" s="3929"/>
      <c r="H79" s="3929"/>
      <c r="I79" s="3929"/>
      <c r="J79" s="3929"/>
      <c r="K79" s="3929"/>
      <c r="L79" s="3929"/>
      <c r="M79" s="3929"/>
      <c r="N79" s="3929"/>
      <c r="O79" s="3929"/>
      <c r="P79" s="3929"/>
      <c r="Q79" s="3929"/>
      <c r="R79" s="3929"/>
      <c r="S79" s="2359" t="s">
        <v>764</v>
      </c>
      <c r="T79" s="2359"/>
      <c r="U79" s="2359"/>
      <c r="V79" s="2359"/>
      <c r="W79" s="2359"/>
      <c r="X79" s="2359"/>
      <c r="Y79" s="2359"/>
      <c r="Z79" s="2359"/>
      <c r="AA79" s="3995"/>
      <c r="AB79" s="4021"/>
      <c r="AC79" s="3996"/>
      <c r="AD79" s="3997"/>
      <c r="AE79" s="3997"/>
      <c r="AF79" s="3997"/>
      <c r="AG79" s="3997"/>
      <c r="AH79" s="3997"/>
      <c r="AI79" s="3997"/>
      <c r="AJ79" s="3997"/>
      <c r="AK79" s="3997"/>
      <c r="AL79" s="3998"/>
      <c r="AM79" s="4021"/>
      <c r="AN79" s="3996"/>
      <c r="AO79" s="3997"/>
      <c r="AP79" s="3997"/>
      <c r="AQ79" s="3997"/>
      <c r="AR79" s="3997"/>
      <c r="AS79" s="3997"/>
      <c r="AT79" s="3997"/>
      <c r="AU79" s="3997"/>
      <c r="AV79" s="3997"/>
      <c r="AW79" s="3998"/>
      <c r="AX79" s="3885"/>
      <c r="AY79" s="3992"/>
      <c r="AZ79" s="3992"/>
      <c r="BA79" s="482"/>
    </row>
    <row r="80" spans="1:54" ht="21" customHeight="1">
      <c r="A80" s="480"/>
      <c r="B80" s="4204"/>
      <c r="C80" s="3909"/>
      <c r="D80" s="3909"/>
      <c r="E80" s="3909"/>
      <c r="F80" s="3930"/>
      <c r="G80" s="3930"/>
      <c r="H80" s="3930"/>
      <c r="I80" s="3930"/>
      <c r="J80" s="3930"/>
      <c r="K80" s="3930"/>
      <c r="L80" s="3930"/>
      <c r="M80" s="3930"/>
      <c r="N80" s="3930"/>
      <c r="O80" s="3930"/>
      <c r="P80" s="3930"/>
      <c r="Q80" s="3930"/>
      <c r="R80" s="3930"/>
      <c r="S80" s="2359" t="s">
        <v>476</v>
      </c>
      <c r="T80" s="2359"/>
      <c r="U80" s="2359"/>
      <c r="V80" s="2359"/>
      <c r="W80" s="2359"/>
      <c r="X80" s="2359"/>
      <c r="Y80" s="2359"/>
      <c r="Z80" s="2359"/>
      <c r="AA80" s="3995"/>
      <c r="AB80" s="4022"/>
      <c r="AC80" s="3996"/>
      <c r="AD80" s="3997"/>
      <c r="AE80" s="3997"/>
      <c r="AF80" s="3997"/>
      <c r="AG80" s="3997"/>
      <c r="AH80" s="3997"/>
      <c r="AI80" s="3997"/>
      <c r="AJ80" s="3997"/>
      <c r="AK80" s="3997"/>
      <c r="AL80" s="3998"/>
      <c r="AM80" s="4022"/>
      <c r="AN80" s="3996"/>
      <c r="AO80" s="3997"/>
      <c r="AP80" s="3997"/>
      <c r="AQ80" s="3997"/>
      <c r="AR80" s="3997"/>
      <c r="AS80" s="3997"/>
      <c r="AT80" s="3997"/>
      <c r="AU80" s="3997"/>
      <c r="AV80" s="3997"/>
      <c r="AW80" s="3998"/>
      <c r="AX80" s="3885"/>
      <c r="AY80" s="3992"/>
      <c r="AZ80" s="3992"/>
      <c r="BA80" s="482"/>
    </row>
    <row r="81" spans="1:53" ht="21" customHeight="1">
      <c r="A81" s="480"/>
      <c r="B81" s="4204"/>
      <c r="C81" s="3909"/>
      <c r="D81" s="3909"/>
      <c r="E81" s="3909"/>
      <c r="F81" s="3931" t="s">
        <v>766</v>
      </c>
      <c r="G81" s="3931"/>
      <c r="H81" s="3931"/>
      <c r="I81" s="3931"/>
      <c r="J81" s="3931"/>
      <c r="K81" s="3931"/>
      <c r="L81" s="3931"/>
      <c r="M81" s="3931"/>
      <c r="N81" s="3931"/>
      <c r="O81" s="3931"/>
      <c r="P81" s="3931"/>
      <c r="Q81" s="3931"/>
      <c r="R81" s="3931"/>
      <c r="S81" s="2359" t="s">
        <v>764</v>
      </c>
      <c r="T81" s="2359"/>
      <c r="U81" s="2359"/>
      <c r="V81" s="2359"/>
      <c r="W81" s="2359"/>
      <c r="X81" s="2359"/>
      <c r="Y81" s="2359"/>
      <c r="Z81" s="2359"/>
      <c r="AA81" s="3995"/>
      <c r="AB81" s="4015"/>
      <c r="AC81" s="3996"/>
      <c r="AD81" s="3997"/>
      <c r="AE81" s="3997"/>
      <c r="AF81" s="3997"/>
      <c r="AG81" s="3997"/>
      <c r="AH81" s="3997"/>
      <c r="AI81" s="3997"/>
      <c r="AJ81" s="3997"/>
      <c r="AK81" s="3997"/>
      <c r="AL81" s="3998"/>
      <c r="AM81" s="4017"/>
      <c r="AN81" s="3996"/>
      <c r="AO81" s="3997"/>
      <c r="AP81" s="3997"/>
      <c r="AQ81" s="3997"/>
      <c r="AR81" s="3997"/>
      <c r="AS81" s="3997"/>
      <c r="AT81" s="3997"/>
      <c r="AU81" s="3997"/>
      <c r="AV81" s="3997"/>
      <c r="AW81" s="3998"/>
      <c r="AX81" s="3885"/>
      <c r="AY81" s="3992"/>
      <c r="AZ81" s="3992"/>
      <c r="BA81" s="482"/>
    </row>
    <row r="82" spans="1:53" ht="21" customHeight="1">
      <c r="A82" s="480"/>
      <c r="B82" s="4204"/>
      <c r="C82" s="3909"/>
      <c r="D82" s="3909"/>
      <c r="E82" s="3909"/>
      <c r="F82" s="3932"/>
      <c r="G82" s="3932"/>
      <c r="H82" s="3932"/>
      <c r="I82" s="3932"/>
      <c r="J82" s="3932"/>
      <c r="K82" s="3932"/>
      <c r="L82" s="3932"/>
      <c r="M82" s="3932"/>
      <c r="N82" s="3932"/>
      <c r="O82" s="3932"/>
      <c r="P82" s="3932"/>
      <c r="Q82" s="3932"/>
      <c r="R82" s="3932"/>
      <c r="S82" s="2359" t="s">
        <v>476</v>
      </c>
      <c r="T82" s="2359"/>
      <c r="U82" s="2359"/>
      <c r="V82" s="2359"/>
      <c r="W82" s="2359"/>
      <c r="X82" s="2359"/>
      <c r="Y82" s="2359"/>
      <c r="Z82" s="2359"/>
      <c r="AA82" s="3995"/>
      <c r="AB82" s="4016"/>
      <c r="AC82" s="3996"/>
      <c r="AD82" s="3997"/>
      <c r="AE82" s="3997"/>
      <c r="AF82" s="3997"/>
      <c r="AG82" s="3997"/>
      <c r="AH82" s="3997"/>
      <c r="AI82" s="3997"/>
      <c r="AJ82" s="3997"/>
      <c r="AK82" s="3997"/>
      <c r="AL82" s="3998"/>
      <c r="AM82" s="4018"/>
      <c r="AN82" s="3996"/>
      <c r="AO82" s="3997"/>
      <c r="AP82" s="3997"/>
      <c r="AQ82" s="3997"/>
      <c r="AR82" s="3997"/>
      <c r="AS82" s="3997"/>
      <c r="AT82" s="3997"/>
      <c r="AU82" s="3997"/>
      <c r="AV82" s="3997"/>
      <c r="AW82" s="3998"/>
      <c r="AX82" s="4013"/>
      <c r="AY82" s="4014"/>
      <c r="AZ82" s="4014"/>
      <c r="BA82" s="482"/>
    </row>
    <row r="83" spans="1:53" ht="23.25" customHeight="1">
      <c r="B83" s="4119" t="s">
        <v>348</v>
      </c>
      <c r="C83" s="4120"/>
      <c r="D83" s="4120"/>
      <c r="E83" s="4120"/>
      <c r="F83" s="4120"/>
      <c r="G83" s="4120"/>
      <c r="H83" s="4120"/>
      <c r="I83" s="4120"/>
      <c r="J83" s="4120"/>
      <c r="K83" s="4120"/>
      <c r="L83" s="4121"/>
      <c r="M83" s="1745"/>
      <c r="N83" s="1746"/>
      <c r="O83" s="1746"/>
      <c r="P83" s="1746"/>
      <c r="Q83" s="1746"/>
      <c r="R83" s="1746"/>
      <c r="S83" s="1746"/>
      <c r="T83" s="1746"/>
      <c r="U83" s="1746"/>
      <c r="V83" s="1746"/>
      <c r="W83" s="1746"/>
      <c r="X83" s="1746"/>
      <c r="Y83" s="1746"/>
      <c r="Z83" s="1746"/>
      <c r="AA83" s="1746"/>
      <c r="AB83" s="1746"/>
      <c r="AC83" s="1746"/>
      <c r="AD83" s="1746"/>
      <c r="AE83" s="1746"/>
      <c r="AF83" s="1746"/>
      <c r="AG83" s="1746"/>
      <c r="AH83" s="1746"/>
      <c r="AI83" s="1746"/>
      <c r="AJ83" s="1746"/>
      <c r="AK83" s="1746"/>
      <c r="AL83" s="1746"/>
      <c r="AM83" s="1746"/>
      <c r="AN83" s="1746"/>
      <c r="AO83" s="1746"/>
      <c r="AP83" s="1746"/>
      <c r="AQ83" s="1746"/>
      <c r="AR83" s="1746"/>
      <c r="AS83" s="1746"/>
      <c r="AT83" s="1746"/>
      <c r="AU83" s="1746"/>
      <c r="AV83" s="1746"/>
      <c r="AW83" s="1746"/>
      <c r="AX83" s="1746"/>
      <c r="AY83" s="1746"/>
      <c r="AZ83" s="1747"/>
    </row>
    <row r="84" spans="1:53" ht="23.25" customHeight="1" thickBot="1">
      <c r="B84" s="4122"/>
      <c r="C84" s="4088"/>
      <c r="D84" s="4088"/>
      <c r="E84" s="4088"/>
      <c r="F84" s="4088"/>
      <c r="G84" s="4088"/>
      <c r="H84" s="4088"/>
      <c r="I84" s="4088"/>
      <c r="J84" s="4088"/>
      <c r="K84" s="4088"/>
      <c r="L84" s="4089"/>
      <c r="M84" s="4090"/>
      <c r="N84" s="4091"/>
      <c r="O84" s="4091"/>
      <c r="P84" s="4091"/>
      <c r="Q84" s="4091"/>
      <c r="R84" s="4091"/>
      <c r="S84" s="4091"/>
      <c r="T84" s="4091"/>
      <c r="U84" s="4091"/>
      <c r="V84" s="4091"/>
      <c r="W84" s="4091"/>
      <c r="X84" s="4091"/>
      <c r="Y84" s="4091"/>
      <c r="Z84" s="4091"/>
      <c r="AA84" s="4091"/>
      <c r="AB84" s="4091"/>
      <c r="AC84" s="4091"/>
      <c r="AD84" s="4091"/>
      <c r="AE84" s="4091"/>
      <c r="AF84" s="4091"/>
      <c r="AG84" s="4091"/>
      <c r="AH84" s="4091"/>
      <c r="AI84" s="4091"/>
      <c r="AJ84" s="4091"/>
      <c r="AK84" s="4091"/>
      <c r="AL84" s="4091"/>
      <c r="AM84" s="4091"/>
      <c r="AN84" s="4091"/>
      <c r="AO84" s="4091"/>
      <c r="AP84" s="4091"/>
      <c r="AQ84" s="4091"/>
      <c r="AR84" s="4091"/>
      <c r="AS84" s="4091"/>
      <c r="AT84" s="4091"/>
      <c r="AU84" s="4091"/>
      <c r="AV84" s="4091"/>
      <c r="AW84" s="4091"/>
      <c r="AX84" s="4091"/>
      <c r="AY84" s="4091"/>
      <c r="AZ84" s="4092"/>
    </row>
    <row r="85" spans="1:53" s="1" customFormat="1" ht="23.25" customHeight="1">
      <c r="B85" s="4082" t="s">
        <v>873</v>
      </c>
      <c r="C85" s="4083"/>
      <c r="D85" s="4083"/>
      <c r="E85" s="4083"/>
      <c r="F85" s="4083"/>
      <c r="G85" s="4083"/>
      <c r="H85" s="4083"/>
      <c r="I85" s="4083"/>
      <c r="J85" s="4083"/>
      <c r="K85" s="4083"/>
      <c r="L85" s="4083"/>
      <c r="M85" s="4083"/>
      <c r="N85" s="4083"/>
      <c r="O85" s="4083"/>
      <c r="P85" s="4083"/>
      <c r="Q85" s="4083"/>
      <c r="R85" s="4083"/>
      <c r="S85" s="4083"/>
      <c r="T85" s="4083"/>
      <c r="U85" s="4083"/>
      <c r="V85" s="4083"/>
      <c r="W85" s="4083"/>
      <c r="X85" s="4083"/>
      <c r="Y85" s="4083"/>
      <c r="Z85" s="4083"/>
      <c r="AA85" s="4083"/>
      <c r="AB85" s="4083"/>
      <c r="AC85" s="4083"/>
      <c r="AD85" s="4083"/>
      <c r="AE85" s="4083"/>
      <c r="AF85" s="4083"/>
      <c r="AG85" s="4083"/>
      <c r="AH85" s="4083"/>
      <c r="AI85" s="4083"/>
      <c r="AJ85" s="4083"/>
      <c r="AK85" s="4083"/>
      <c r="AL85" s="4083"/>
      <c r="AM85" s="4083"/>
      <c r="AN85" s="4083"/>
      <c r="AO85" s="4083"/>
      <c r="AP85" s="4083"/>
      <c r="AQ85" s="4083"/>
      <c r="AR85" s="4083"/>
      <c r="AS85" s="4083"/>
      <c r="AT85" s="4083"/>
      <c r="AU85" s="4083"/>
      <c r="AV85" s="4083"/>
      <c r="AW85" s="36" t="s">
        <v>768</v>
      </c>
      <c r="AX85" s="37" t="s">
        <v>6</v>
      </c>
      <c r="AY85" s="38">
        <v>6</v>
      </c>
      <c r="AZ85" s="39"/>
    </row>
    <row r="86" spans="1:53" s="1" customFormat="1" ht="18.75" customHeight="1" thickBot="1">
      <c r="B86" s="4047" t="s">
        <v>1349</v>
      </c>
      <c r="C86" s="4048"/>
      <c r="D86" s="4048"/>
      <c r="E86" s="4048"/>
      <c r="F86" s="4048"/>
      <c r="G86" s="4048"/>
      <c r="H86" s="4048"/>
      <c r="I86" s="4048"/>
      <c r="J86" s="4048"/>
      <c r="K86" s="4048"/>
      <c r="L86" s="4048"/>
      <c r="M86" s="4048"/>
      <c r="N86" s="4048"/>
      <c r="O86" s="4048"/>
      <c r="P86" s="4048"/>
      <c r="Q86" s="4048"/>
      <c r="R86" s="4048"/>
      <c r="S86" s="4048"/>
      <c r="T86" s="4048"/>
      <c r="U86" s="4048"/>
      <c r="V86" s="4048"/>
      <c r="W86" s="4048"/>
      <c r="X86" s="4048"/>
      <c r="Y86" s="4048"/>
      <c r="Z86" s="4048"/>
      <c r="AA86" s="4048"/>
      <c r="AB86" s="4048"/>
      <c r="AC86" s="4048"/>
      <c r="AD86" s="4048"/>
      <c r="AE86" s="4048"/>
      <c r="AF86" s="4048"/>
      <c r="AG86" s="4048"/>
      <c r="AH86" s="4048"/>
      <c r="AI86" s="4048"/>
      <c r="AJ86" s="4048"/>
      <c r="AK86" s="4048"/>
      <c r="AL86" s="4048"/>
      <c r="AM86" s="4048"/>
      <c r="AN86" s="4048"/>
      <c r="AO86" s="4049"/>
      <c r="AP86" s="4050" t="s">
        <v>436</v>
      </c>
      <c r="AQ86" s="4051"/>
      <c r="AR86" s="4051"/>
      <c r="AS86" s="4051"/>
      <c r="AT86" s="4051"/>
      <c r="AU86" s="4051"/>
      <c r="AV86" s="4051"/>
      <c r="AW86" s="4052">
        <f>AW2</f>
        <v>1</v>
      </c>
      <c r="AX86" s="4052"/>
      <c r="AY86" s="4052"/>
      <c r="AZ86" s="883"/>
    </row>
    <row r="87" spans="1:53" ht="21" customHeight="1">
      <c r="A87" s="469"/>
      <c r="B87" s="3999" t="s">
        <v>769</v>
      </c>
      <c r="C87" s="4000"/>
      <c r="D87" s="4000"/>
      <c r="E87" s="4000"/>
      <c r="F87" s="4000"/>
      <c r="G87" s="4000"/>
      <c r="H87" s="4000"/>
      <c r="I87" s="4000"/>
      <c r="J87" s="4000"/>
      <c r="K87" s="4000"/>
      <c r="L87" s="4000"/>
      <c r="M87" s="4000"/>
      <c r="N87" s="4000"/>
      <c r="O87" s="4000"/>
      <c r="P87" s="4000"/>
      <c r="Q87" s="4000"/>
      <c r="R87" s="4000"/>
      <c r="S87" s="4000"/>
      <c r="T87" s="4000"/>
      <c r="U87" s="4000"/>
      <c r="V87" s="4000"/>
      <c r="W87" s="4000"/>
      <c r="X87" s="4000"/>
      <c r="Y87" s="4000"/>
      <c r="Z87" s="4000"/>
      <c r="AA87" s="4000"/>
      <c r="AB87" s="4000"/>
      <c r="AC87" s="4000"/>
      <c r="AD87" s="4000"/>
      <c r="AE87" s="4000"/>
      <c r="AF87" s="4000"/>
      <c r="AG87" s="4000"/>
      <c r="AH87" s="4000"/>
      <c r="AI87" s="4000"/>
      <c r="AJ87" s="4000"/>
      <c r="AK87" s="4000"/>
      <c r="AL87" s="4000"/>
      <c r="AM87" s="4000"/>
      <c r="AN87" s="4000"/>
      <c r="AO87" s="4000"/>
      <c r="AP87" s="4000"/>
      <c r="AQ87" s="4000"/>
      <c r="AR87" s="4000"/>
      <c r="AS87" s="4000"/>
      <c r="AT87" s="4000"/>
      <c r="AU87" s="4000"/>
      <c r="AV87" s="4000"/>
      <c r="AW87" s="4000"/>
      <c r="AX87" s="4000"/>
      <c r="AY87" s="4000"/>
      <c r="AZ87" s="4001"/>
    </row>
    <row r="88" spans="1:53" ht="21" customHeight="1">
      <c r="A88" s="469"/>
      <c r="B88" s="4002" t="s">
        <v>770</v>
      </c>
      <c r="C88" s="4003"/>
      <c r="D88" s="4003"/>
      <c r="E88" s="4003"/>
      <c r="F88" s="4003"/>
      <c r="G88" s="4003"/>
      <c r="H88" s="4003"/>
      <c r="I88" s="4003"/>
      <c r="J88" s="4003"/>
      <c r="K88" s="4003"/>
      <c r="L88" s="4003"/>
      <c r="M88" s="4003"/>
      <c r="N88" s="4003"/>
      <c r="O88" s="4003"/>
      <c r="P88" s="4003"/>
      <c r="Q88" s="4003"/>
      <c r="R88" s="4003"/>
      <c r="S88" s="4003"/>
      <c r="T88" s="4003"/>
      <c r="U88" s="4003"/>
      <c r="V88" s="4003"/>
      <c r="W88" s="4003"/>
      <c r="X88" s="4003"/>
      <c r="Y88" s="4003"/>
      <c r="Z88" s="4003"/>
      <c r="AA88" s="4003"/>
      <c r="AB88" s="4003"/>
      <c r="AC88" s="4003"/>
      <c r="AD88" s="4003"/>
      <c r="AE88" s="4003"/>
      <c r="AF88" s="4003"/>
      <c r="AG88" s="4003"/>
      <c r="AH88" s="4003"/>
      <c r="AI88" s="4003"/>
      <c r="AJ88" s="4003"/>
      <c r="AK88" s="4003"/>
      <c r="AL88" s="4003"/>
      <c r="AM88" s="4003"/>
      <c r="AN88" s="4003"/>
      <c r="AO88" s="4003"/>
      <c r="AP88" s="4003"/>
      <c r="AQ88" s="4003"/>
      <c r="AR88" s="4003"/>
      <c r="AS88" s="4003"/>
      <c r="AT88" s="4003"/>
      <c r="AU88" s="4003"/>
      <c r="AV88" s="4003"/>
      <c r="AW88" s="4003"/>
      <c r="AX88" s="4003"/>
      <c r="AY88" s="4003"/>
      <c r="AZ88" s="4004"/>
    </row>
    <row r="89" spans="1:53" ht="18" customHeight="1">
      <c r="A89" s="469"/>
      <c r="B89" s="4005"/>
      <c r="C89" s="4006"/>
      <c r="D89" s="4006"/>
      <c r="E89" s="1600"/>
      <c r="F89" s="1600"/>
      <c r="G89" s="4007" t="s">
        <v>723</v>
      </c>
      <c r="H89" s="4007"/>
      <c r="I89" s="4007"/>
      <c r="J89" s="4007"/>
      <c r="K89" s="4007"/>
      <c r="L89" s="4007"/>
      <c r="M89" s="4007"/>
      <c r="N89" s="4007"/>
      <c r="O89" s="4007"/>
      <c r="P89" s="4007"/>
      <c r="Q89" s="4007"/>
      <c r="R89" s="4007"/>
      <c r="S89" s="4007"/>
      <c r="T89" s="4007"/>
      <c r="U89" s="4007"/>
      <c r="V89" s="4007"/>
      <c r="W89" s="4007"/>
      <c r="X89" s="4007"/>
      <c r="Y89" s="4007"/>
      <c r="Z89" s="4007"/>
      <c r="AA89" s="4007"/>
      <c r="AB89" s="4007"/>
      <c r="AC89" s="4007"/>
      <c r="AD89" s="4007"/>
      <c r="AE89" s="4007"/>
      <c r="AF89" s="4007"/>
      <c r="AG89" s="4007"/>
      <c r="AH89" s="4007"/>
      <c r="AI89" s="4007"/>
      <c r="AJ89" s="4007"/>
      <c r="AK89" s="4007"/>
      <c r="AL89" s="4007"/>
      <c r="AM89" s="4007"/>
      <c r="AN89" s="4007"/>
      <c r="AO89" s="4007"/>
      <c r="AP89" s="4007"/>
      <c r="AQ89" s="4007"/>
      <c r="AR89" s="4007"/>
      <c r="AS89" s="4007"/>
      <c r="AT89" s="4007"/>
      <c r="AU89" s="4007"/>
      <c r="AV89" s="4007"/>
      <c r="AW89" s="4007"/>
      <c r="AX89" s="4007"/>
      <c r="AY89" s="4007"/>
      <c r="AZ89" s="4008"/>
    </row>
    <row r="90" spans="1:53" ht="21" customHeight="1">
      <c r="A90" s="469"/>
      <c r="B90" s="4005"/>
      <c r="C90" s="4006"/>
      <c r="D90" s="4006"/>
      <c r="E90" s="4006"/>
      <c r="F90" s="4006"/>
      <c r="G90" s="4009" t="s">
        <v>712</v>
      </c>
      <c r="H90" s="4010"/>
      <c r="I90" s="4010"/>
      <c r="J90" s="4010"/>
      <c r="K90" s="4010"/>
      <c r="L90" s="4010"/>
      <c r="M90" s="4010"/>
      <c r="N90" s="4010"/>
      <c r="O90" s="4010"/>
      <c r="P90" s="4010"/>
      <c r="Q90" s="4010"/>
      <c r="R90" s="4010"/>
      <c r="S90" s="4010"/>
      <c r="T90" s="4011"/>
      <c r="U90" s="4012"/>
      <c r="V90" s="4012"/>
      <c r="W90" s="4012"/>
      <c r="X90" s="4012"/>
      <c r="Y90" s="4012"/>
      <c r="Z90" s="4012"/>
      <c r="AA90" s="4012"/>
      <c r="AB90" s="4012"/>
      <c r="AC90" s="4012"/>
      <c r="AD90" s="4012"/>
      <c r="AE90" s="4012"/>
      <c r="AF90" s="4012"/>
      <c r="AG90" s="4012"/>
      <c r="AH90" s="4012"/>
      <c r="AI90" s="4012"/>
      <c r="AJ90" s="4012"/>
      <c r="AK90" s="4012"/>
      <c r="AL90" s="4012"/>
      <c r="AM90" s="4012"/>
      <c r="AN90" s="4012"/>
      <c r="AO90" s="4012"/>
      <c r="AP90" s="4012"/>
      <c r="AQ90" s="4012"/>
      <c r="AR90" s="4012"/>
      <c r="AS90" s="4012"/>
      <c r="AT90" s="4012"/>
      <c r="AU90" s="4012"/>
      <c r="AV90" s="4012"/>
      <c r="AW90" s="4012"/>
      <c r="AX90" s="4012"/>
      <c r="AY90" s="4012"/>
      <c r="AZ90" s="473"/>
    </row>
    <row r="91" spans="1:53" ht="18" customHeight="1">
      <c r="A91" s="475"/>
      <c r="B91" s="3962"/>
      <c r="C91" s="3963"/>
      <c r="D91" s="3963"/>
      <c r="E91" s="3963"/>
      <c r="F91" s="3963"/>
      <c r="G91" s="3963"/>
      <c r="H91" s="3963"/>
      <c r="I91" s="3963"/>
      <c r="J91" s="3963"/>
      <c r="K91" s="3984" t="s">
        <v>771</v>
      </c>
      <c r="L91" s="3984"/>
      <c r="M91" s="3984"/>
      <c r="N91" s="3984"/>
      <c r="O91" s="3984"/>
      <c r="P91" s="3984"/>
      <c r="Q91" s="3984"/>
      <c r="R91" s="3984"/>
      <c r="S91" s="3984"/>
      <c r="T91" s="3985"/>
      <c r="U91" s="3985"/>
      <c r="V91" s="3985"/>
      <c r="W91" s="3985"/>
      <c r="X91" s="3985"/>
      <c r="Y91" s="3985"/>
      <c r="Z91" s="3985"/>
      <c r="AA91" s="3985"/>
      <c r="AB91" s="3973"/>
      <c r="AC91" s="3987" t="s">
        <v>713</v>
      </c>
      <c r="AD91" s="3988"/>
      <c r="AE91" s="3988"/>
      <c r="AF91" s="3988"/>
      <c r="AG91" s="3988"/>
      <c r="AH91" s="3988"/>
      <c r="AI91" s="3988"/>
      <c r="AJ91" s="3988"/>
      <c r="AK91" s="3988"/>
      <c r="AL91" s="3988"/>
      <c r="AM91" s="3988"/>
      <c r="AN91" s="3988"/>
      <c r="AO91" s="3988"/>
      <c r="AP91" s="3988"/>
      <c r="AQ91" s="3988"/>
      <c r="AR91" s="3988"/>
      <c r="AS91" s="3988"/>
      <c r="AT91" s="3988"/>
      <c r="AU91" s="3988"/>
      <c r="AV91" s="3988"/>
      <c r="AW91" s="3988"/>
      <c r="AX91" s="3884"/>
      <c r="AY91" s="3884"/>
      <c r="AZ91" s="3885"/>
      <c r="BA91" s="477"/>
    </row>
    <row r="92" spans="1:53" s="120" customFormat="1" ht="18" customHeight="1">
      <c r="A92" s="476"/>
      <c r="B92" s="3970"/>
      <c r="C92" s="3970"/>
      <c r="D92" s="3970"/>
      <c r="E92" s="3970"/>
      <c r="F92" s="3970"/>
      <c r="G92" s="3970"/>
      <c r="H92" s="3970"/>
      <c r="I92" s="3970"/>
      <c r="J92" s="3962"/>
      <c r="K92" s="3986"/>
      <c r="L92" s="3986"/>
      <c r="M92" s="3986"/>
      <c r="N92" s="3986"/>
      <c r="O92" s="3986"/>
      <c r="P92" s="3986"/>
      <c r="Q92" s="3986"/>
      <c r="R92" s="3986"/>
      <c r="S92" s="3986"/>
      <c r="T92" s="3986"/>
      <c r="U92" s="3986"/>
      <c r="V92" s="3986"/>
      <c r="W92" s="3986"/>
      <c r="X92" s="3986"/>
      <c r="Y92" s="3986"/>
      <c r="Z92" s="3986"/>
      <c r="AA92" s="3986"/>
      <c r="AB92" s="3974"/>
      <c r="AC92" s="3989" t="s">
        <v>714</v>
      </c>
      <c r="AD92" s="3990"/>
      <c r="AE92" s="3990"/>
      <c r="AF92" s="3990"/>
      <c r="AG92" s="3990"/>
      <c r="AH92" s="3990"/>
      <c r="AI92" s="3990"/>
      <c r="AJ92" s="3990"/>
      <c r="AK92" s="3990"/>
      <c r="AL92" s="3991"/>
      <c r="AM92" s="3973"/>
      <c r="AN92" s="3989" t="s">
        <v>715</v>
      </c>
      <c r="AO92" s="3990"/>
      <c r="AP92" s="3990"/>
      <c r="AQ92" s="3990"/>
      <c r="AR92" s="3990"/>
      <c r="AS92" s="3990"/>
      <c r="AT92" s="3990"/>
      <c r="AU92" s="3990"/>
      <c r="AV92" s="3990"/>
      <c r="AW92" s="3990"/>
      <c r="AX92" s="3884"/>
      <c r="AY92" s="3884"/>
      <c r="AZ92" s="3885"/>
      <c r="BA92" s="478"/>
    </row>
    <row r="93" spans="1:53" ht="21" customHeight="1">
      <c r="A93" s="469"/>
      <c r="B93" s="3962"/>
      <c r="C93" s="3963"/>
      <c r="D93" s="3963"/>
      <c r="E93" s="3963"/>
      <c r="F93" s="3963"/>
      <c r="G93" s="3963"/>
      <c r="H93" s="3963"/>
      <c r="I93" s="3963"/>
      <c r="J93" s="3963"/>
      <c r="K93" s="3980" t="s">
        <v>732</v>
      </c>
      <c r="L93" s="3981"/>
      <c r="M93" s="3981"/>
      <c r="N93" s="3981"/>
      <c r="O93" s="3981"/>
      <c r="P93" s="3981"/>
      <c r="Q93" s="3981"/>
      <c r="R93" s="3981"/>
      <c r="S93" s="3981"/>
      <c r="T93" s="3981"/>
      <c r="U93" s="3981"/>
      <c r="V93" s="3967" t="s">
        <v>733</v>
      </c>
      <c r="W93" s="3967"/>
      <c r="X93" s="3967"/>
      <c r="Y93" s="3967"/>
      <c r="Z93" s="3967" t="s">
        <v>568</v>
      </c>
      <c r="AA93" s="3968"/>
      <c r="AB93" s="3974"/>
      <c r="AC93" s="3983"/>
      <c r="AD93" s="3983"/>
      <c r="AE93" s="3983"/>
      <c r="AF93" s="3983"/>
      <c r="AG93" s="3983"/>
      <c r="AH93" s="3983"/>
      <c r="AI93" s="3983"/>
      <c r="AJ93" s="3983"/>
      <c r="AK93" s="3983"/>
      <c r="AL93" s="3983"/>
      <c r="AM93" s="3974"/>
      <c r="AN93" s="3983"/>
      <c r="AO93" s="3983"/>
      <c r="AP93" s="3983"/>
      <c r="AQ93" s="3983"/>
      <c r="AR93" s="3983"/>
      <c r="AS93" s="3983"/>
      <c r="AT93" s="3983"/>
      <c r="AU93" s="3983"/>
      <c r="AV93" s="3983"/>
      <c r="AW93" s="3983"/>
      <c r="AX93" s="3884"/>
      <c r="AY93" s="3884"/>
      <c r="AZ93" s="3885"/>
      <c r="BA93" s="477"/>
    </row>
    <row r="94" spans="1:53" ht="21" customHeight="1">
      <c r="A94" s="474"/>
      <c r="B94" s="3970"/>
      <c r="C94" s="3970"/>
      <c r="D94" s="3970"/>
      <c r="E94" s="3970"/>
      <c r="F94" s="3970"/>
      <c r="G94" s="3970"/>
      <c r="H94" s="3970"/>
      <c r="I94" s="3970"/>
      <c r="J94" s="3962"/>
      <c r="K94" s="3981"/>
      <c r="L94" s="3981"/>
      <c r="M94" s="3981"/>
      <c r="N94" s="3981"/>
      <c r="O94" s="3981"/>
      <c r="P94" s="3981"/>
      <c r="Q94" s="3981"/>
      <c r="R94" s="3981"/>
      <c r="S94" s="3981"/>
      <c r="T94" s="3981"/>
      <c r="U94" s="3981"/>
      <c r="V94" s="3967" t="s">
        <v>735</v>
      </c>
      <c r="W94" s="3967"/>
      <c r="X94" s="3967"/>
      <c r="Y94" s="3967"/>
      <c r="Z94" s="3967" t="s">
        <v>737</v>
      </c>
      <c r="AA94" s="3968"/>
      <c r="AB94" s="3974"/>
      <c r="AC94" s="3979"/>
      <c r="AD94" s="3979"/>
      <c r="AE94" s="3979"/>
      <c r="AF94" s="3979"/>
      <c r="AG94" s="3979"/>
      <c r="AH94" s="3979"/>
      <c r="AI94" s="3979"/>
      <c r="AJ94" s="3979"/>
      <c r="AK94" s="3979"/>
      <c r="AL94" s="3979"/>
      <c r="AM94" s="3974"/>
      <c r="AN94" s="3979"/>
      <c r="AO94" s="3979"/>
      <c r="AP94" s="3979"/>
      <c r="AQ94" s="3979"/>
      <c r="AR94" s="3979"/>
      <c r="AS94" s="3979"/>
      <c r="AT94" s="3979"/>
      <c r="AU94" s="3979"/>
      <c r="AV94" s="3979"/>
      <c r="AW94" s="3979"/>
      <c r="AX94" s="3884"/>
      <c r="AY94" s="3884"/>
      <c r="AZ94" s="3885"/>
      <c r="BA94" s="477"/>
    </row>
    <row r="95" spans="1:53" ht="21" customHeight="1">
      <c r="A95" s="469"/>
      <c r="B95" s="3962"/>
      <c r="C95" s="3963"/>
      <c r="D95" s="3963"/>
      <c r="E95" s="3963"/>
      <c r="F95" s="3963"/>
      <c r="G95" s="3963"/>
      <c r="H95" s="3963"/>
      <c r="I95" s="3963"/>
      <c r="J95" s="3963"/>
      <c r="K95" s="3980" t="s">
        <v>740</v>
      </c>
      <c r="L95" s="3981"/>
      <c r="M95" s="3981"/>
      <c r="N95" s="3981"/>
      <c r="O95" s="3981"/>
      <c r="P95" s="3981"/>
      <c r="Q95" s="3981"/>
      <c r="R95" s="3981"/>
      <c r="S95" s="3981"/>
      <c r="T95" s="3981"/>
      <c r="U95" s="3981"/>
      <c r="V95" s="3967" t="s">
        <v>744</v>
      </c>
      <c r="W95" s="3967"/>
      <c r="X95" s="3967"/>
      <c r="Y95" s="3967"/>
      <c r="Z95" s="3967" t="s">
        <v>568</v>
      </c>
      <c r="AA95" s="3968"/>
      <c r="AB95" s="3974"/>
      <c r="AC95" s="3983"/>
      <c r="AD95" s="3983"/>
      <c r="AE95" s="3983"/>
      <c r="AF95" s="3983"/>
      <c r="AG95" s="3983"/>
      <c r="AH95" s="3983"/>
      <c r="AI95" s="3983"/>
      <c r="AJ95" s="3983"/>
      <c r="AK95" s="3983"/>
      <c r="AL95" s="3983"/>
      <c r="AM95" s="3974"/>
      <c r="AN95" s="3983"/>
      <c r="AO95" s="3983"/>
      <c r="AP95" s="3983"/>
      <c r="AQ95" s="3983"/>
      <c r="AR95" s="3983"/>
      <c r="AS95" s="3983"/>
      <c r="AT95" s="3983"/>
      <c r="AU95" s="3983"/>
      <c r="AV95" s="3983"/>
      <c r="AW95" s="3983"/>
      <c r="AX95" s="3884"/>
      <c r="AY95" s="3884"/>
      <c r="AZ95" s="3885"/>
      <c r="BA95" s="477"/>
    </row>
    <row r="96" spans="1:53" ht="21" customHeight="1">
      <c r="A96" s="474"/>
      <c r="B96" s="3970"/>
      <c r="C96" s="3970"/>
      <c r="D96" s="3970"/>
      <c r="E96" s="3970"/>
      <c r="F96" s="3970"/>
      <c r="G96" s="3970"/>
      <c r="H96" s="3970"/>
      <c r="I96" s="3970"/>
      <c r="J96" s="3962"/>
      <c r="K96" s="3982"/>
      <c r="L96" s="3982"/>
      <c r="M96" s="3982"/>
      <c r="N96" s="3982"/>
      <c r="O96" s="3982"/>
      <c r="P96" s="3982"/>
      <c r="Q96" s="3982"/>
      <c r="R96" s="3982"/>
      <c r="S96" s="3982"/>
      <c r="T96" s="3982"/>
      <c r="U96" s="3982"/>
      <c r="V96" s="3967" t="s">
        <v>745</v>
      </c>
      <c r="W96" s="3967"/>
      <c r="X96" s="3967"/>
      <c r="Y96" s="3967"/>
      <c r="Z96" s="3967" t="s">
        <v>737</v>
      </c>
      <c r="AA96" s="3968"/>
      <c r="AB96" s="3974"/>
      <c r="AC96" s="3979"/>
      <c r="AD96" s="3979"/>
      <c r="AE96" s="3979"/>
      <c r="AF96" s="3979"/>
      <c r="AG96" s="3979"/>
      <c r="AH96" s="3979"/>
      <c r="AI96" s="3979"/>
      <c r="AJ96" s="3979"/>
      <c r="AK96" s="3979"/>
      <c r="AL96" s="3979"/>
      <c r="AM96" s="3974"/>
      <c r="AN96" s="3979"/>
      <c r="AO96" s="3979"/>
      <c r="AP96" s="3979"/>
      <c r="AQ96" s="3979"/>
      <c r="AR96" s="3979"/>
      <c r="AS96" s="3979"/>
      <c r="AT96" s="3979"/>
      <c r="AU96" s="3979"/>
      <c r="AV96" s="3979"/>
      <c r="AW96" s="3979"/>
      <c r="AX96" s="3884"/>
      <c r="AY96" s="3884"/>
      <c r="AZ96" s="3885"/>
      <c r="BA96" s="477"/>
    </row>
    <row r="97" spans="1:54" ht="21" customHeight="1">
      <c r="A97" s="469"/>
      <c r="B97" s="3962"/>
      <c r="C97" s="3963"/>
      <c r="D97" s="3963"/>
      <c r="E97" s="3963"/>
      <c r="F97" s="3963"/>
      <c r="G97" s="3963"/>
      <c r="H97" s="3963"/>
      <c r="I97" s="3963"/>
      <c r="J97" s="3963"/>
      <c r="K97" s="3980" t="s">
        <v>740</v>
      </c>
      <c r="L97" s="3981"/>
      <c r="M97" s="3981"/>
      <c r="N97" s="3981"/>
      <c r="O97" s="3981"/>
      <c r="P97" s="3981"/>
      <c r="Q97" s="3981"/>
      <c r="R97" s="3981"/>
      <c r="S97" s="3981"/>
      <c r="T97" s="3981"/>
      <c r="U97" s="3981"/>
      <c r="V97" s="3967" t="s">
        <v>772</v>
      </c>
      <c r="W97" s="3967"/>
      <c r="X97" s="3967"/>
      <c r="Y97" s="3967"/>
      <c r="Z97" s="3967" t="s">
        <v>568</v>
      </c>
      <c r="AA97" s="3968"/>
      <c r="AB97" s="3974"/>
      <c r="AC97" s="3983"/>
      <c r="AD97" s="3983"/>
      <c r="AE97" s="3983"/>
      <c r="AF97" s="3983"/>
      <c r="AG97" s="3983"/>
      <c r="AH97" s="3983"/>
      <c r="AI97" s="3983"/>
      <c r="AJ97" s="3983"/>
      <c r="AK97" s="3983"/>
      <c r="AL97" s="3983"/>
      <c r="AM97" s="3974"/>
      <c r="AN97" s="3983"/>
      <c r="AO97" s="3983"/>
      <c r="AP97" s="3983"/>
      <c r="AQ97" s="3983"/>
      <c r="AR97" s="3983"/>
      <c r="AS97" s="3983"/>
      <c r="AT97" s="3983"/>
      <c r="AU97" s="3983"/>
      <c r="AV97" s="3983"/>
      <c r="AW97" s="3983"/>
      <c r="AX97" s="3884"/>
      <c r="AY97" s="3884"/>
      <c r="AZ97" s="3885"/>
      <c r="BA97" s="477"/>
    </row>
    <row r="98" spans="1:54" ht="21" customHeight="1">
      <c r="A98" s="474"/>
      <c r="B98" s="3970"/>
      <c r="C98" s="3970"/>
      <c r="D98" s="3970"/>
      <c r="E98" s="3970"/>
      <c r="F98" s="3970"/>
      <c r="G98" s="3970"/>
      <c r="H98" s="3970"/>
      <c r="I98" s="3970"/>
      <c r="J98" s="3962"/>
      <c r="K98" s="3982"/>
      <c r="L98" s="3982"/>
      <c r="M98" s="3982"/>
      <c r="N98" s="3982"/>
      <c r="O98" s="3982"/>
      <c r="P98" s="3982"/>
      <c r="Q98" s="3982"/>
      <c r="R98" s="3982"/>
      <c r="S98" s="3982"/>
      <c r="T98" s="3982"/>
      <c r="U98" s="3982"/>
      <c r="V98" s="3967" t="s">
        <v>773</v>
      </c>
      <c r="W98" s="3967"/>
      <c r="X98" s="3967"/>
      <c r="Y98" s="3967"/>
      <c r="Z98" s="3967" t="s">
        <v>737</v>
      </c>
      <c r="AA98" s="3968"/>
      <c r="AB98" s="3974"/>
      <c r="AC98" s="3979"/>
      <c r="AD98" s="3979"/>
      <c r="AE98" s="3979"/>
      <c r="AF98" s="3979"/>
      <c r="AG98" s="3979"/>
      <c r="AH98" s="3979"/>
      <c r="AI98" s="3979"/>
      <c r="AJ98" s="3979"/>
      <c r="AK98" s="3979"/>
      <c r="AL98" s="3979"/>
      <c r="AM98" s="3974"/>
      <c r="AN98" s="3979"/>
      <c r="AO98" s="3979"/>
      <c r="AP98" s="3979"/>
      <c r="AQ98" s="3979"/>
      <c r="AR98" s="3979"/>
      <c r="AS98" s="3979"/>
      <c r="AT98" s="3979"/>
      <c r="AU98" s="3979"/>
      <c r="AV98" s="3979"/>
      <c r="AW98" s="3979"/>
      <c r="AX98" s="3884"/>
      <c r="AY98" s="3884"/>
      <c r="AZ98" s="3885"/>
      <c r="BA98" s="477"/>
    </row>
    <row r="99" spans="1:54" ht="21" customHeight="1">
      <c r="A99" s="469"/>
      <c r="B99" s="3962"/>
      <c r="C99" s="3963"/>
      <c r="D99" s="3963"/>
      <c r="E99" s="3963"/>
      <c r="F99" s="3963"/>
      <c r="G99" s="3963"/>
      <c r="H99" s="3963"/>
      <c r="I99" s="3963"/>
      <c r="J99" s="3963"/>
      <c r="K99" s="3976" t="s">
        <v>741</v>
      </c>
      <c r="L99" s="3977"/>
      <c r="M99" s="3977"/>
      <c r="N99" s="3977"/>
      <c r="O99" s="3977"/>
      <c r="P99" s="3977"/>
      <c r="Q99" s="3977"/>
      <c r="R99" s="3977"/>
      <c r="S99" s="3977"/>
      <c r="T99" s="3977"/>
      <c r="U99" s="3977"/>
      <c r="V99" s="3967" t="s">
        <v>774</v>
      </c>
      <c r="W99" s="3967"/>
      <c r="X99" s="3967"/>
      <c r="Y99" s="3967"/>
      <c r="Z99" s="3967" t="s">
        <v>746</v>
      </c>
      <c r="AA99" s="3968"/>
      <c r="AB99" s="3974"/>
      <c r="AC99" s="3969"/>
      <c r="AD99" s="3969"/>
      <c r="AE99" s="3969"/>
      <c r="AF99" s="3969"/>
      <c r="AG99" s="3969"/>
      <c r="AH99" s="3969"/>
      <c r="AI99" s="3969"/>
      <c r="AJ99" s="3969"/>
      <c r="AK99" s="3969"/>
      <c r="AL99" s="3969"/>
      <c r="AM99" s="3974"/>
      <c r="AN99" s="3969"/>
      <c r="AO99" s="3969"/>
      <c r="AP99" s="3969"/>
      <c r="AQ99" s="3969"/>
      <c r="AR99" s="3969"/>
      <c r="AS99" s="3969"/>
      <c r="AT99" s="3969"/>
      <c r="AU99" s="3969"/>
      <c r="AV99" s="3969"/>
      <c r="AW99" s="3969"/>
      <c r="AX99" s="3884"/>
      <c r="AY99" s="3884"/>
      <c r="AZ99" s="3885"/>
      <c r="BA99" s="477"/>
    </row>
    <row r="100" spans="1:54" ht="21" customHeight="1">
      <c r="A100" s="474"/>
      <c r="B100" s="3970"/>
      <c r="C100" s="3970"/>
      <c r="D100" s="3970"/>
      <c r="E100" s="3970"/>
      <c r="F100" s="3970"/>
      <c r="G100" s="3970"/>
      <c r="H100" s="3970"/>
      <c r="I100" s="3970"/>
      <c r="J100" s="3962"/>
      <c r="K100" s="3978"/>
      <c r="L100" s="3978"/>
      <c r="M100" s="3978"/>
      <c r="N100" s="3978"/>
      <c r="O100" s="3978"/>
      <c r="P100" s="3978"/>
      <c r="Q100" s="3978"/>
      <c r="R100" s="3978"/>
      <c r="S100" s="3978"/>
      <c r="T100" s="3978"/>
      <c r="U100" s="3978"/>
      <c r="V100" s="3967" t="s">
        <v>775</v>
      </c>
      <c r="W100" s="3967"/>
      <c r="X100" s="3967"/>
      <c r="Y100" s="3967"/>
      <c r="Z100" s="3967" t="s">
        <v>737</v>
      </c>
      <c r="AA100" s="3968"/>
      <c r="AB100" s="3974"/>
      <c r="AC100" s="3979"/>
      <c r="AD100" s="3979"/>
      <c r="AE100" s="3979"/>
      <c r="AF100" s="3979"/>
      <c r="AG100" s="3979"/>
      <c r="AH100" s="3979"/>
      <c r="AI100" s="3979"/>
      <c r="AJ100" s="3979"/>
      <c r="AK100" s="3979"/>
      <c r="AL100" s="3979"/>
      <c r="AM100" s="3974"/>
      <c r="AN100" s="3979"/>
      <c r="AO100" s="3979"/>
      <c r="AP100" s="3979"/>
      <c r="AQ100" s="3979"/>
      <c r="AR100" s="3979"/>
      <c r="AS100" s="3979"/>
      <c r="AT100" s="3979"/>
      <c r="AU100" s="3979"/>
      <c r="AV100" s="3979"/>
      <c r="AW100" s="3979"/>
      <c r="AX100" s="3884"/>
      <c r="AY100" s="3884"/>
      <c r="AZ100" s="3885"/>
      <c r="BA100" s="477"/>
    </row>
    <row r="101" spans="1:54" ht="21" customHeight="1">
      <c r="A101" s="469"/>
      <c r="B101" s="3962"/>
      <c r="C101" s="3963"/>
      <c r="D101" s="3963"/>
      <c r="E101" s="3963"/>
      <c r="F101" s="3963"/>
      <c r="G101" s="3963"/>
      <c r="H101" s="3963"/>
      <c r="I101" s="3963"/>
      <c r="J101" s="3963"/>
      <c r="K101" s="3976" t="s">
        <v>741</v>
      </c>
      <c r="L101" s="3977"/>
      <c r="M101" s="3977"/>
      <c r="N101" s="3977"/>
      <c r="O101" s="3977"/>
      <c r="P101" s="3977"/>
      <c r="Q101" s="3977"/>
      <c r="R101" s="3977"/>
      <c r="S101" s="3977"/>
      <c r="T101" s="3977"/>
      <c r="U101" s="3977"/>
      <c r="V101" s="3967" t="s">
        <v>742</v>
      </c>
      <c r="W101" s="3967"/>
      <c r="X101" s="3967"/>
      <c r="Y101" s="3967"/>
      <c r="Z101" s="3967" t="s">
        <v>746</v>
      </c>
      <c r="AA101" s="3968"/>
      <c r="AB101" s="3974"/>
      <c r="AC101" s="3969"/>
      <c r="AD101" s="3969"/>
      <c r="AE101" s="3969"/>
      <c r="AF101" s="3969"/>
      <c r="AG101" s="3969"/>
      <c r="AH101" s="3969"/>
      <c r="AI101" s="3969"/>
      <c r="AJ101" s="3969"/>
      <c r="AK101" s="3969"/>
      <c r="AL101" s="3969"/>
      <c r="AM101" s="3974"/>
      <c r="AN101" s="3969"/>
      <c r="AO101" s="3969"/>
      <c r="AP101" s="3969"/>
      <c r="AQ101" s="3969"/>
      <c r="AR101" s="3969"/>
      <c r="AS101" s="3969"/>
      <c r="AT101" s="3969"/>
      <c r="AU101" s="3969"/>
      <c r="AV101" s="3969"/>
      <c r="AW101" s="3969"/>
      <c r="AX101" s="3884"/>
      <c r="AY101" s="3884"/>
      <c r="AZ101" s="3885"/>
      <c r="BA101" s="477"/>
    </row>
    <row r="102" spans="1:54" ht="21" customHeight="1">
      <c r="A102" s="474"/>
      <c r="B102" s="3970"/>
      <c r="C102" s="3970"/>
      <c r="D102" s="3970"/>
      <c r="E102" s="3970"/>
      <c r="F102" s="3970"/>
      <c r="G102" s="3970"/>
      <c r="H102" s="3970"/>
      <c r="I102" s="3970"/>
      <c r="J102" s="3962"/>
      <c r="K102" s="3978"/>
      <c r="L102" s="3978"/>
      <c r="M102" s="3978"/>
      <c r="N102" s="3978"/>
      <c r="O102" s="3978"/>
      <c r="P102" s="3978"/>
      <c r="Q102" s="3978"/>
      <c r="R102" s="3978"/>
      <c r="S102" s="3978"/>
      <c r="T102" s="3978"/>
      <c r="U102" s="3978"/>
      <c r="V102" s="3967" t="s">
        <v>743</v>
      </c>
      <c r="W102" s="3967"/>
      <c r="X102" s="3967"/>
      <c r="Y102" s="3967"/>
      <c r="Z102" s="3967" t="s">
        <v>737</v>
      </c>
      <c r="AA102" s="3968"/>
      <c r="AB102" s="3974"/>
      <c r="AC102" s="3979"/>
      <c r="AD102" s="3979"/>
      <c r="AE102" s="3979"/>
      <c r="AF102" s="3979"/>
      <c r="AG102" s="3979"/>
      <c r="AH102" s="3979"/>
      <c r="AI102" s="3979"/>
      <c r="AJ102" s="3979"/>
      <c r="AK102" s="3979"/>
      <c r="AL102" s="3979"/>
      <c r="AM102" s="3974"/>
      <c r="AN102" s="3979"/>
      <c r="AO102" s="3979"/>
      <c r="AP102" s="3979"/>
      <c r="AQ102" s="3979"/>
      <c r="AR102" s="3979"/>
      <c r="AS102" s="3979"/>
      <c r="AT102" s="3979"/>
      <c r="AU102" s="3979"/>
      <c r="AV102" s="3979"/>
      <c r="AW102" s="3979"/>
      <c r="AX102" s="3884"/>
      <c r="AY102" s="3884"/>
      <c r="AZ102" s="3885"/>
      <c r="BA102" s="477"/>
    </row>
    <row r="103" spans="1:54" ht="21" customHeight="1" thickBot="1">
      <c r="A103" s="469"/>
      <c r="B103" s="3962"/>
      <c r="C103" s="3963"/>
      <c r="D103" s="3963"/>
      <c r="E103" s="3963"/>
      <c r="F103" s="3963"/>
      <c r="G103" s="3963"/>
      <c r="H103" s="3963"/>
      <c r="I103" s="3963"/>
      <c r="J103" s="3963"/>
      <c r="K103" s="3964" t="s">
        <v>747</v>
      </c>
      <c r="L103" s="3965"/>
      <c r="M103" s="3965"/>
      <c r="N103" s="3965"/>
      <c r="O103" s="3965"/>
      <c r="P103" s="3965"/>
      <c r="Q103" s="3965"/>
      <c r="R103" s="3965"/>
      <c r="S103" s="3965"/>
      <c r="T103" s="3965"/>
      <c r="U103" s="3965"/>
      <c r="V103" s="3967" t="s">
        <v>748</v>
      </c>
      <c r="W103" s="3967"/>
      <c r="X103" s="3967"/>
      <c r="Y103" s="3967"/>
      <c r="Z103" s="3967" t="s">
        <v>746</v>
      </c>
      <c r="AA103" s="3968"/>
      <c r="AB103" s="3974"/>
      <c r="AC103" s="3969"/>
      <c r="AD103" s="3969"/>
      <c r="AE103" s="3969"/>
      <c r="AF103" s="3969"/>
      <c r="AG103" s="3969"/>
      <c r="AH103" s="3969"/>
      <c r="AI103" s="3969"/>
      <c r="AJ103" s="3969"/>
      <c r="AK103" s="3969"/>
      <c r="AL103" s="3969"/>
      <c r="AM103" s="3974"/>
      <c r="AN103" s="3969"/>
      <c r="AO103" s="3969"/>
      <c r="AP103" s="3969"/>
      <c r="AQ103" s="3969"/>
      <c r="AR103" s="3969"/>
      <c r="AS103" s="3969"/>
      <c r="AT103" s="3969"/>
      <c r="AU103" s="3969"/>
      <c r="AV103" s="3969"/>
      <c r="AW103" s="3969"/>
      <c r="AX103" s="3884"/>
      <c r="AY103" s="3884"/>
      <c r="AZ103" s="3885"/>
      <c r="BA103" s="477"/>
    </row>
    <row r="104" spans="1:54" ht="21" customHeight="1">
      <c r="A104" s="474"/>
      <c r="B104" s="3970"/>
      <c r="C104" s="3970"/>
      <c r="D104" s="3970"/>
      <c r="E104" s="3970"/>
      <c r="F104" s="3970"/>
      <c r="G104" s="3970"/>
      <c r="H104" s="3970"/>
      <c r="I104" s="3970"/>
      <c r="J104" s="3962"/>
      <c r="K104" s="3966"/>
      <c r="L104" s="3966"/>
      <c r="M104" s="3966"/>
      <c r="N104" s="3966"/>
      <c r="O104" s="3966"/>
      <c r="P104" s="3966"/>
      <c r="Q104" s="3966"/>
      <c r="R104" s="3966"/>
      <c r="S104" s="3966"/>
      <c r="T104" s="3966"/>
      <c r="U104" s="3966"/>
      <c r="V104" s="3971" t="s">
        <v>749</v>
      </c>
      <c r="W104" s="3971"/>
      <c r="X104" s="3971"/>
      <c r="Y104" s="3971"/>
      <c r="Z104" s="3971" t="s">
        <v>737</v>
      </c>
      <c r="AA104" s="3945"/>
      <c r="AB104" s="3975"/>
      <c r="AC104" s="3972"/>
      <c r="AD104" s="3972"/>
      <c r="AE104" s="3972"/>
      <c r="AF104" s="3972"/>
      <c r="AG104" s="3972"/>
      <c r="AH104" s="3972"/>
      <c r="AI104" s="3972"/>
      <c r="AJ104" s="3972"/>
      <c r="AK104" s="3972"/>
      <c r="AL104" s="3972"/>
      <c r="AM104" s="3975"/>
      <c r="AN104" s="3972"/>
      <c r="AO104" s="3972"/>
      <c r="AP104" s="3972"/>
      <c r="AQ104" s="3972"/>
      <c r="AR104" s="3972"/>
      <c r="AS104" s="3972"/>
      <c r="AT104" s="3972"/>
      <c r="AU104" s="3972"/>
      <c r="AV104" s="3972"/>
      <c r="AW104" s="3972"/>
      <c r="AX104" s="3884"/>
      <c r="AY104" s="3884"/>
      <c r="AZ104" s="3885"/>
      <c r="BA104" s="477"/>
      <c r="BB104" s="469"/>
    </row>
    <row r="105" spans="1:54" ht="21" customHeight="1">
      <c r="A105" s="469"/>
      <c r="B105" s="3950"/>
      <c r="C105" s="1158"/>
      <c r="D105" s="1158"/>
      <c r="E105" s="1158"/>
      <c r="F105" s="1158"/>
      <c r="G105" s="1158"/>
      <c r="H105" s="1158"/>
      <c r="I105" s="3957"/>
      <c r="J105" s="3957"/>
      <c r="K105" s="3958" t="s">
        <v>780</v>
      </c>
      <c r="L105" s="3959"/>
      <c r="M105" s="3959"/>
      <c r="N105" s="3959"/>
      <c r="O105" s="3959"/>
      <c r="P105" s="3959"/>
      <c r="Q105" s="3959"/>
      <c r="R105" s="3959"/>
      <c r="S105" s="3959"/>
      <c r="T105" s="3959"/>
      <c r="U105" s="3959"/>
      <c r="V105" s="3959"/>
      <c r="W105" s="3959"/>
      <c r="X105" s="3947"/>
      <c r="Y105" s="3947"/>
      <c r="Z105" s="3951" t="s">
        <v>737</v>
      </c>
      <c r="AA105" s="3952"/>
      <c r="AB105" s="502"/>
      <c r="AC105" s="3953" t="s">
        <v>776</v>
      </c>
      <c r="AD105" s="3953"/>
      <c r="AE105" s="3953"/>
      <c r="AF105" s="3954"/>
      <c r="AG105" s="3937"/>
      <c r="AH105" s="3938"/>
      <c r="AI105" s="3938"/>
      <c r="AJ105" s="3938"/>
      <c r="AK105" s="3938"/>
      <c r="AL105" s="3938"/>
      <c r="AM105" s="502"/>
      <c r="AN105" s="3933" t="s">
        <v>778</v>
      </c>
      <c r="AO105" s="3933"/>
      <c r="AP105" s="3933"/>
      <c r="AQ105" s="3934"/>
      <c r="AR105" s="3939"/>
      <c r="AS105" s="3939"/>
      <c r="AT105" s="3939"/>
      <c r="AU105" s="3939"/>
      <c r="AV105" s="3939"/>
      <c r="AW105" s="3940"/>
      <c r="AX105" s="3884"/>
      <c r="AY105" s="3884"/>
      <c r="AZ105" s="3885"/>
      <c r="BA105" s="469"/>
    </row>
    <row r="106" spans="1:54" ht="21" customHeight="1">
      <c r="A106" s="469"/>
      <c r="B106" s="3948"/>
      <c r="C106" s="3949"/>
      <c r="D106" s="3949"/>
      <c r="E106" s="3949"/>
      <c r="F106" s="3949"/>
      <c r="G106" s="3949"/>
      <c r="H106" s="3949"/>
      <c r="I106" s="3949"/>
      <c r="J106" s="3949"/>
      <c r="K106" s="3959"/>
      <c r="L106" s="3959"/>
      <c r="M106" s="3959"/>
      <c r="N106" s="3959"/>
      <c r="O106" s="3959"/>
      <c r="P106" s="3959"/>
      <c r="Q106" s="3959"/>
      <c r="R106" s="3959"/>
      <c r="S106" s="3959"/>
      <c r="T106" s="3959"/>
      <c r="U106" s="3959"/>
      <c r="V106" s="3959"/>
      <c r="W106" s="3959"/>
      <c r="X106" s="3923"/>
      <c r="Y106" s="3923"/>
      <c r="Z106" s="3945" t="s">
        <v>737</v>
      </c>
      <c r="AA106" s="3946"/>
      <c r="AB106" s="495"/>
      <c r="AC106" s="3955" t="s">
        <v>777</v>
      </c>
      <c r="AD106" s="3955"/>
      <c r="AE106" s="3955"/>
      <c r="AF106" s="3956"/>
      <c r="AG106" s="3941"/>
      <c r="AH106" s="3942"/>
      <c r="AI106" s="3942"/>
      <c r="AJ106" s="3942"/>
      <c r="AK106" s="3942"/>
      <c r="AL106" s="3942"/>
      <c r="AM106" s="495"/>
      <c r="AN106" s="3935" t="s">
        <v>779</v>
      </c>
      <c r="AO106" s="3935"/>
      <c r="AP106" s="3935"/>
      <c r="AQ106" s="3936"/>
      <c r="AR106" s="3943"/>
      <c r="AS106" s="3943"/>
      <c r="AT106" s="3943"/>
      <c r="AU106" s="3943"/>
      <c r="AV106" s="3943"/>
      <c r="AW106" s="3944"/>
      <c r="AX106" s="3960"/>
      <c r="AY106" s="3960"/>
      <c r="AZ106" s="3961"/>
      <c r="BA106" s="469"/>
    </row>
    <row r="107" spans="1:54" ht="21" customHeight="1">
      <c r="A107" s="469"/>
      <c r="B107" s="3924" t="s">
        <v>781</v>
      </c>
      <c r="C107" s="3925"/>
      <c r="D107" s="3925"/>
      <c r="E107" s="3925"/>
      <c r="F107" s="3925"/>
      <c r="G107" s="3925"/>
      <c r="H107" s="3925"/>
      <c r="I107" s="3925"/>
      <c r="J107" s="3925"/>
      <c r="K107" s="3925"/>
      <c r="L107" s="3925"/>
      <c r="M107" s="3925"/>
      <c r="N107" s="3925"/>
      <c r="O107" s="3925"/>
      <c r="P107" s="3925"/>
      <c r="Q107" s="3925"/>
      <c r="R107" s="3925"/>
      <c r="S107" s="3925"/>
      <c r="T107" s="3925"/>
      <c r="U107" s="3925"/>
      <c r="V107" s="3925"/>
      <c r="W107" s="3925"/>
      <c r="X107" s="3925"/>
      <c r="Y107" s="3925"/>
      <c r="Z107" s="3925"/>
      <c r="AA107" s="3925"/>
      <c r="AB107" s="3925"/>
      <c r="AC107" s="3925"/>
      <c r="AD107" s="3925"/>
      <c r="AE107" s="3925"/>
      <c r="AF107" s="3925"/>
      <c r="AG107" s="3925"/>
      <c r="AH107" s="3925"/>
      <c r="AI107" s="3925"/>
      <c r="AJ107" s="3925"/>
      <c r="AK107" s="3925"/>
      <c r="AL107" s="3925"/>
      <c r="AM107" s="3925"/>
      <c r="AN107" s="3925"/>
      <c r="AO107" s="3925"/>
      <c r="AP107" s="3925"/>
      <c r="AQ107" s="3925"/>
      <c r="AR107" s="3925"/>
      <c r="AS107" s="3925"/>
      <c r="AT107" s="3925"/>
      <c r="AU107" s="3925"/>
      <c r="AV107" s="3925"/>
      <c r="AW107" s="3925"/>
      <c r="AX107" s="3925"/>
      <c r="AY107" s="3925"/>
      <c r="AZ107" s="3926"/>
    </row>
    <row r="108" spans="1:54" ht="21" customHeight="1">
      <c r="A108" s="475"/>
      <c r="B108" s="481"/>
      <c r="C108" s="4210" t="s">
        <v>782</v>
      </c>
      <c r="D108" s="4210"/>
      <c r="E108" s="4210"/>
      <c r="F108" s="4210"/>
      <c r="G108" s="4210"/>
      <c r="H108" s="4210"/>
      <c r="I108" s="4210"/>
      <c r="J108" s="4210"/>
      <c r="K108" s="2424" t="s">
        <v>783</v>
      </c>
      <c r="L108" s="2424"/>
      <c r="M108" s="2424"/>
      <c r="N108" s="2424"/>
      <c r="O108" s="2424"/>
      <c r="P108" s="2424"/>
      <c r="Q108" s="2424"/>
      <c r="R108" s="2424"/>
      <c r="S108" s="2424"/>
      <c r="T108" s="2424"/>
      <c r="U108" s="2424"/>
      <c r="V108" s="2424"/>
      <c r="W108" s="2424"/>
      <c r="X108" s="2424"/>
      <c r="Y108" s="2424"/>
      <c r="Z108" s="2424"/>
      <c r="AA108" s="2424"/>
      <c r="AB108" s="2424"/>
      <c r="AC108" s="2424"/>
      <c r="AD108" s="2424"/>
      <c r="AE108" s="2424"/>
      <c r="AF108" s="2424"/>
      <c r="AG108" s="2424"/>
      <c r="AH108" s="2424"/>
      <c r="AI108" s="2424"/>
      <c r="AJ108" s="2424"/>
      <c r="AK108" s="2424"/>
      <c r="AL108" s="2424"/>
      <c r="AM108" s="2424"/>
      <c r="AN108" s="4020"/>
      <c r="AO108" s="4020"/>
      <c r="AP108" s="4193" t="s">
        <v>784</v>
      </c>
      <c r="AQ108" s="4193"/>
      <c r="AR108" s="4193"/>
      <c r="AS108" s="4193"/>
      <c r="AT108" s="4193"/>
      <c r="AU108" s="4193"/>
      <c r="AV108" s="4193"/>
      <c r="AW108" s="4194"/>
      <c r="AX108" s="4086"/>
      <c r="AY108" s="4086"/>
      <c r="AZ108" s="3993"/>
      <c r="BA108" s="469"/>
    </row>
    <row r="109" spans="1:54" ht="21" customHeight="1">
      <c r="A109" s="475"/>
      <c r="B109" s="481"/>
      <c r="C109" s="4198" t="s">
        <v>786</v>
      </c>
      <c r="D109" s="4199"/>
      <c r="E109" s="4199"/>
      <c r="F109" s="4199"/>
      <c r="G109" s="4199"/>
      <c r="H109" s="4199"/>
      <c r="I109" s="4199"/>
      <c r="J109" s="4199"/>
      <c r="K109" s="4196" t="s">
        <v>785</v>
      </c>
      <c r="L109" s="4196"/>
      <c r="M109" s="4196"/>
      <c r="N109" s="4196"/>
      <c r="O109" s="4196"/>
      <c r="P109" s="4196"/>
      <c r="Q109" s="4196"/>
      <c r="R109" s="4196"/>
      <c r="S109" s="4196"/>
      <c r="T109" s="4196"/>
      <c r="U109" s="4196"/>
      <c r="V109" s="4196"/>
      <c r="W109" s="4196"/>
      <c r="X109" s="4196"/>
      <c r="Y109" s="4196"/>
      <c r="Z109" s="4196"/>
      <c r="AA109" s="4196"/>
      <c r="AB109" s="4196"/>
      <c r="AC109" s="4196"/>
      <c r="AD109" s="4196"/>
      <c r="AE109" s="4196"/>
      <c r="AF109" s="4196"/>
      <c r="AG109" s="4196"/>
      <c r="AH109" s="4196"/>
      <c r="AI109" s="4196"/>
      <c r="AJ109" s="4196"/>
      <c r="AK109" s="4196"/>
      <c r="AL109" s="4196"/>
      <c r="AM109" s="4196"/>
      <c r="AN109" s="3902"/>
      <c r="AO109" s="3902"/>
      <c r="AP109" s="4195" t="s">
        <v>784</v>
      </c>
      <c r="AQ109" s="4195"/>
      <c r="AR109" s="4195"/>
      <c r="AS109" s="4195"/>
      <c r="AT109" s="4195"/>
      <c r="AU109" s="4195"/>
      <c r="AV109" s="4195"/>
      <c r="AW109" s="3903"/>
      <c r="AX109" s="3884"/>
      <c r="AY109" s="3884"/>
      <c r="AZ109" s="3885"/>
      <c r="BA109" s="469"/>
    </row>
    <row r="110" spans="1:54" ht="21" customHeight="1">
      <c r="A110" s="475"/>
      <c r="B110" s="481"/>
      <c r="C110" s="1065"/>
      <c r="D110" s="1065"/>
      <c r="E110" s="1065"/>
      <c r="F110" s="1065"/>
      <c r="G110" s="1065"/>
      <c r="H110" s="1065"/>
      <c r="I110" s="1065"/>
      <c r="J110" s="1065"/>
      <c r="K110" s="4197"/>
      <c r="L110" s="4197"/>
      <c r="M110" s="4197"/>
      <c r="N110" s="4197"/>
      <c r="O110" s="4197"/>
      <c r="P110" s="4197"/>
      <c r="Q110" s="4197"/>
      <c r="R110" s="4197"/>
      <c r="S110" s="4197"/>
      <c r="T110" s="4197"/>
      <c r="U110" s="4197"/>
      <c r="V110" s="4197"/>
      <c r="W110" s="4197"/>
      <c r="X110" s="4197"/>
      <c r="Y110" s="4197"/>
      <c r="Z110" s="4197"/>
      <c r="AA110" s="4197"/>
      <c r="AB110" s="4197"/>
      <c r="AC110" s="4197"/>
      <c r="AD110" s="4197"/>
      <c r="AE110" s="4197"/>
      <c r="AF110" s="4197"/>
      <c r="AG110" s="4197"/>
      <c r="AH110" s="4197"/>
      <c r="AI110" s="4197"/>
      <c r="AJ110" s="4197"/>
      <c r="AK110" s="4197"/>
      <c r="AL110" s="4197"/>
      <c r="AM110" s="4197"/>
      <c r="AN110" s="4020" t="s">
        <v>788</v>
      </c>
      <c r="AO110" s="4020"/>
      <c r="AP110" s="4020"/>
      <c r="AQ110" s="4020"/>
      <c r="AR110" s="4020"/>
      <c r="AS110" s="4202"/>
      <c r="AT110" s="4200"/>
      <c r="AU110" s="4201"/>
      <c r="AV110" s="4201"/>
      <c r="AW110" s="4201"/>
      <c r="AX110" s="3885"/>
      <c r="AY110" s="3992"/>
      <c r="AZ110" s="3992"/>
      <c r="BA110" s="477"/>
    </row>
    <row r="111" spans="1:54" ht="21" customHeight="1">
      <c r="A111" s="475"/>
      <c r="B111" s="481"/>
      <c r="C111" s="3986"/>
      <c r="D111" s="4210"/>
      <c r="E111" s="4210"/>
      <c r="F111" s="4210"/>
      <c r="G111" s="4210"/>
      <c r="H111" s="4210"/>
      <c r="I111" s="4210"/>
      <c r="J111" s="4210"/>
      <c r="K111" s="4211" t="s">
        <v>789</v>
      </c>
      <c r="L111" s="4212"/>
      <c r="M111" s="4212"/>
      <c r="N111" s="4212"/>
      <c r="O111" s="4212"/>
      <c r="P111" s="4212"/>
      <c r="Q111" s="4212"/>
      <c r="R111" s="4212"/>
      <c r="S111" s="4212"/>
      <c r="T111" s="4212"/>
      <c r="U111" s="4212"/>
      <c r="V111" s="4212"/>
      <c r="W111" s="4212"/>
      <c r="X111" s="4212"/>
      <c r="Y111" s="4212"/>
      <c r="Z111" s="4212"/>
      <c r="AA111" s="4212"/>
      <c r="AB111" s="4212"/>
      <c r="AC111" s="4212"/>
      <c r="AD111" s="4212"/>
      <c r="AE111" s="4212"/>
      <c r="AF111" s="4212"/>
      <c r="AG111" s="4212"/>
      <c r="AH111" s="4212"/>
      <c r="AI111" s="4212"/>
      <c r="AJ111" s="4212"/>
      <c r="AK111" s="4212"/>
      <c r="AL111" s="4212"/>
      <c r="AM111" s="4212"/>
      <c r="AN111" s="4213"/>
      <c r="AO111" s="4214"/>
      <c r="AP111" s="4215" t="s">
        <v>787</v>
      </c>
      <c r="AQ111" s="4216"/>
      <c r="AR111" s="4216"/>
      <c r="AS111" s="4217"/>
      <c r="AT111" s="4218"/>
      <c r="AU111" s="4219" t="s">
        <v>604</v>
      </c>
      <c r="AV111" s="4219"/>
      <c r="AW111" s="4219"/>
      <c r="AX111" s="3884"/>
      <c r="AY111" s="3884"/>
      <c r="AZ111" s="3885"/>
      <c r="BA111" s="469"/>
    </row>
    <row r="112" spans="1:54" ht="21" customHeight="1">
      <c r="A112" s="475"/>
      <c r="B112" s="481"/>
      <c r="C112" s="3985" t="s">
        <v>790</v>
      </c>
      <c r="D112" s="3985"/>
      <c r="E112" s="3985"/>
      <c r="F112" s="3985"/>
      <c r="G112" s="3985"/>
      <c r="H112" s="3985"/>
      <c r="I112" s="3985"/>
      <c r="J112" s="3985"/>
      <c r="K112" s="3985"/>
      <c r="L112" s="3985"/>
      <c r="M112" s="3985"/>
      <c r="N112" s="3985"/>
      <c r="O112" s="3985"/>
      <c r="P112" s="3985"/>
      <c r="Q112" s="3985"/>
      <c r="R112" s="3985"/>
      <c r="S112" s="3985"/>
      <c r="T112" s="3985"/>
      <c r="U112" s="3985"/>
      <c r="V112" s="3985"/>
      <c r="W112" s="3985"/>
      <c r="X112" s="3985"/>
      <c r="Y112" s="3985"/>
      <c r="Z112" s="3985"/>
      <c r="AA112" s="3985"/>
      <c r="AB112" s="3985"/>
      <c r="AC112" s="3985"/>
      <c r="AD112" s="3985"/>
      <c r="AE112" s="3985"/>
      <c r="AF112" s="3985"/>
      <c r="AG112" s="3985"/>
      <c r="AH112" s="3985"/>
      <c r="AI112" s="3985"/>
      <c r="AJ112" s="3985"/>
      <c r="AK112" s="3985"/>
      <c r="AL112" s="3985"/>
      <c r="AM112" s="3985"/>
      <c r="AN112" s="3985"/>
      <c r="AO112" s="3985"/>
      <c r="AP112" s="3985"/>
      <c r="AQ112" s="3985"/>
      <c r="AR112" s="3985"/>
      <c r="AS112" s="3985"/>
      <c r="AT112" s="3985"/>
      <c r="AU112" s="3985"/>
      <c r="AV112" s="3985"/>
      <c r="AW112" s="4220"/>
      <c r="AX112" s="3884"/>
      <c r="AY112" s="3884"/>
      <c r="AZ112" s="3885"/>
      <c r="BA112" s="469"/>
    </row>
    <row r="113" spans="1:76" ht="21" customHeight="1">
      <c r="A113" s="475"/>
      <c r="B113" s="481"/>
      <c r="C113" s="4006"/>
      <c r="D113" s="4006"/>
      <c r="E113" s="4006"/>
      <c r="F113" s="4006"/>
      <c r="G113" s="4006"/>
      <c r="H113" s="4006"/>
      <c r="I113" s="4006"/>
      <c r="J113" s="4006"/>
      <c r="K113" s="4206"/>
      <c r="L113" s="4206"/>
      <c r="M113" s="4023" t="s">
        <v>791</v>
      </c>
      <c r="N113" s="4207"/>
      <c r="O113" s="4207"/>
      <c r="P113" s="4207"/>
      <c r="Q113" s="4207"/>
      <c r="R113" s="4207"/>
      <c r="S113" s="4207"/>
      <c r="T113" s="4207"/>
      <c r="U113" s="4207"/>
      <c r="V113" s="4207"/>
      <c r="W113" s="4207"/>
      <c r="X113" s="4207"/>
      <c r="Y113" s="4207"/>
      <c r="Z113" s="4207"/>
      <c r="AA113" s="4207"/>
      <c r="AB113" s="4207"/>
      <c r="AC113" s="4207"/>
      <c r="AD113" s="4207"/>
      <c r="AE113" s="4207"/>
      <c r="AF113" s="4207"/>
      <c r="AG113" s="4208"/>
      <c r="AH113" s="4209"/>
      <c r="AI113" s="4020" t="s">
        <v>792</v>
      </c>
      <c r="AJ113" s="4020"/>
      <c r="AK113" s="4020"/>
      <c r="AL113" s="4020"/>
      <c r="AM113" s="4020"/>
      <c r="AN113" s="4020"/>
      <c r="AO113" s="4020"/>
      <c r="AP113" s="4020"/>
      <c r="AQ113" s="4020"/>
      <c r="AR113" s="4020"/>
      <c r="AS113" s="4202"/>
      <c r="AT113" s="4200"/>
      <c r="AU113" s="4201"/>
      <c r="AV113" s="4201"/>
      <c r="AW113" s="4201"/>
      <c r="AX113" s="3884"/>
      <c r="AY113" s="3884"/>
      <c r="AZ113" s="3885"/>
      <c r="BA113" s="469"/>
    </row>
    <row r="114" spans="1:76" ht="21" customHeight="1" thickBot="1">
      <c r="A114" s="469"/>
      <c r="B114" s="487"/>
      <c r="C114" s="4205"/>
      <c r="D114" s="4205"/>
      <c r="E114" s="4205"/>
      <c r="F114" s="4205"/>
      <c r="G114" s="4205"/>
      <c r="H114" s="4205"/>
      <c r="I114" s="4205"/>
      <c r="J114" s="4205"/>
      <c r="K114" s="4360"/>
      <c r="L114" s="4360"/>
      <c r="M114" s="4363" t="s">
        <v>793</v>
      </c>
      <c r="N114" s="4363"/>
      <c r="O114" s="4363"/>
      <c r="P114" s="4363"/>
      <c r="Q114" s="4363"/>
      <c r="R114" s="4363"/>
      <c r="S114" s="4363"/>
      <c r="T114" s="4363"/>
      <c r="U114" s="4363"/>
      <c r="V114" s="4363"/>
      <c r="W114" s="4363"/>
      <c r="X114" s="4363"/>
      <c r="Y114" s="4363"/>
      <c r="Z114" s="4363"/>
      <c r="AA114" s="4363"/>
      <c r="AB114" s="4363"/>
      <c r="AC114" s="4363"/>
      <c r="AD114" s="4363"/>
      <c r="AE114" s="4363"/>
      <c r="AF114" s="4363"/>
      <c r="AG114" s="4364"/>
      <c r="AH114" s="4364"/>
      <c r="AI114" s="4364"/>
      <c r="AJ114" s="4364"/>
      <c r="AK114" s="4364"/>
      <c r="AL114" s="4364"/>
      <c r="AM114" s="4364"/>
      <c r="AN114" s="4364"/>
      <c r="AO114" s="4364"/>
      <c r="AP114" s="4364"/>
      <c r="AQ114" s="4364"/>
      <c r="AR114" s="4364"/>
      <c r="AS114" s="4364"/>
      <c r="AT114" s="4364"/>
      <c r="AU114" s="4364"/>
      <c r="AV114" s="4364"/>
      <c r="AW114" s="4364"/>
      <c r="AX114" s="4361"/>
      <c r="AY114" s="4361"/>
      <c r="AZ114" s="4362"/>
      <c r="BA114" s="469"/>
    </row>
    <row r="115" spans="1:76" s="1" customFormat="1" ht="23.25" customHeight="1">
      <c r="B115" s="4082" t="s">
        <v>873</v>
      </c>
      <c r="C115" s="4083"/>
      <c r="D115" s="4083"/>
      <c r="E115" s="4083"/>
      <c r="F115" s="4083"/>
      <c r="G115" s="4083"/>
      <c r="H115" s="4083"/>
      <c r="I115" s="4083"/>
      <c r="J115" s="4083"/>
      <c r="K115" s="4083"/>
      <c r="L115" s="4083"/>
      <c r="M115" s="4083"/>
      <c r="N115" s="4083"/>
      <c r="O115" s="4083"/>
      <c r="P115" s="4083"/>
      <c r="Q115" s="4083"/>
      <c r="R115" s="4083"/>
      <c r="S115" s="4083"/>
      <c r="T115" s="4083"/>
      <c r="U115" s="4083"/>
      <c r="V115" s="4083"/>
      <c r="W115" s="4083"/>
      <c r="X115" s="4083"/>
      <c r="Y115" s="4083"/>
      <c r="Z115" s="4083"/>
      <c r="AA115" s="4083"/>
      <c r="AB115" s="4083"/>
      <c r="AC115" s="4083"/>
      <c r="AD115" s="4083"/>
      <c r="AE115" s="4083"/>
      <c r="AF115" s="4083"/>
      <c r="AG115" s="4083"/>
      <c r="AH115" s="4083"/>
      <c r="AI115" s="4083"/>
      <c r="AJ115" s="4083"/>
      <c r="AK115" s="4083"/>
      <c r="AL115" s="4083"/>
      <c r="AM115" s="4083"/>
      <c r="AN115" s="4083"/>
      <c r="AO115" s="4083"/>
      <c r="AP115" s="4083"/>
      <c r="AQ115" s="4083"/>
      <c r="AR115" s="4083"/>
      <c r="AS115" s="4083"/>
      <c r="AT115" s="4083"/>
      <c r="AU115" s="4083"/>
      <c r="AV115" s="4083"/>
      <c r="AW115" s="36" t="s">
        <v>794</v>
      </c>
      <c r="AX115" s="37" t="s">
        <v>6</v>
      </c>
      <c r="AY115" s="38">
        <v>6</v>
      </c>
      <c r="AZ115" s="39"/>
    </row>
    <row r="116" spans="1:76" s="1" customFormat="1" ht="18.75" customHeight="1" thickBot="1">
      <c r="B116" s="885" t="s">
        <v>1350</v>
      </c>
      <c r="C116" s="886"/>
      <c r="D116" s="886"/>
      <c r="E116" s="886"/>
      <c r="F116" s="886"/>
      <c r="G116" s="886"/>
      <c r="H116" s="886"/>
      <c r="I116" s="886"/>
      <c r="J116" s="886"/>
      <c r="K116" s="886"/>
      <c r="L116" s="886"/>
      <c r="M116" s="886"/>
      <c r="N116" s="886"/>
      <c r="O116" s="886"/>
      <c r="P116" s="886"/>
      <c r="Q116" s="886"/>
      <c r="R116" s="886"/>
      <c r="S116" s="886"/>
      <c r="T116" s="886"/>
      <c r="U116" s="886"/>
      <c r="V116" s="886"/>
      <c r="W116" s="886"/>
      <c r="X116" s="886"/>
      <c r="Y116" s="886"/>
      <c r="Z116" s="886"/>
      <c r="AA116" s="886"/>
      <c r="AB116" s="886"/>
      <c r="AC116" s="886"/>
      <c r="AD116" s="886"/>
      <c r="AE116" s="886"/>
      <c r="AF116" s="886"/>
      <c r="AG116" s="886"/>
      <c r="AH116" s="886"/>
      <c r="AI116" s="886"/>
      <c r="AJ116" s="886"/>
      <c r="AK116" s="886"/>
      <c r="AL116" s="886"/>
      <c r="AM116" s="886"/>
      <c r="AN116" s="886"/>
      <c r="AO116" s="886"/>
      <c r="AP116" s="4050" t="s">
        <v>436</v>
      </c>
      <c r="AQ116" s="4051"/>
      <c r="AR116" s="4051"/>
      <c r="AS116" s="4051"/>
      <c r="AT116" s="4051"/>
      <c r="AU116" s="4051"/>
      <c r="AV116" s="4051"/>
      <c r="AW116" s="4052">
        <f>AW2</f>
        <v>1</v>
      </c>
      <c r="AX116" s="4052"/>
      <c r="AY116" s="4052"/>
      <c r="AZ116" s="883"/>
    </row>
    <row r="117" spans="1:76" ht="21" customHeight="1">
      <c r="A117" s="469"/>
      <c r="B117" s="3999" t="s">
        <v>795</v>
      </c>
      <c r="C117" s="4203"/>
      <c r="D117" s="4203"/>
      <c r="E117" s="4203"/>
      <c r="F117" s="4203"/>
      <c r="G117" s="4203"/>
      <c r="H117" s="4203"/>
      <c r="I117" s="4203"/>
      <c r="J117" s="4203"/>
      <c r="K117" s="4203"/>
      <c r="L117" s="4203"/>
      <c r="M117" s="4203"/>
      <c r="N117" s="4203"/>
      <c r="O117" s="4203"/>
      <c r="P117" s="4203"/>
      <c r="Q117" s="4203"/>
      <c r="R117" s="4203"/>
      <c r="S117" s="4203"/>
      <c r="T117" s="4203"/>
      <c r="U117" s="4203"/>
      <c r="V117" s="4203"/>
      <c r="W117" s="4203"/>
      <c r="X117" s="4203"/>
      <c r="Y117" s="4203"/>
      <c r="Z117" s="4203"/>
      <c r="AA117" s="4203"/>
      <c r="AB117" s="4203"/>
      <c r="AC117" s="4203"/>
      <c r="AD117" s="4203"/>
      <c r="AE117" s="4203"/>
      <c r="AF117" s="4203"/>
      <c r="AG117" s="4203"/>
      <c r="AH117" s="4203"/>
      <c r="AI117" s="4203"/>
      <c r="AJ117" s="4203"/>
      <c r="AK117" s="4203"/>
      <c r="AL117" s="4203"/>
      <c r="AM117" s="4203"/>
      <c r="AN117" s="4203"/>
      <c r="AO117" s="4203"/>
      <c r="AP117" s="4203"/>
      <c r="AQ117" s="4203"/>
      <c r="AR117" s="4203"/>
      <c r="AS117" s="4203"/>
      <c r="AT117" s="4203"/>
      <c r="AU117" s="4203"/>
      <c r="AV117" s="4203"/>
      <c r="AW117" s="4203"/>
      <c r="AX117" s="4000"/>
      <c r="AY117" s="4000"/>
      <c r="AZ117" s="4001"/>
    </row>
    <row r="118" spans="1:76" ht="21" customHeight="1">
      <c r="A118" s="475"/>
      <c r="B118" s="481"/>
      <c r="C118" s="4006" t="s">
        <v>796</v>
      </c>
      <c r="D118" s="4006"/>
      <c r="E118" s="4006"/>
      <c r="F118" s="4006"/>
      <c r="G118" s="4006"/>
      <c r="H118" s="4006"/>
      <c r="I118" s="4006"/>
      <c r="J118" s="4006"/>
      <c r="K118" s="4006"/>
      <c r="L118" s="4006"/>
      <c r="M118" s="4006"/>
      <c r="N118" s="4006"/>
      <c r="O118" s="4006"/>
      <c r="P118" s="4006"/>
      <c r="Q118" s="4006"/>
      <c r="R118" s="4230"/>
      <c r="S118" s="4230"/>
      <c r="T118" s="4206">
        <v>0.95</v>
      </c>
      <c r="U118" s="4206"/>
      <c r="V118" s="4206"/>
      <c r="W118" s="491" t="s">
        <v>798</v>
      </c>
      <c r="X118" s="491"/>
      <c r="Y118" s="491"/>
      <c r="Z118" s="491"/>
      <c r="AA118" s="491"/>
      <c r="AB118" s="491"/>
      <c r="AC118" s="491"/>
      <c r="AD118" s="4206">
        <v>0.95</v>
      </c>
      <c r="AE118" s="4206"/>
      <c r="AF118" s="4206"/>
      <c r="AG118" s="4023" t="s">
        <v>799</v>
      </c>
      <c r="AH118" s="4207"/>
      <c r="AI118" s="4207"/>
      <c r="AJ118" s="4207"/>
      <c r="AK118" s="4207"/>
      <c r="AL118" s="4207"/>
      <c r="AM118" s="4207"/>
      <c r="AN118" s="4207"/>
      <c r="AO118" s="4207"/>
      <c r="AP118" s="4207"/>
      <c r="AQ118" s="4207"/>
      <c r="AR118" s="4207"/>
      <c r="AS118" s="4207"/>
      <c r="AT118" s="4207"/>
      <c r="AU118" s="4207"/>
      <c r="AV118" s="4207"/>
      <c r="AW118" s="4207"/>
      <c r="AX118" s="4086"/>
      <c r="AY118" s="4086"/>
      <c r="AZ118" s="4228"/>
      <c r="BA118" s="469"/>
    </row>
    <row r="119" spans="1:76" ht="21" customHeight="1">
      <c r="A119" s="475"/>
      <c r="B119" s="490"/>
      <c r="C119" s="4270"/>
      <c r="D119" s="4270"/>
      <c r="E119" s="4270"/>
      <c r="F119" s="4270"/>
      <c r="G119" s="4270"/>
      <c r="H119" s="4270"/>
      <c r="I119" s="4270"/>
      <c r="J119" s="4270"/>
      <c r="K119" s="4270"/>
      <c r="L119" s="4270"/>
      <c r="M119" s="4270"/>
      <c r="N119" s="4270"/>
      <c r="O119" s="4270"/>
      <c r="P119" s="4270"/>
      <c r="Q119" s="4270"/>
      <c r="R119" s="4231"/>
      <c r="S119" s="4232"/>
      <c r="T119" s="4229"/>
      <c r="U119" s="4229"/>
      <c r="V119" s="4229"/>
      <c r="W119" s="3894" t="s">
        <v>797</v>
      </c>
      <c r="X119" s="3894"/>
      <c r="Y119" s="3894"/>
      <c r="Z119" s="3894"/>
      <c r="AA119" s="3894"/>
      <c r="AB119" s="3894"/>
      <c r="AC119" s="3894"/>
      <c r="AD119" s="4229"/>
      <c r="AE119" s="4229"/>
      <c r="AF119" s="4229"/>
      <c r="AG119" s="4233" t="s">
        <v>809</v>
      </c>
      <c r="AH119" s="3890"/>
      <c r="AI119" s="3890"/>
      <c r="AJ119" s="3890"/>
      <c r="AK119" s="3890"/>
      <c r="AL119" s="3890"/>
      <c r="AM119" s="3890"/>
      <c r="AN119" s="3890"/>
      <c r="AO119" s="3890"/>
      <c r="AP119" s="3890"/>
      <c r="AQ119" s="3890"/>
      <c r="AR119" s="3890"/>
      <c r="AS119" s="3890"/>
      <c r="AT119" s="3890"/>
      <c r="AU119" s="3890"/>
      <c r="AV119" s="3890"/>
      <c r="AW119" s="3890"/>
      <c r="AX119" s="3884"/>
      <c r="AY119" s="3884"/>
      <c r="AZ119" s="3885"/>
      <c r="BA119" s="469"/>
    </row>
    <row r="120" spans="1:76" s="489" customFormat="1" ht="21" customHeight="1">
      <c r="A120" s="493"/>
      <c r="B120" s="4204"/>
      <c r="C120" s="3909"/>
      <c r="D120" s="3909"/>
      <c r="E120" s="4259" t="s">
        <v>800</v>
      </c>
      <c r="F120" s="4259"/>
      <c r="G120" s="4259"/>
      <c r="H120" s="4259"/>
      <c r="I120" s="4259"/>
      <c r="J120" s="4259"/>
      <c r="K120" s="4259"/>
      <c r="L120" s="4259"/>
      <c r="M120" s="4259"/>
      <c r="N120" s="4259"/>
      <c r="O120" s="4259"/>
      <c r="P120" s="4259"/>
      <c r="Q120" s="4259"/>
      <c r="R120" s="4237" t="s">
        <v>1066</v>
      </c>
      <c r="S120" s="4237"/>
      <c r="T120" s="4237"/>
      <c r="U120" s="4237"/>
      <c r="V120" s="4237"/>
      <c r="W120" s="4237"/>
      <c r="X120" s="4237"/>
      <c r="Y120" s="4237"/>
      <c r="Z120" s="4237"/>
      <c r="AA120" s="4237"/>
      <c r="AB120" s="4234" t="s">
        <v>1067</v>
      </c>
      <c r="AC120" s="4234"/>
      <c r="AD120" s="4234"/>
      <c r="AE120" s="4234"/>
      <c r="AF120" s="4234"/>
      <c r="AG120" s="4235"/>
      <c r="AH120" s="4350">
        <v>1.08</v>
      </c>
      <c r="AI120" s="4350"/>
      <c r="AJ120" s="4350"/>
      <c r="AK120" s="4351"/>
      <c r="AL120" s="4236" t="s">
        <v>1068</v>
      </c>
      <c r="AM120" s="4234"/>
      <c r="AN120" s="4234"/>
      <c r="AO120" s="4234"/>
      <c r="AP120" s="4234"/>
      <c r="AQ120" s="4235"/>
      <c r="AR120" s="4350">
        <v>0.96</v>
      </c>
      <c r="AS120" s="4350"/>
      <c r="AT120" s="4350"/>
      <c r="AU120" s="4351"/>
      <c r="AV120" s="4238"/>
      <c r="AW120" s="4239"/>
      <c r="AX120" s="3896"/>
      <c r="AY120" s="3896"/>
      <c r="AZ120" s="3897"/>
      <c r="BA120" s="488"/>
    </row>
    <row r="121" spans="1:76" s="489" customFormat="1" ht="21" customHeight="1">
      <c r="A121" s="493"/>
      <c r="B121" s="4221"/>
      <c r="C121" s="4221"/>
      <c r="D121" s="4204"/>
      <c r="E121" s="1077"/>
      <c r="F121" s="1077"/>
      <c r="G121" s="1077"/>
      <c r="H121" s="1077"/>
      <c r="I121" s="1077"/>
      <c r="J121" s="1077"/>
      <c r="K121" s="1077"/>
      <c r="L121" s="1077"/>
      <c r="M121" s="1077"/>
      <c r="N121" s="1077"/>
      <c r="O121" s="1077"/>
      <c r="P121" s="1077"/>
      <c r="Q121" s="1077"/>
      <c r="R121" s="4222" t="s">
        <v>1069</v>
      </c>
      <c r="S121" s="4222"/>
      <c r="T121" s="4222"/>
      <c r="U121" s="4222"/>
      <c r="V121" s="4222"/>
      <c r="W121" s="4222"/>
      <c r="X121" s="4222"/>
      <c r="Y121" s="4223"/>
      <c r="Z121" s="4224">
        <v>0.33</v>
      </c>
      <c r="AA121" s="4225"/>
      <c r="AB121" s="4225"/>
      <c r="AC121" s="4226" t="s">
        <v>801</v>
      </c>
      <c r="AD121" s="4227"/>
      <c r="AE121" s="4227"/>
      <c r="AF121" s="4227"/>
      <c r="AG121" s="4227"/>
      <c r="AH121" s="4227"/>
      <c r="AI121" s="4227"/>
      <c r="AJ121" s="4227"/>
      <c r="AK121" s="4227"/>
      <c r="AL121" s="4227"/>
      <c r="AM121" s="4227"/>
      <c r="AN121" s="4227"/>
      <c r="AO121" s="4211"/>
      <c r="AP121" s="494" t="s">
        <v>802</v>
      </c>
      <c r="AQ121" s="4357">
        <v>1E-4</v>
      </c>
      <c r="AR121" s="4357"/>
      <c r="AS121" s="4357"/>
      <c r="AT121" s="486" t="s">
        <v>803</v>
      </c>
      <c r="AU121" s="4358">
        <v>4</v>
      </c>
      <c r="AV121" s="4359"/>
      <c r="AW121" s="4359"/>
      <c r="AX121" s="3884"/>
      <c r="AY121" s="3884"/>
      <c r="AZ121" s="3885"/>
      <c r="BA121" s="488"/>
    </row>
    <row r="122" spans="1:76" s="489" customFormat="1" ht="21" customHeight="1">
      <c r="A122" s="488"/>
      <c r="B122" s="4221"/>
      <c r="C122" s="4221"/>
      <c r="D122" s="4204"/>
      <c r="E122" s="1077"/>
      <c r="F122" s="1077"/>
      <c r="G122" s="1077"/>
      <c r="H122" s="1077"/>
      <c r="I122" s="1077"/>
      <c r="J122" s="1077"/>
      <c r="K122" s="1077"/>
      <c r="L122" s="1077"/>
      <c r="M122" s="1077"/>
      <c r="N122" s="1077"/>
      <c r="O122" s="1077"/>
      <c r="P122" s="1077"/>
      <c r="Q122" s="1077"/>
      <c r="R122" s="2359" t="s">
        <v>804</v>
      </c>
      <c r="S122" s="2359"/>
      <c r="T122" s="2359"/>
      <c r="U122" s="2359"/>
      <c r="V122" s="2359"/>
      <c r="W122" s="2359"/>
      <c r="X122" s="2359"/>
      <c r="Y122" s="2359"/>
      <c r="Z122" s="2359"/>
      <c r="AA122" s="2359"/>
      <c r="AB122" s="4243"/>
      <c r="AC122" s="4243"/>
      <c r="AD122" s="4223" t="s">
        <v>805</v>
      </c>
      <c r="AE122" s="4349"/>
      <c r="AF122" s="4349"/>
      <c r="AG122" s="4349"/>
      <c r="AH122" s="4349"/>
      <c r="AI122" s="4349"/>
      <c r="AJ122" s="4347">
        <v>1</v>
      </c>
      <c r="AK122" s="4348"/>
      <c r="AL122" s="4348"/>
      <c r="AM122" s="4213"/>
      <c r="AN122" s="4214"/>
      <c r="AO122" s="4345" t="s">
        <v>806</v>
      </c>
      <c r="AP122" s="4346"/>
      <c r="AQ122" s="4346"/>
      <c r="AR122" s="4346"/>
      <c r="AS122" s="4346"/>
      <c r="AT122" s="4346"/>
      <c r="AU122" s="4346"/>
      <c r="AV122" s="4346"/>
      <c r="AW122" s="4346"/>
      <c r="AX122" s="3884"/>
      <c r="AY122" s="3884"/>
      <c r="AZ122" s="3885"/>
      <c r="BA122" s="488"/>
      <c r="BD122" s="661"/>
      <c r="BE122" s="661"/>
      <c r="BF122" s="661"/>
      <c r="BG122" s="661"/>
      <c r="BH122" s="661"/>
      <c r="BI122" s="661"/>
      <c r="BJ122" s="661"/>
      <c r="BK122" s="661"/>
      <c r="BL122" s="661"/>
      <c r="BM122" s="661"/>
      <c r="BN122" s="661"/>
      <c r="BO122" s="661"/>
      <c r="BP122" s="661"/>
      <c r="BQ122" s="661"/>
      <c r="BR122" s="661"/>
      <c r="BS122" s="661"/>
      <c r="BT122" s="661"/>
      <c r="BU122" s="661"/>
      <c r="BV122" s="661"/>
      <c r="BW122" s="661"/>
      <c r="BX122" s="661"/>
    </row>
    <row r="123" spans="1:76" s="489" customFormat="1" ht="21" customHeight="1">
      <c r="A123" s="492"/>
      <c r="B123" s="4221"/>
      <c r="C123" s="4221"/>
      <c r="D123" s="4221"/>
      <c r="E123" s="4221"/>
      <c r="F123" s="4221"/>
      <c r="G123" s="4221"/>
      <c r="H123" s="4221"/>
      <c r="I123" s="4221"/>
      <c r="J123" s="4221"/>
      <c r="K123" s="4221"/>
      <c r="L123" s="4221"/>
      <c r="M123" s="4221"/>
      <c r="N123" s="4221"/>
      <c r="O123" s="4221"/>
      <c r="P123" s="4221"/>
      <c r="Q123" s="4204"/>
      <c r="R123" s="4352" t="s">
        <v>1070</v>
      </c>
      <c r="S123" s="4353"/>
      <c r="T123" s="4353"/>
      <c r="U123" s="4353"/>
      <c r="V123" s="4353"/>
      <c r="W123" s="4353"/>
      <c r="X123" s="4353"/>
      <c r="Y123" s="4353"/>
      <c r="Z123" s="4353"/>
      <c r="AA123" s="4353"/>
      <c r="AB123" s="4353"/>
      <c r="AC123" s="4353"/>
      <c r="AD123" s="4353"/>
      <c r="AE123" s="4353"/>
      <c r="AF123" s="4353"/>
      <c r="AG123" s="4353"/>
      <c r="AH123" s="4353"/>
      <c r="AI123" s="4353"/>
      <c r="AJ123" s="4353"/>
      <c r="AK123" s="4353"/>
      <c r="AL123" s="4353"/>
      <c r="AM123" s="4353"/>
      <c r="AN123" s="4353"/>
      <c r="AO123" s="4353"/>
      <c r="AP123" s="4353"/>
      <c r="AQ123" s="4353"/>
      <c r="AR123" s="4353"/>
      <c r="AS123" s="4353"/>
      <c r="AT123" s="4353"/>
      <c r="AU123" s="4353"/>
      <c r="AV123" s="4353"/>
      <c r="AW123" s="4354"/>
      <c r="AX123" s="3884"/>
      <c r="AY123" s="3884"/>
      <c r="AZ123" s="3885"/>
      <c r="BA123" s="488"/>
    </row>
    <row r="124" spans="1:76" s="489" customFormat="1" ht="21" customHeight="1">
      <c r="A124" s="480"/>
      <c r="B124" s="490"/>
      <c r="C124" s="3895"/>
      <c r="D124" s="3895"/>
      <c r="E124" s="3891" t="s">
        <v>807</v>
      </c>
      <c r="F124" s="3891"/>
      <c r="G124" s="3891"/>
      <c r="H124" s="3891"/>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81"/>
      <c r="AC124" s="3881"/>
      <c r="AD124" s="3900" t="s">
        <v>808</v>
      </c>
      <c r="AE124" s="3900"/>
      <c r="AF124" s="3900"/>
      <c r="AG124" s="3900"/>
      <c r="AH124" s="3900"/>
      <c r="AI124" s="3901"/>
      <c r="AJ124" s="3898"/>
      <c r="AK124" s="3899"/>
      <c r="AL124" s="3899"/>
      <c r="AM124" s="3905" t="s">
        <v>811</v>
      </c>
      <c r="AN124" s="3906"/>
      <c r="AO124" s="3906"/>
      <c r="AP124" s="3907"/>
      <c r="AQ124" s="3908"/>
      <c r="AR124" s="3908"/>
      <c r="AS124" s="3908"/>
      <c r="AT124" s="3908"/>
      <c r="AU124" s="3908"/>
      <c r="AV124" s="3908"/>
      <c r="AW124" s="3908"/>
      <c r="AX124" s="3884"/>
      <c r="AY124" s="3884"/>
      <c r="AZ124" s="3885"/>
      <c r="BA124" s="488"/>
    </row>
    <row r="125" spans="1:76" s="489" customFormat="1" ht="21" customHeight="1">
      <c r="A125" s="480"/>
      <c r="B125" s="490"/>
      <c r="C125" s="3909"/>
      <c r="D125" s="3909"/>
      <c r="E125" s="3909"/>
      <c r="F125" s="3909"/>
      <c r="G125" s="3909"/>
      <c r="H125" s="3909"/>
      <c r="I125" s="3909"/>
      <c r="J125" s="3909"/>
      <c r="K125" s="3909"/>
      <c r="L125" s="3909"/>
      <c r="M125" s="3909"/>
      <c r="N125" s="3909"/>
      <c r="O125" s="3909"/>
      <c r="P125" s="3909"/>
      <c r="Q125" s="3909"/>
      <c r="R125" s="3909"/>
      <c r="S125" s="3909"/>
      <c r="T125" s="3909"/>
      <c r="U125" s="3909"/>
      <c r="V125" s="3909"/>
      <c r="W125" s="3909"/>
      <c r="X125" s="3909"/>
      <c r="Y125" s="3909"/>
      <c r="Z125" s="3909"/>
      <c r="AA125" s="3909"/>
      <c r="AB125" s="3902"/>
      <c r="AC125" s="3902"/>
      <c r="AD125" s="3903" t="s">
        <v>806</v>
      </c>
      <c r="AE125" s="3904"/>
      <c r="AF125" s="3904"/>
      <c r="AG125" s="3904"/>
      <c r="AH125" s="3904"/>
      <c r="AI125" s="3904"/>
      <c r="AJ125" s="3904"/>
      <c r="AK125" s="3904"/>
      <c r="AL125" s="3904"/>
      <c r="AM125" s="3921"/>
      <c r="AN125" s="3922"/>
      <c r="AO125" s="3922"/>
      <c r="AP125" s="3922"/>
      <c r="AQ125" s="3922"/>
      <c r="AR125" s="3922"/>
      <c r="AS125" s="3922"/>
      <c r="AT125" s="3922"/>
      <c r="AU125" s="3922"/>
      <c r="AV125" s="3922"/>
      <c r="AW125" s="3922"/>
      <c r="AX125" s="3896"/>
      <c r="AY125" s="3896"/>
      <c r="AZ125" s="3897"/>
      <c r="BA125" s="488"/>
    </row>
    <row r="126" spans="1:76" s="454" customFormat="1" ht="21" customHeight="1">
      <c r="A126" s="503"/>
      <c r="B126" s="4274"/>
      <c r="C126" s="4275"/>
      <c r="D126" s="4275"/>
      <c r="E126" s="4275"/>
      <c r="F126" s="4275"/>
      <c r="G126" s="4275"/>
      <c r="H126" s="4275"/>
      <c r="I126" s="4275"/>
      <c r="J126" s="4275"/>
      <c r="K126" s="4275"/>
      <c r="L126" s="4276"/>
      <c r="M126" s="4355"/>
      <c r="N126" s="4356"/>
      <c r="O126" s="4356"/>
      <c r="P126" s="4356"/>
      <c r="Q126" s="4356"/>
      <c r="R126" s="4356"/>
      <c r="S126" s="4356"/>
      <c r="T126" s="4356"/>
      <c r="U126" s="4356"/>
      <c r="V126" s="4277" t="s">
        <v>452</v>
      </c>
      <c r="W126" s="4277"/>
      <c r="X126" s="4277"/>
      <c r="Y126" s="4277"/>
      <c r="Z126" s="4277"/>
      <c r="AA126" s="4277"/>
      <c r="AB126" s="4277"/>
      <c r="AC126" s="4278"/>
      <c r="AD126" s="504"/>
      <c r="AE126" s="4279"/>
      <c r="AF126" s="4279"/>
      <c r="AG126" s="4279"/>
      <c r="AH126" s="4279"/>
      <c r="AI126" s="504"/>
      <c r="AJ126" s="4344"/>
      <c r="AK126" s="4344"/>
      <c r="AL126" s="4344"/>
      <c r="AM126" s="4344"/>
      <c r="AN126" s="504"/>
      <c r="AO126" s="3915"/>
      <c r="AP126" s="3915"/>
      <c r="AQ126" s="3915"/>
      <c r="AR126" s="3915"/>
      <c r="AS126" s="505"/>
      <c r="AT126" s="3915"/>
      <c r="AU126" s="3915"/>
      <c r="AV126" s="3915"/>
      <c r="AW126" s="3915"/>
      <c r="AX126" s="3917"/>
      <c r="AY126" s="3917"/>
      <c r="AZ126" s="3918"/>
      <c r="BC126" s="294">
        <v>0</v>
      </c>
      <c r="BD126" s="294">
        <v>0.1</v>
      </c>
      <c r="BE126" s="294">
        <v>0.2</v>
      </c>
      <c r="BF126" s="294">
        <v>0.3</v>
      </c>
      <c r="BG126" s="294">
        <v>0.4</v>
      </c>
      <c r="BH126" s="294">
        <v>0.5</v>
      </c>
      <c r="BI126" s="294">
        <v>0.6</v>
      </c>
      <c r="BJ126" s="294">
        <v>0.7</v>
      </c>
      <c r="BK126" s="294">
        <v>0.8</v>
      </c>
      <c r="BL126" s="294">
        <v>0.9</v>
      </c>
      <c r="BM126" s="294">
        <v>1</v>
      </c>
    </row>
    <row r="127" spans="1:76" s="454" customFormat="1" ht="21" customHeight="1" thickBot="1">
      <c r="A127" s="503"/>
      <c r="B127" s="4274"/>
      <c r="C127" s="4275"/>
      <c r="D127" s="4275"/>
      <c r="E127" s="4275"/>
      <c r="F127" s="4275"/>
      <c r="G127" s="4275"/>
      <c r="H127" s="4275"/>
      <c r="I127" s="4275"/>
      <c r="J127" s="4275"/>
      <c r="K127" s="4275"/>
      <c r="L127" s="4276"/>
      <c r="M127" s="3919" t="s">
        <v>810</v>
      </c>
      <c r="N127" s="3920"/>
      <c r="O127" s="3920"/>
      <c r="P127" s="3920"/>
      <c r="Q127" s="3920"/>
      <c r="R127" s="3920"/>
      <c r="S127" s="3920"/>
      <c r="T127" s="3920"/>
      <c r="U127" s="3920"/>
      <c r="V127" s="4277" t="s">
        <v>454</v>
      </c>
      <c r="W127" s="4277"/>
      <c r="X127" s="4277"/>
      <c r="Y127" s="4277"/>
      <c r="Z127" s="4277"/>
      <c r="AA127" s="4277"/>
      <c r="AB127" s="4277"/>
      <c r="AC127" s="4278"/>
      <c r="AD127" s="506"/>
      <c r="AE127" s="4280"/>
      <c r="AF127" s="4280"/>
      <c r="AG127" s="4280"/>
      <c r="AH127" s="4280"/>
      <c r="AI127" s="506"/>
      <c r="AJ127" s="3916"/>
      <c r="AK127" s="3916"/>
      <c r="AL127" s="3916"/>
      <c r="AM127" s="3916"/>
      <c r="AN127" s="506"/>
      <c r="AO127" s="3916"/>
      <c r="AP127" s="3916"/>
      <c r="AQ127" s="3916"/>
      <c r="AR127" s="3916"/>
      <c r="AS127" s="506"/>
      <c r="AT127" s="3916"/>
      <c r="AU127" s="3916"/>
      <c r="AV127" s="3916"/>
      <c r="AW127" s="3916"/>
      <c r="AX127" s="3917"/>
      <c r="AY127" s="3917"/>
      <c r="AZ127" s="3918"/>
      <c r="BC127" s="294">
        <v>1</v>
      </c>
      <c r="BD127" s="294" t="e">
        <f>HLOOKUP(BD126,BC128:BF129,2,FALSE)</f>
        <v>#N/A</v>
      </c>
      <c r="BE127" s="294" t="e">
        <f>HLOOKUP(BE126,BC128:BF129,2,FALSE)</f>
        <v>#N/A</v>
      </c>
      <c r="BF127" s="294" t="e">
        <f>HLOOKUP(BF126,BC128:BF129,2,FALSE)</f>
        <v>#N/A</v>
      </c>
      <c r="BG127" s="294" t="e">
        <f>HLOOKUP(BG126,BC128:BF129,2,FALSE)</f>
        <v>#N/A</v>
      </c>
      <c r="BH127" s="294" t="e">
        <f>HLOOKUP(BH126,BC128:BF129,2,FALSE)</f>
        <v>#N/A</v>
      </c>
      <c r="BI127" s="294" t="e">
        <f>HLOOKUP(BI126,BC128:BF129,2,FALSE)</f>
        <v>#N/A</v>
      </c>
      <c r="BJ127" s="294" t="e">
        <f>HLOOKUP(BJ126,BC128:BF129,2,FALSE)</f>
        <v>#N/A</v>
      </c>
      <c r="BK127" s="294" t="e">
        <f>HLOOKUP(BK126,BC128:BF129,2,FALSE)</f>
        <v>#N/A</v>
      </c>
      <c r="BL127" s="294" t="e">
        <f>HLOOKUP(BL126,BC128:BF129,2,FALSE)</f>
        <v>#N/A</v>
      </c>
      <c r="BM127" s="294" t="e">
        <f>HLOOKUP(BM126,BC128:BF129,2,FALSE)</f>
        <v>#N/A</v>
      </c>
    </row>
    <row r="128" spans="1:76" s="454" customFormat="1" ht="15.75" customHeight="1">
      <c r="A128" s="503"/>
      <c r="B128" s="4331"/>
      <c r="C128" s="4332"/>
      <c r="D128" s="4332"/>
      <c r="E128" s="4332"/>
      <c r="F128" s="4332"/>
      <c r="G128" s="4332"/>
      <c r="H128" s="4332"/>
      <c r="I128" s="4332"/>
      <c r="J128" s="4332"/>
      <c r="K128" s="4332"/>
      <c r="L128" s="4332"/>
      <c r="M128" s="4332"/>
      <c r="N128" s="4332"/>
      <c r="O128" s="4332"/>
      <c r="P128" s="4332"/>
      <c r="Q128" s="4332"/>
      <c r="R128" s="4332"/>
      <c r="S128" s="4332"/>
      <c r="T128" s="4332"/>
      <c r="U128" s="4332"/>
      <c r="V128" s="4332"/>
      <c r="W128" s="4332"/>
      <c r="X128" s="4332"/>
      <c r="Y128" s="4332"/>
      <c r="Z128" s="4332"/>
      <c r="AA128" s="4332"/>
      <c r="AB128" s="4332"/>
      <c r="AC128" s="4332"/>
      <c r="AD128" s="4332"/>
      <c r="AE128" s="4332"/>
      <c r="AF128" s="4332"/>
      <c r="AG128" s="4332"/>
      <c r="AH128" s="4332"/>
      <c r="AI128" s="4332"/>
      <c r="AJ128" s="4332"/>
      <c r="AK128" s="4332"/>
      <c r="AL128" s="4332"/>
      <c r="AM128" s="4332"/>
      <c r="AN128" s="4332"/>
      <c r="AO128" s="4332"/>
      <c r="AP128" s="4332"/>
      <c r="AQ128" s="4332"/>
      <c r="AR128" s="4332"/>
      <c r="AS128" s="4332"/>
      <c r="AT128" s="4332"/>
      <c r="AU128" s="4332"/>
      <c r="AV128" s="4332"/>
      <c r="AW128" s="4332"/>
      <c r="AX128" s="3884"/>
      <c r="AY128" s="3884"/>
      <c r="AZ128" s="3885"/>
      <c r="BC128" s="660" t="str">
        <f>V126</f>
        <v>P/Pn (S/Sn)</v>
      </c>
      <c r="BD128" s="287">
        <f>AJ126</f>
        <v>0</v>
      </c>
      <c r="BE128" s="288">
        <f>AO126</f>
        <v>0</v>
      </c>
      <c r="BF128" s="289">
        <f>AT126</f>
        <v>0</v>
      </c>
    </row>
    <row r="129" spans="1:59" s="454" customFormat="1" ht="23.25" customHeight="1" thickBot="1">
      <c r="A129" s="503"/>
      <c r="B129" s="4331"/>
      <c r="C129" s="4332"/>
      <c r="D129" s="4332"/>
      <c r="E129" s="4332"/>
      <c r="F129" s="4332"/>
      <c r="G129" s="4332"/>
      <c r="H129" s="4332"/>
      <c r="I129" s="4332"/>
      <c r="J129" s="4332"/>
      <c r="K129" s="4332"/>
      <c r="L129" s="4332"/>
      <c r="M129" s="4332"/>
      <c r="N129" s="4332"/>
      <c r="O129" s="4332"/>
      <c r="P129" s="4332"/>
      <c r="Q129" s="4332"/>
      <c r="R129" s="4332"/>
      <c r="S129" s="4332"/>
      <c r="T129" s="4332"/>
      <c r="U129" s="4332"/>
      <c r="V129" s="4332"/>
      <c r="W129" s="4332"/>
      <c r="X129" s="4332"/>
      <c r="Y129" s="4332"/>
      <c r="Z129" s="4332"/>
      <c r="AA129" s="4332"/>
      <c r="AB129" s="4332"/>
      <c r="AC129" s="4332"/>
      <c r="AD129" s="4332"/>
      <c r="AE129" s="4332"/>
      <c r="AF129" s="4332"/>
      <c r="AG129" s="4332"/>
      <c r="AH129" s="4332"/>
      <c r="AI129" s="4332"/>
      <c r="AJ129" s="4332"/>
      <c r="AK129" s="4332"/>
      <c r="AL129" s="4332"/>
      <c r="AM129" s="4332"/>
      <c r="AN129" s="4332"/>
      <c r="AO129" s="4332"/>
      <c r="AP129" s="4332"/>
      <c r="AQ129" s="4332"/>
      <c r="AR129" s="4332"/>
      <c r="AS129" s="4332"/>
      <c r="AT129" s="4332"/>
      <c r="AU129" s="4332"/>
      <c r="AV129" s="4332"/>
      <c r="AW129" s="4332"/>
      <c r="AX129" s="3884"/>
      <c r="AY129" s="3884"/>
      <c r="AZ129" s="3885"/>
      <c r="BB129" s="295"/>
      <c r="BC129" s="290">
        <f>AE127</f>
        <v>0</v>
      </c>
      <c r="BD129" s="291">
        <f>AJ127</f>
        <v>0</v>
      </c>
      <c r="BE129" s="292">
        <f>AO127</f>
        <v>0</v>
      </c>
      <c r="BF129" s="293">
        <f>AT127</f>
        <v>0</v>
      </c>
      <c r="BG129" s="296"/>
    </row>
    <row r="130" spans="1:59" s="454" customFormat="1" ht="23.25" customHeight="1">
      <c r="A130" s="503"/>
      <c r="B130" s="4331"/>
      <c r="C130" s="4332"/>
      <c r="D130" s="4332"/>
      <c r="E130" s="4332"/>
      <c r="F130" s="4332"/>
      <c r="G130" s="4332"/>
      <c r="H130" s="4332"/>
      <c r="I130" s="4332"/>
      <c r="J130" s="4332"/>
      <c r="K130" s="4332"/>
      <c r="L130" s="4332"/>
      <c r="M130" s="4332"/>
      <c r="N130" s="4332"/>
      <c r="O130" s="4332"/>
      <c r="P130" s="4332"/>
      <c r="Q130" s="4332"/>
      <c r="R130" s="4332"/>
      <c r="S130" s="4332"/>
      <c r="T130" s="4332"/>
      <c r="U130" s="4332"/>
      <c r="V130" s="4332"/>
      <c r="W130" s="4332"/>
      <c r="X130" s="4332"/>
      <c r="Y130" s="4332"/>
      <c r="Z130" s="4332"/>
      <c r="AA130" s="4332"/>
      <c r="AB130" s="4332"/>
      <c r="AC130" s="4332"/>
      <c r="AD130" s="4332"/>
      <c r="AE130" s="4332"/>
      <c r="AF130" s="4332"/>
      <c r="AG130" s="4332"/>
      <c r="AH130" s="4332"/>
      <c r="AI130" s="4332"/>
      <c r="AJ130" s="4332"/>
      <c r="AK130" s="4332"/>
      <c r="AL130" s="4332"/>
      <c r="AM130" s="4332"/>
      <c r="AN130" s="4332"/>
      <c r="AO130" s="4332"/>
      <c r="AP130" s="4332"/>
      <c r="AQ130" s="4332"/>
      <c r="AR130" s="4332"/>
      <c r="AS130" s="4332"/>
      <c r="AT130" s="4332"/>
      <c r="AU130" s="4332"/>
      <c r="AV130" s="4332"/>
      <c r="AW130" s="4332"/>
      <c r="AX130" s="3884"/>
      <c r="AY130" s="3884"/>
      <c r="AZ130" s="3885"/>
      <c r="BC130" s="296"/>
      <c r="BD130" s="4330"/>
      <c r="BE130" s="4330"/>
      <c r="BF130" s="4330"/>
      <c r="BG130" s="4330"/>
    </row>
    <row r="131" spans="1:59" s="454" customFormat="1" ht="61.5" customHeight="1">
      <c r="A131" s="503"/>
      <c r="B131" s="4331"/>
      <c r="C131" s="4332"/>
      <c r="D131" s="4332"/>
      <c r="E131" s="4332"/>
      <c r="F131" s="4332"/>
      <c r="G131" s="4332"/>
      <c r="H131" s="4332"/>
      <c r="I131" s="4332"/>
      <c r="J131" s="4332"/>
      <c r="K131" s="4332"/>
      <c r="L131" s="4332"/>
      <c r="M131" s="4332"/>
      <c r="N131" s="4332"/>
      <c r="O131" s="4332"/>
      <c r="P131" s="4332"/>
      <c r="Q131" s="4332"/>
      <c r="R131" s="4332"/>
      <c r="S131" s="4332"/>
      <c r="T131" s="4332"/>
      <c r="U131" s="4332"/>
      <c r="V131" s="4332"/>
      <c r="W131" s="4332"/>
      <c r="X131" s="4332"/>
      <c r="Y131" s="4332"/>
      <c r="Z131" s="4332"/>
      <c r="AA131" s="4332"/>
      <c r="AB131" s="4332"/>
      <c r="AC131" s="4332"/>
      <c r="AD131" s="4332"/>
      <c r="AE131" s="4332"/>
      <c r="AF131" s="4332"/>
      <c r="AG131" s="4332"/>
      <c r="AH131" s="4332"/>
      <c r="AI131" s="4332"/>
      <c r="AJ131" s="4332"/>
      <c r="AK131" s="4332"/>
      <c r="AL131" s="4332"/>
      <c r="AM131" s="4332"/>
      <c r="AN131" s="4332"/>
      <c r="AO131" s="4332"/>
      <c r="AP131" s="4332"/>
      <c r="AQ131" s="4332"/>
      <c r="AR131" s="4332"/>
      <c r="AS131" s="4332"/>
      <c r="AT131" s="4332"/>
      <c r="AU131" s="4332"/>
      <c r="AV131" s="4332"/>
      <c r="AW131" s="4332"/>
      <c r="AX131" s="3884"/>
      <c r="AY131" s="3884"/>
      <c r="AZ131" s="3885"/>
      <c r="BA131" s="298"/>
      <c r="BC131" s="296"/>
      <c r="BD131" s="297"/>
      <c r="BE131" s="296"/>
      <c r="BF131" s="296"/>
      <c r="BG131" s="296"/>
    </row>
    <row r="132" spans="1:59" s="489" customFormat="1" ht="21" customHeight="1">
      <c r="A132" s="480"/>
      <c r="B132" s="490"/>
      <c r="C132" s="3914" t="s">
        <v>812</v>
      </c>
      <c r="D132" s="3914"/>
      <c r="E132" s="3914"/>
      <c r="F132" s="3914"/>
      <c r="G132" s="3914"/>
      <c r="H132" s="3914"/>
      <c r="I132" s="3914"/>
      <c r="J132" s="3914"/>
      <c r="K132" s="3914"/>
      <c r="L132" s="3914"/>
      <c r="M132" s="3914"/>
      <c r="N132" s="3914"/>
      <c r="O132" s="3914"/>
      <c r="P132" s="3914"/>
      <c r="Q132" s="3914"/>
      <c r="R132" s="3914"/>
      <c r="S132" s="3914"/>
      <c r="T132" s="3914"/>
      <c r="U132" s="3914"/>
      <c r="V132" s="3914"/>
      <c r="W132" s="3914"/>
      <c r="X132" s="3914"/>
      <c r="Y132" s="3914"/>
      <c r="Z132" s="3914"/>
      <c r="AA132" s="3914"/>
      <c r="AB132" s="3912" t="s">
        <v>813</v>
      </c>
      <c r="AC132" s="3913"/>
      <c r="AD132" s="3913"/>
      <c r="AE132" s="3913"/>
      <c r="AF132" s="3913"/>
      <c r="AG132" s="3913"/>
      <c r="AH132" s="3913"/>
      <c r="AI132" s="3913"/>
      <c r="AJ132" s="3913"/>
      <c r="AK132" s="3913"/>
      <c r="AL132" s="3913"/>
      <c r="AM132" s="3913"/>
      <c r="AN132" s="3913"/>
      <c r="AO132" s="3913"/>
      <c r="AP132" s="3913"/>
      <c r="AQ132" s="3913"/>
      <c r="AR132" s="3913"/>
      <c r="AS132" s="3913"/>
      <c r="AT132" s="3910"/>
      <c r="AU132" s="3911"/>
      <c r="AV132" s="3911"/>
      <c r="AW132" s="3911"/>
      <c r="AX132" s="3884"/>
      <c r="AY132" s="3884"/>
      <c r="AZ132" s="3885"/>
      <c r="BA132" s="488"/>
    </row>
    <row r="133" spans="1:59" s="489" customFormat="1" ht="21" customHeight="1">
      <c r="A133" s="480"/>
      <c r="B133" s="490"/>
      <c r="C133" s="3891" t="s">
        <v>814</v>
      </c>
      <c r="D133" s="3891"/>
      <c r="E133" s="3891"/>
      <c r="F133" s="3891"/>
      <c r="G133" s="3891"/>
      <c r="H133" s="3891"/>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81"/>
      <c r="AC133" s="3881"/>
      <c r="AD133" s="3882" t="s">
        <v>815</v>
      </c>
      <c r="AE133" s="3883"/>
      <c r="AF133" s="3883"/>
      <c r="AG133" s="3883"/>
      <c r="AH133" s="3883"/>
      <c r="AI133" s="3883"/>
      <c r="AJ133" s="3883"/>
      <c r="AK133" s="3883"/>
      <c r="AL133" s="3883"/>
      <c r="AM133" s="3883"/>
      <c r="AN133" s="3883"/>
      <c r="AO133" s="3883"/>
      <c r="AP133" s="3883"/>
      <c r="AQ133" s="3883"/>
      <c r="AR133" s="3883"/>
      <c r="AS133" s="3883"/>
      <c r="AT133" s="3883"/>
      <c r="AU133" s="3883"/>
      <c r="AV133" s="3883"/>
      <c r="AW133" s="3883"/>
      <c r="AX133" s="3884"/>
      <c r="AY133" s="3884"/>
      <c r="AZ133" s="3885"/>
      <c r="BA133" s="488"/>
    </row>
    <row r="134" spans="1:59" s="489" customFormat="1" ht="21" customHeight="1">
      <c r="A134" s="480"/>
      <c r="B134" s="490"/>
      <c r="C134" s="3892"/>
      <c r="D134" s="3892"/>
      <c r="E134" s="3892"/>
      <c r="F134" s="3892"/>
      <c r="G134" s="3892"/>
      <c r="H134" s="3892"/>
      <c r="I134" s="3892"/>
      <c r="J134" s="3892"/>
      <c r="K134" s="3892"/>
      <c r="L134" s="3892"/>
      <c r="M134" s="3892"/>
      <c r="N134" s="3892"/>
      <c r="O134" s="3892"/>
      <c r="P134" s="3892"/>
      <c r="Q134" s="3892"/>
      <c r="R134" s="3892"/>
      <c r="S134" s="3892"/>
      <c r="T134" s="3892"/>
      <c r="U134" s="3892"/>
      <c r="V134" s="3892"/>
      <c r="W134" s="3892"/>
      <c r="X134" s="3892"/>
      <c r="Y134" s="3892"/>
      <c r="Z134" s="3892"/>
      <c r="AA134" s="3892"/>
      <c r="AB134" s="3886"/>
      <c r="AC134" s="3886"/>
      <c r="AD134" s="3893" t="s">
        <v>816</v>
      </c>
      <c r="AE134" s="3894"/>
      <c r="AF134" s="3894"/>
      <c r="AG134" s="3894"/>
      <c r="AH134" s="3894"/>
      <c r="AI134" s="3894"/>
      <c r="AJ134" s="3894"/>
      <c r="AK134" s="3894"/>
      <c r="AL134" s="3894"/>
      <c r="AM134" s="3887"/>
      <c r="AN134" s="3888"/>
      <c r="AO134" s="3886" t="s">
        <v>817</v>
      </c>
      <c r="AP134" s="3886"/>
      <c r="AQ134" s="3886"/>
      <c r="AR134" s="496"/>
      <c r="AS134" s="3887"/>
      <c r="AT134" s="3888"/>
      <c r="AU134" s="3889" t="s">
        <v>818</v>
      </c>
      <c r="AV134" s="3890"/>
      <c r="AW134" s="3890"/>
      <c r="AX134" s="3884"/>
      <c r="AY134" s="3884"/>
      <c r="AZ134" s="3885"/>
      <c r="BA134" s="488"/>
    </row>
    <row r="135" spans="1:59" s="489" customFormat="1" ht="21" customHeight="1">
      <c r="A135" s="480"/>
      <c r="B135" s="490"/>
      <c r="C135" s="4259" t="s">
        <v>819</v>
      </c>
      <c r="D135" s="4259"/>
      <c r="E135" s="4259"/>
      <c r="F135" s="4259"/>
      <c r="G135" s="4259"/>
      <c r="H135" s="4259"/>
      <c r="I135" s="4259"/>
      <c r="J135" s="4259"/>
      <c r="K135" s="4259"/>
      <c r="L135" s="4259"/>
      <c r="M135" s="4259"/>
      <c r="N135" s="4259"/>
      <c r="O135" s="4259"/>
      <c r="P135" s="4259"/>
      <c r="Q135" s="4259"/>
      <c r="R135" s="4259"/>
      <c r="S135" s="4259"/>
      <c r="T135" s="4259"/>
      <c r="U135" s="4259"/>
      <c r="V135" s="4259"/>
      <c r="W135" s="4259"/>
      <c r="X135" s="4259"/>
      <c r="Y135" s="4259"/>
      <c r="Z135" s="4259"/>
      <c r="AA135" s="4259"/>
      <c r="AB135" s="3881"/>
      <c r="AC135" s="3881"/>
      <c r="AD135" s="3882" t="s">
        <v>820</v>
      </c>
      <c r="AE135" s="3883"/>
      <c r="AF135" s="3883"/>
      <c r="AG135" s="3883"/>
      <c r="AH135" s="3883"/>
      <c r="AI135" s="3883"/>
      <c r="AJ135" s="3883"/>
      <c r="AK135" s="3883"/>
      <c r="AL135" s="3883"/>
      <c r="AM135" s="3883"/>
      <c r="AN135" s="3883"/>
      <c r="AO135" s="3883"/>
      <c r="AP135" s="3883"/>
      <c r="AQ135" s="3883"/>
      <c r="AR135" s="3883"/>
      <c r="AS135" s="3883"/>
      <c r="AT135" s="3883"/>
      <c r="AU135" s="3883"/>
      <c r="AV135" s="3883"/>
      <c r="AW135" s="3883"/>
      <c r="AX135" s="3884"/>
      <c r="AY135" s="3884"/>
      <c r="AZ135" s="3885"/>
      <c r="BA135" s="488"/>
    </row>
    <row r="136" spans="1:59" s="489" customFormat="1" ht="21" customHeight="1">
      <c r="A136" s="480"/>
      <c r="B136" s="490"/>
      <c r="C136" s="1077"/>
      <c r="D136" s="1077"/>
      <c r="E136" s="1077"/>
      <c r="F136" s="1077"/>
      <c r="G136" s="1077"/>
      <c r="H136" s="1077"/>
      <c r="I136" s="1077"/>
      <c r="J136" s="1077"/>
      <c r="K136" s="1077"/>
      <c r="L136" s="1077"/>
      <c r="M136" s="1077"/>
      <c r="N136" s="1077"/>
      <c r="O136" s="1077"/>
      <c r="P136" s="1077"/>
      <c r="Q136" s="1077"/>
      <c r="R136" s="1077"/>
      <c r="S136" s="1077"/>
      <c r="T136" s="1077"/>
      <c r="U136" s="1077"/>
      <c r="V136" s="1077"/>
      <c r="W136" s="1077"/>
      <c r="X136" s="1077"/>
      <c r="Y136" s="1077"/>
      <c r="Z136" s="1077"/>
      <c r="AA136" s="1077"/>
      <c r="AB136" s="4243"/>
      <c r="AC136" s="4243"/>
      <c r="AD136" s="4245" t="s">
        <v>821</v>
      </c>
      <c r="AE136" s="4246"/>
      <c r="AF136" s="4246"/>
      <c r="AG136" s="4246"/>
      <c r="AH136" s="4246"/>
      <c r="AI136" s="4240"/>
      <c r="AJ136" s="4240"/>
      <c r="AK136" s="4240"/>
      <c r="AL136" s="4241"/>
      <c r="AM136" s="4242"/>
      <c r="AN136" s="4243"/>
      <c r="AO136" s="4245" t="s">
        <v>822</v>
      </c>
      <c r="AP136" s="4246"/>
      <c r="AQ136" s="4246"/>
      <c r="AR136" s="4246"/>
      <c r="AS136" s="4246"/>
      <c r="AT136" s="4241"/>
      <c r="AU136" s="4244"/>
      <c r="AV136" s="4244"/>
      <c r="AW136" s="4244"/>
      <c r="AX136" s="3884"/>
      <c r="AY136" s="3884"/>
      <c r="AZ136" s="3885"/>
      <c r="BA136" s="488"/>
    </row>
    <row r="137" spans="1:59" s="489" customFormat="1" ht="21" customHeight="1">
      <c r="A137" s="480"/>
      <c r="B137" s="490"/>
      <c r="C137" s="4260"/>
      <c r="D137" s="4260"/>
      <c r="E137" s="4260"/>
      <c r="F137" s="4260"/>
      <c r="G137" s="4260"/>
      <c r="H137" s="4260"/>
      <c r="I137" s="4260"/>
      <c r="J137" s="4260"/>
      <c r="K137" s="4260"/>
      <c r="L137" s="4260"/>
      <c r="M137" s="4260"/>
      <c r="N137" s="4260"/>
      <c r="O137" s="4260"/>
      <c r="P137" s="4260"/>
      <c r="Q137" s="4260"/>
      <c r="R137" s="4260"/>
      <c r="S137" s="4260"/>
      <c r="T137" s="4260"/>
      <c r="U137" s="4260"/>
      <c r="V137" s="4260"/>
      <c r="W137" s="4260"/>
      <c r="X137" s="4260"/>
      <c r="Y137" s="4260"/>
      <c r="Z137" s="4260"/>
      <c r="AA137" s="4260"/>
      <c r="AB137" s="3886"/>
      <c r="AC137" s="3886"/>
      <c r="AD137" s="4248" t="s">
        <v>823</v>
      </c>
      <c r="AE137" s="4249"/>
      <c r="AF137" s="4249"/>
      <c r="AG137" s="4249"/>
      <c r="AH137" s="4249"/>
      <c r="AI137" s="4229"/>
      <c r="AJ137" s="4229"/>
      <c r="AK137" s="4229"/>
      <c r="AL137" s="4247"/>
      <c r="AM137" s="4250" t="s">
        <v>811</v>
      </c>
      <c r="AN137" s="4251"/>
      <c r="AO137" s="4251"/>
      <c r="AP137" s="4252"/>
      <c r="AQ137" s="4253"/>
      <c r="AR137" s="4253"/>
      <c r="AS137" s="4253"/>
      <c r="AT137" s="4253"/>
      <c r="AU137" s="4253"/>
      <c r="AV137" s="4253"/>
      <c r="AW137" s="4253"/>
      <c r="AX137" s="3884"/>
      <c r="AY137" s="3884"/>
      <c r="AZ137" s="3885"/>
      <c r="BA137" s="488"/>
    </row>
    <row r="138" spans="1:59" s="489" customFormat="1" ht="21" customHeight="1">
      <c r="A138" s="480"/>
      <c r="B138" s="490"/>
      <c r="C138" s="4259" t="s">
        <v>824</v>
      </c>
      <c r="D138" s="4259"/>
      <c r="E138" s="4259"/>
      <c r="F138" s="4259"/>
      <c r="G138" s="4259"/>
      <c r="H138" s="4259"/>
      <c r="I138" s="4259"/>
      <c r="J138" s="4259"/>
      <c r="K138" s="4259"/>
      <c r="L138" s="4259"/>
      <c r="M138" s="4259"/>
      <c r="N138" s="4259"/>
      <c r="O138" s="4259"/>
      <c r="P138" s="4259"/>
      <c r="Q138" s="4259"/>
      <c r="R138" s="4259"/>
      <c r="S138" s="4259"/>
      <c r="T138" s="4259"/>
      <c r="U138" s="4259"/>
      <c r="V138" s="4259"/>
      <c r="W138" s="4259"/>
      <c r="X138" s="4259"/>
      <c r="Y138" s="4259"/>
      <c r="Z138" s="4259"/>
      <c r="AA138" s="4259"/>
      <c r="AB138" s="3881"/>
      <c r="AC138" s="3881"/>
      <c r="AD138" s="4261" t="s">
        <v>825</v>
      </c>
      <c r="AE138" s="4262"/>
      <c r="AF138" s="4262"/>
      <c r="AG138" s="4262"/>
      <c r="AH138" s="4262"/>
      <c r="AI138" s="4263"/>
      <c r="AJ138" s="4263"/>
      <c r="AK138" s="4263"/>
      <c r="AL138" s="3898"/>
      <c r="AM138" s="3905" t="s">
        <v>811</v>
      </c>
      <c r="AN138" s="3906"/>
      <c r="AO138" s="3906"/>
      <c r="AP138" s="3907"/>
      <c r="AQ138" s="3908"/>
      <c r="AR138" s="3908"/>
      <c r="AS138" s="3908"/>
      <c r="AT138" s="3908"/>
      <c r="AU138" s="3908"/>
      <c r="AV138" s="3908"/>
      <c r="AW138" s="3908"/>
      <c r="AX138" s="3884"/>
      <c r="AY138" s="3884"/>
      <c r="AZ138" s="3885"/>
      <c r="BA138" s="488"/>
    </row>
    <row r="139" spans="1:59" s="489" customFormat="1" ht="21" customHeight="1">
      <c r="A139" s="480"/>
      <c r="B139" s="490"/>
      <c r="C139" s="1077"/>
      <c r="D139" s="1077"/>
      <c r="E139" s="1077"/>
      <c r="F139" s="1077"/>
      <c r="G139" s="1077"/>
      <c r="H139" s="1077"/>
      <c r="I139" s="1077"/>
      <c r="J139" s="1077"/>
      <c r="K139" s="1077"/>
      <c r="L139" s="1077"/>
      <c r="M139" s="1077"/>
      <c r="N139" s="1077"/>
      <c r="O139" s="1077"/>
      <c r="P139" s="1077"/>
      <c r="Q139" s="1077"/>
      <c r="R139" s="1077"/>
      <c r="S139" s="1077"/>
      <c r="T139" s="1077"/>
      <c r="U139" s="1077"/>
      <c r="V139" s="1077"/>
      <c r="W139" s="1077"/>
      <c r="X139" s="1077"/>
      <c r="Y139" s="1077"/>
      <c r="Z139" s="1077"/>
      <c r="AA139" s="1077"/>
      <c r="AB139" s="4243"/>
      <c r="AC139" s="4243"/>
      <c r="AD139" s="4245" t="s">
        <v>826</v>
      </c>
      <c r="AE139" s="4246"/>
      <c r="AF139" s="4246"/>
      <c r="AG139" s="4246"/>
      <c r="AH139" s="4246"/>
      <c r="AI139" s="4365"/>
      <c r="AJ139" s="4365"/>
      <c r="AK139" s="4365"/>
      <c r="AL139" s="4347"/>
      <c r="AM139" s="4366" t="s">
        <v>811</v>
      </c>
      <c r="AN139" s="4367"/>
      <c r="AO139" s="4367"/>
      <c r="AP139" s="4368"/>
      <c r="AQ139" s="4369"/>
      <c r="AR139" s="4369"/>
      <c r="AS139" s="4369"/>
      <c r="AT139" s="4369"/>
      <c r="AU139" s="4369"/>
      <c r="AV139" s="4369"/>
      <c r="AW139" s="4369"/>
      <c r="AX139" s="3884"/>
      <c r="AY139" s="3884"/>
      <c r="AZ139" s="3885"/>
      <c r="BA139" s="488"/>
    </row>
    <row r="140" spans="1:59" s="489" customFormat="1" ht="21" customHeight="1">
      <c r="A140" s="480"/>
      <c r="B140" s="490"/>
      <c r="C140" s="4260"/>
      <c r="D140" s="4260"/>
      <c r="E140" s="4260"/>
      <c r="F140" s="4260"/>
      <c r="G140" s="4260"/>
      <c r="H140" s="4260"/>
      <c r="I140" s="4260"/>
      <c r="J140" s="4260"/>
      <c r="K140" s="4260"/>
      <c r="L140" s="4260"/>
      <c r="M140" s="4260"/>
      <c r="N140" s="4260"/>
      <c r="O140" s="4260"/>
      <c r="P140" s="4260"/>
      <c r="Q140" s="4260"/>
      <c r="R140" s="4260"/>
      <c r="S140" s="4260"/>
      <c r="T140" s="4260"/>
      <c r="U140" s="4260"/>
      <c r="V140" s="4260"/>
      <c r="W140" s="4260"/>
      <c r="X140" s="4260"/>
      <c r="Y140" s="4260"/>
      <c r="Z140" s="4260"/>
      <c r="AA140" s="4260"/>
      <c r="AB140" s="3886"/>
      <c r="AC140" s="3886"/>
      <c r="AD140" s="4248" t="s">
        <v>827</v>
      </c>
      <c r="AE140" s="4249"/>
      <c r="AF140" s="4249"/>
      <c r="AG140" s="4249"/>
      <c r="AH140" s="4249"/>
      <c r="AI140" s="4229"/>
      <c r="AJ140" s="4229"/>
      <c r="AK140" s="4229"/>
      <c r="AL140" s="4247"/>
      <c r="AM140" s="3886"/>
      <c r="AN140" s="3886"/>
      <c r="AO140" s="4248" t="s">
        <v>828</v>
      </c>
      <c r="AP140" s="4249"/>
      <c r="AQ140" s="4249"/>
      <c r="AR140" s="4249"/>
      <c r="AS140" s="4249"/>
      <c r="AT140" s="4247"/>
      <c r="AU140" s="4254"/>
      <c r="AV140" s="4254"/>
      <c r="AW140" s="4254"/>
      <c r="AX140" s="3884"/>
      <c r="AY140" s="3884"/>
      <c r="AZ140" s="3885"/>
      <c r="BA140" s="488"/>
    </row>
    <row r="141" spans="1:59" s="489" customFormat="1" ht="21" customHeight="1">
      <c r="A141" s="480"/>
      <c r="B141" s="490"/>
      <c r="C141" s="3895" t="s">
        <v>829</v>
      </c>
      <c r="D141" s="3895"/>
      <c r="E141" s="3895"/>
      <c r="F141" s="3895"/>
      <c r="G141" s="3895"/>
      <c r="H141" s="3895"/>
      <c r="I141" s="3895"/>
      <c r="J141" s="4271" t="s">
        <v>830</v>
      </c>
      <c r="K141" s="4271"/>
      <c r="L141" s="4271"/>
      <c r="M141" s="4271"/>
      <c r="N141" s="4271"/>
      <c r="O141" s="4271"/>
      <c r="P141" s="4271"/>
      <c r="Q141" s="4271"/>
      <c r="R141" s="4271"/>
      <c r="S141" s="4271"/>
      <c r="T141" s="4271"/>
      <c r="U141" s="4271"/>
      <c r="V141" s="4271"/>
      <c r="W141" s="4271"/>
      <c r="X141" s="4271"/>
      <c r="Y141" s="4271"/>
      <c r="Z141" s="4271"/>
      <c r="AA141" s="4271"/>
      <c r="AB141" s="3881"/>
      <c r="AC141" s="3881"/>
      <c r="AD141" s="3882" t="s">
        <v>832</v>
      </c>
      <c r="AE141" s="3883"/>
      <c r="AF141" s="3883"/>
      <c r="AG141" s="3883"/>
      <c r="AH141" s="3883"/>
      <c r="AI141" s="3883"/>
      <c r="AJ141" s="3883"/>
      <c r="AK141" s="3883"/>
      <c r="AL141" s="3883"/>
      <c r="AM141" s="4255"/>
      <c r="AN141" s="4256"/>
      <c r="AO141" s="3882" t="s">
        <v>831</v>
      </c>
      <c r="AP141" s="3883"/>
      <c r="AQ141" s="3883"/>
      <c r="AR141" s="3883"/>
      <c r="AS141" s="3883"/>
      <c r="AT141" s="3883"/>
      <c r="AU141" s="3883"/>
      <c r="AV141" s="3883"/>
      <c r="AW141" s="3883"/>
      <c r="AX141" s="3884"/>
      <c r="AY141" s="3884"/>
      <c r="AZ141" s="3885"/>
      <c r="BA141" s="488"/>
    </row>
    <row r="142" spans="1:59" s="489" customFormat="1" ht="21" customHeight="1">
      <c r="A142" s="480"/>
      <c r="B142" s="497"/>
      <c r="C142" s="4272"/>
      <c r="D142" s="4272"/>
      <c r="E142" s="4272"/>
      <c r="F142" s="4272"/>
      <c r="G142" s="4272"/>
      <c r="H142" s="4272"/>
      <c r="I142" s="4272"/>
      <c r="J142" s="4273" t="s">
        <v>833</v>
      </c>
      <c r="K142" s="4273"/>
      <c r="L142" s="4273"/>
      <c r="M142" s="4273"/>
      <c r="N142" s="4273"/>
      <c r="O142" s="4273"/>
      <c r="P142" s="4273"/>
      <c r="Q142" s="4273"/>
      <c r="R142" s="4273"/>
      <c r="S142" s="4273"/>
      <c r="T142" s="4273"/>
      <c r="U142" s="4273"/>
      <c r="V142" s="4273"/>
      <c r="W142" s="4273"/>
      <c r="X142" s="4273"/>
      <c r="Y142" s="4273"/>
      <c r="Z142" s="4273"/>
      <c r="AA142" s="4273"/>
      <c r="AB142" s="3886"/>
      <c r="AC142" s="3886"/>
      <c r="AD142" s="3889" t="s">
        <v>832</v>
      </c>
      <c r="AE142" s="3890"/>
      <c r="AF142" s="3890"/>
      <c r="AG142" s="3890"/>
      <c r="AH142" s="3890"/>
      <c r="AI142" s="3890"/>
      <c r="AJ142" s="3890"/>
      <c r="AK142" s="3890"/>
      <c r="AL142" s="3890"/>
      <c r="AM142" s="4257"/>
      <c r="AN142" s="4258"/>
      <c r="AO142" s="3889" t="s">
        <v>831</v>
      </c>
      <c r="AP142" s="3890"/>
      <c r="AQ142" s="3890"/>
      <c r="AR142" s="3890"/>
      <c r="AS142" s="3890"/>
      <c r="AT142" s="3890"/>
      <c r="AU142" s="3890"/>
      <c r="AV142" s="3890"/>
      <c r="AW142" s="3890"/>
      <c r="AX142" s="3960"/>
      <c r="AY142" s="3960"/>
      <c r="AZ142" s="4032"/>
    </row>
    <row r="143" spans="1:59" ht="21" customHeight="1">
      <c r="B143" s="4281" t="s">
        <v>348</v>
      </c>
      <c r="C143" s="4120"/>
      <c r="D143" s="4120"/>
      <c r="E143" s="4120"/>
      <c r="F143" s="4120"/>
      <c r="G143" s="4120"/>
      <c r="H143" s="4120"/>
      <c r="I143" s="4120"/>
      <c r="J143" s="4120"/>
      <c r="K143" s="4120"/>
      <c r="L143" s="4282"/>
      <c r="M143" s="4283"/>
      <c r="N143" s="4284"/>
      <c r="O143" s="4284"/>
      <c r="P143" s="4284"/>
      <c r="Q143" s="4284"/>
      <c r="R143" s="4284"/>
      <c r="S143" s="4284"/>
      <c r="T143" s="4284"/>
      <c r="U143" s="4284"/>
      <c r="V143" s="4284"/>
      <c r="W143" s="4284"/>
      <c r="X143" s="4284"/>
      <c r="Y143" s="4284"/>
      <c r="Z143" s="4284"/>
      <c r="AA143" s="4284"/>
      <c r="AB143" s="4284"/>
      <c r="AC143" s="4284"/>
      <c r="AD143" s="4284"/>
      <c r="AE143" s="4284"/>
      <c r="AF143" s="4284"/>
      <c r="AG143" s="4284"/>
      <c r="AH143" s="4284"/>
      <c r="AI143" s="4284"/>
      <c r="AJ143" s="4284"/>
      <c r="AK143" s="4284"/>
      <c r="AL143" s="4284"/>
      <c r="AM143" s="4284"/>
      <c r="AN143" s="4284"/>
      <c r="AO143" s="4284"/>
      <c r="AP143" s="4284"/>
      <c r="AQ143" s="4284"/>
      <c r="AR143" s="4284"/>
      <c r="AS143" s="4284"/>
      <c r="AT143" s="4284"/>
      <c r="AU143" s="4284"/>
      <c r="AV143" s="4284"/>
      <c r="AW143" s="4284"/>
      <c r="AX143" s="4284"/>
      <c r="AY143" s="4284"/>
      <c r="AZ143" s="4285"/>
    </row>
    <row r="144" spans="1:59" ht="21" customHeight="1" thickBot="1">
      <c r="B144" s="4122"/>
      <c r="C144" s="4088"/>
      <c r="D144" s="4088"/>
      <c r="E144" s="4088"/>
      <c r="F144" s="4088"/>
      <c r="G144" s="4088"/>
      <c r="H144" s="4088"/>
      <c r="I144" s="4088"/>
      <c r="J144" s="4088"/>
      <c r="K144" s="4088"/>
      <c r="L144" s="4089"/>
      <c r="M144" s="4090"/>
      <c r="N144" s="4091"/>
      <c r="O144" s="4091"/>
      <c r="P144" s="4091"/>
      <c r="Q144" s="4091"/>
      <c r="R144" s="4091"/>
      <c r="S144" s="4091"/>
      <c r="T144" s="4091"/>
      <c r="U144" s="4091"/>
      <c r="V144" s="4091"/>
      <c r="W144" s="4091"/>
      <c r="X144" s="4091"/>
      <c r="Y144" s="4091"/>
      <c r="Z144" s="4091"/>
      <c r="AA144" s="4091"/>
      <c r="AB144" s="4091"/>
      <c r="AC144" s="4091"/>
      <c r="AD144" s="4091"/>
      <c r="AE144" s="4091"/>
      <c r="AF144" s="4091"/>
      <c r="AG144" s="4091"/>
      <c r="AH144" s="4091"/>
      <c r="AI144" s="4091"/>
      <c r="AJ144" s="4091"/>
      <c r="AK144" s="4091"/>
      <c r="AL144" s="4091"/>
      <c r="AM144" s="4091"/>
      <c r="AN144" s="4091"/>
      <c r="AO144" s="4091"/>
      <c r="AP144" s="4091"/>
      <c r="AQ144" s="4091"/>
      <c r="AR144" s="4091"/>
      <c r="AS144" s="4091"/>
      <c r="AT144" s="4091"/>
      <c r="AU144" s="4091"/>
      <c r="AV144" s="4091"/>
      <c r="AW144" s="4091"/>
      <c r="AX144" s="4091"/>
      <c r="AY144" s="4091"/>
      <c r="AZ144" s="4092"/>
    </row>
    <row r="145" spans="1:53" s="1" customFormat="1" ht="23.25" customHeight="1">
      <c r="B145" s="4082" t="s">
        <v>873</v>
      </c>
      <c r="C145" s="4083"/>
      <c r="D145" s="4083"/>
      <c r="E145" s="4083"/>
      <c r="F145" s="4083"/>
      <c r="G145" s="4083"/>
      <c r="H145" s="4083"/>
      <c r="I145" s="4083"/>
      <c r="J145" s="4083"/>
      <c r="K145" s="4083"/>
      <c r="L145" s="4083"/>
      <c r="M145" s="4083"/>
      <c r="N145" s="4083"/>
      <c r="O145" s="4083"/>
      <c r="P145" s="4083"/>
      <c r="Q145" s="4083"/>
      <c r="R145" s="4083"/>
      <c r="S145" s="4083"/>
      <c r="T145" s="4083"/>
      <c r="U145" s="4083"/>
      <c r="V145" s="4083"/>
      <c r="W145" s="4083"/>
      <c r="X145" s="4083"/>
      <c r="Y145" s="4083"/>
      <c r="Z145" s="4083"/>
      <c r="AA145" s="4083"/>
      <c r="AB145" s="4083"/>
      <c r="AC145" s="4083"/>
      <c r="AD145" s="4083"/>
      <c r="AE145" s="4083"/>
      <c r="AF145" s="4083"/>
      <c r="AG145" s="4083"/>
      <c r="AH145" s="4083"/>
      <c r="AI145" s="4083"/>
      <c r="AJ145" s="4083"/>
      <c r="AK145" s="4083"/>
      <c r="AL145" s="4083"/>
      <c r="AM145" s="4083"/>
      <c r="AN145" s="4083"/>
      <c r="AO145" s="4083"/>
      <c r="AP145" s="4083"/>
      <c r="AQ145" s="4083"/>
      <c r="AR145" s="4083"/>
      <c r="AS145" s="4083"/>
      <c r="AT145" s="4083"/>
      <c r="AU145" s="4083"/>
      <c r="AV145" s="4083"/>
      <c r="AW145" s="36" t="s">
        <v>834</v>
      </c>
      <c r="AX145" s="37" t="s">
        <v>6</v>
      </c>
      <c r="AY145" s="38">
        <v>6</v>
      </c>
      <c r="AZ145" s="39"/>
    </row>
    <row r="146" spans="1:53" s="1" customFormat="1" ht="18.75" customHeight="1" thickBot="1">
      <c r="B146" s="4047" t="s">
        <v>1349</v>
      </c>
      <c r="C146" s="4048"/>
      <c r="D146" s="4048"/>
      <c r="E146" s="4048"/>
      <c r="F146" s="4048"/>
      <c r="G146" s="4048"/>
      <c r="H146" s="4048"/>
      <c r="I146" s="4048"/>
      <c r="J146" s="4048"/>
      <c r="K146" s="4048"/>
      <c r="L146" s="4048"/>
      <c r="M146" s="4048"/>
      <c r="N146" s="4048"/>
      <c r="O146" s="4048"/>
      <c r="P146" s="4048"/>
      <c r="Q146" s="4048"/>
      <c r="R146" s="4048"/>
      <c r="S146" s="4048"/>
      <c r="T146" s="4048"/>
      <c r="U146" s="4048"/>
      <c r="V146" s="4048"/>
      <c r="W146" s="4048"/>
      <c r="X146" s="4048"/>
      <c r="Y146" s="4048"/>
      <c r="Z146" s="4048"/>
      <c r="AA146" s="4048"/>
      <c r="AB146" s="4048"/>
      <c r="AC146" s="4048"/>
      <c r="AD146" s="4048"/>
      <c r="AE146" s="4048"/>
      <c r="AF146" s="4048"/>
      <c r="AG146" s="4048"/>
      <c r="AH146" s="4048"/>
      <c r="AI146" s="4048"/>
      <c r="AJ146" s="4048"/>
      <c r="AK146" s="4048"/>
      <c r="AL146" s="4048"/>
      <c r="AM146" s="4048"/>
      <c r="AN146" s="4048"/>
      <c r="AO146" s="4049"/>
      <c r="AP146" s="4050" t="s">
        <v>436</v>
      </c>
      <c r="AQ146" s="4051"/>
      <c r="AR146" s="4051"/>
      <c r="AS146" s="4051"/>
      <c r="AT146" s="4051"/>
      <c r="AU146" s="4051"/>
      <c r="AV146" s="4051"/>
      <c r="AW146" s="4052">
        <f>AW2</f>
        <v>1</v>
      </c>
      <c r="AX146" s="4052"/>
      <c r="AY146" s="4052"/>
      <c r="AZ146" s="883"/>
    </row>
    <row r="147" spans="1:53" ht="21" customHeight="1">
      <c r="A147" s="469"/>
      <c r="B147" s="3999" t="s">
        <v>835</v>
      </c>
      <c r="C147" s="4000"/>
      <c r="D147" s="4000"/>
      <c r="E147" s="4000"/>
      <c r="F147" s="4000"/>
      <c r="G147" s="4000"/>
      <c r="H147" s="4000"/>
      <c r="I147" s="4000"/>
      <c r="J147" s="4000"/>
      <c r="K147" s="4000"/>
      <c r="L147" s="4000"/>
      <c r="M147" s="4000"/>
      <c r="N147" s="4000"/>
      <c r="O147" s="4000"/>
      <c r="P147" s="4000"/>
      <c r="Q147" s="4000"/>
      <c r="R147" s="4000"/>
      <c r="S147" s="4000"/>
      <c r="T147" s="4000"/>
      <c r="U147" s="4000"/>
      <c r="V147" s="4000"/>
      <c r="W147" s="4000"/>
      <c r="X147" s="4000"/>
      <c r="Y147" s="4000"/>
      <c r="Z147" s="4000"/>
      <c r="AA147" s="4000"/>
      <c r="AB147" s="4000"/>
      <c r="AC147" s="4000"/>
      <c r="AD147" s="4000"/>
      <c r="AE147" s="4000"/>
      <c r="AF147" s="4000"/>
      <c r="AG147" s="4000"/>
      <c r="AH147" s="4000"/>
      <c r="AI147" s="4000"/>
      <c r="AJ147" s="4000"/>
      <c r="AK147" s="4000"/>
      <c r="AL147" s="4000"/>
      <c r="AM147" s="4000"/>
      <c r="AN147" s="4000"/>
      <c r="AO147" s="4000"/>
      <c r="AP147" s="4000"/>
      <c r="AQ147" s="4000"/>
      <c r="AR147" s="4000"/>
      <c r="AS147" s="4000"/>
      <c r="AT147" s="4000"/>
      <c r="AU147" s="4000"/>
      <c r="AV147" s="4000"/>
      <c r="AW147" s="4000"/>
      <c r="AX147" s="4000"/>
      <c r="AY147" s="4000"/>
      <c r="AZ147" s="4001"/>
    </row>
    <row r="148" spans="1:53" ht="21" customHeight="1">
      <c r="A148" s="480"/>
      <c r="B148" s="490"/>
      <c r="C148" s="4286" t="s">
        <v>848</v>
      </c>
      <c r="D148" s="4287"/>
      <c r="E148" s="4287"/>
      <c r="F148" s="4287"/>
      <c r="G148" s="4287"/>
      <c r="H148" s="4287"/>
      <c r="I148" s="4287"/>
      <c r="J148" s="4287"/>
      <c r="K148" s="4287"/>
      <c r="L148" s="4287"/>
      <c r="M148" s="4287"/>
      <c r="N148" s="4287"/>
      <c r="O148" s="4287"/>
      <c r="P148" s="4287"/>
      <c r="Q148" s="4287"/>
      <c r="R148" s="4287"/>
      <c r="S148" s="4287"/>
      <c r="T148" s="4287"/>
      <c r="U148" s="4287"/>
      <c r="V148" s="4287"/>
      <c r="W148" s="4287"/>
      <c r="X148" s="4287"/>
      <c r="Y148" s="4287"/>
      <c r="Z148" s="4287"/>
      <c r="AA148" s="4287"/>
      <c r="AB148" s="4266"/>
      <c r="AC148" s="4266"/>
      <c r="AD148" s="4266"/>
      <c r="AE148" s="4266"/>
      <c r="AF148" s="4287" t="s">
        <v>133</v>
      </c>
      <c r="AG148" s="4287"/>
      <c r="AH148" s="4287"/>
      <c r="AI148" s="4295"/>
      <c r="AJ148" s="4304"/>
      <c r="AK148" s="4304"/>
      <c r="AL148" s="4304"/>
      <c r="AM148" s="4304"/>
      <c r="AN148" s="4304"/>
      <c r="AO148" s="4304"/>
      <c r="AP148" s="4017"/>
      <c r="AQ148" s="4017"/>
      <c r="AR148" s="4017"/>
      <c r="AS148" s="4017"/>
      <c r="AT148" s="4017"/>
      <c r="AU148" s="4017"/>
      <c r="AV148" s="4017"/>
      <c r="AW148" s="4017"/>
      <c r="AX148" s="4017"/>
      <c r="AY148" s="4017"/>
      <c r="AZ148" s="4305"/>
      <c r="BA148" s="477"/>
    </row>
    <row r="149" spans="1:53" s="498" customFormat="1" ht="28.5" customHeight="1">
      <c r="A149" s="480"/>
      <c r="B149" s="490"/>
      <c r="C149" s="4268" t="s">
        <v>836</v>
      </c>
      <c r="D149" s="4268"/>
      <c r="E149" s="4268"/>
      <c r="F149" s="4268"/>
      <c r="G149" s="4268"/>
      <c r="H149" s="4268"/>
      <c r="I149" s="4268"/>
      <c r="J149" s="4268"/>
      <c r="K149" s="4268"/>
      <c r="L149" s="4268"/>
      <c r="M149" s="4268"/>
      <c r="N149" s="4268"/>
      <c r="O149" s="4268"/>
      <c r="P149" s="4268"/>
      <c r="Q149" s="4268"/>
      <c r="R149" s="4268"/>
      <c r="S149" s="4268"/>
      <c r="T149" s="4268"/>
      <c r="U149" s="4268"/>
      <c r="V149" s="4268"/>
      <c r="W149" s="4268"/>
      <c r="X149" s="4268"/>
      <c r="Y149" s="4268"/>
      <c r="Z149" s="4268"/>
      <c r="AA149" s="4269"/>
      <c r="AB149" s="4266"/>
      <c r="AC149" s="4266"/>
      <c r="AD149" s="4266"/>
      <c r="AE149" s="4266"/>
      <c r="AF149" s="4287" t="s">
        <v>133</v>
      </c>
      <c r="AG149" s="4287"/>
      <c r="AH149" s="4309"/>
      <c r="AI149" s="4302" t="s">
        <v>185</v>
      </c>
      <c r="AJ149" s="4302"/>
      <c r="AK149" s="4302"/>
      <c r="AL149" s="4266"/>
      <c r="AM149" s="4266"/>
      <c r="AN149" s="4266"/>
      <c r="AO149" s="4266"/>
      <c r="AP149" s="4295" t="s">
        <v>133</v>
      </c>
      <c r="AQ149" s="4296"/>
      <c r="AR149" s="4296"/>
      <c r="AS149" s="4021"/>
      <c r="AT149" s="4021"/>
      <c r="AU149" s="4021"/>
      <c r="AV149" s="4021"/>
      <c r="AW149" s="4021"/>
      <c r="AX149" s="4021"/>
      <c r="AY149" s="4021"/>
      <c r="AZ149" s="4297"/>
      <c r="BA149" s="499"/>
    </row>
    <row r="150" spans="1:53" ht="21" customHeight="1">
      <c r="A150" s="480"/>
      <c r="B150" s="490"/>
      <c r="C150" s="4264" t="s">
        <v>847</v>
      </c>
      <c r="D150" s="4265"/>
      <c r="E150" s="4265"/>
      <c r="F150" s="4265"/>
      <c r="G150" s="4265"/>
      <c r="H150" s="4265"/>
      <c r="I150" s="4265"/>
      <c r="J150" s="4265"/>
      <c r="K150" s="4265"/>
      <c r="L150" s="4265"/>
      <c r="M150" s="4265"/>
      <c r="N150" s="4265"/>
      <c r="O150" s="4265"/>
      <c r="P150" s="4265"/>
      <c r="Q150" s="4265"/>
      <c r="R150" s="4265"/>
      <c r="S150" s="4265"/>
      <c r="T150" s="4265"/>
      <c r="U150" s="4265"/>
      <c r="V150" s="4265"/>
      <c r="W150" s="4265"/>
      <c r="X150" s="4265"/>
      <c r="Y150" s="4265"/>
      <c r="Z150" s="4265"/>
      <c r="AA150" s="4265"/>
      <c r="AB150" s="4266"/>
      <c r="AC150" s="4266"/>
      <c r="AD150" s="4266"/>
      <c r="AE150" s="4266"/>
      <c r="AF150" s="4295" t="s">
        <v>837</v>
      </c>
      <c r="AG150" s="4296"/>
      <c r="AH150" s="4296"/>
      <c r="AI150" s="4296"/>
      <c r="AJ150" s="4017"/>
      <c r="AK150" s="4017"/>
      <c r="AL150" s="4017"/>
      <c r="AM150" s="4017"/>
      <c r="AN150" s="4017"/>
      <c r="AO150" s="4017"/>
      <c r="AP150" s="4017"/>
      <c r="AQ150" s="4017"/>
      <c r="AR150" s="4017"/>
      <c r="AS150" s="4021"/>
      <c r="AT150" s="4021"/>
      <c r="AU150" s="4021"/>
      <c r="AV150" s="4021"/>
      <c r="AW150" s="4021"/>
      <c r="AX150" s="4021"/>
      <c r="AY150" s="4021"/>
      <c r="AZ150" s="4297"/>
      <c r="BA150" s="477"/>
    </row>
    <row r="151" spans="1:53" ht="21" customHeight="1">
      <c r="A151" s="480"/>
      <c r="B151" s="490"/>
      <c r="C151" s="4264" t="s">
        <v>846</v>
      </c>
      <c r="D151" s="4265"/>
      <c r="E151" s="4265"/>
      <c r="F151" s="4265"/>
      <c r="G151" s="4265"/>
      <c r="H151" s="4265"/>
      <c r="I151" s="4265"/>
      <c r="J151" s="4265"/>
      <c r="K151" s="4265"/>
      <c r="L151" s="4265"/>
      <c r="M151" s="4265"/>
      <c r="N151" s="4265"/>
      <c r="O151" s="4265"/>
      <c r="P151" s="4265"/>
      <c r="Q151" s="4265"/>
      <c r="R151" s="4265"/>
      <c r="S151" s="4265"/>
      <c r="T151" s="4265"/>
      <c r="U151" s="4265"/>
      <c r="V151" s="4265"/>
      <c r="W151" s="4265"/>
      <c r="X151" s="4265"/>
      <c r="Y151" s="4265"/>
      <c r="Z151" s="4265"/>
      <c r="AA151" s="4265"/>
      <c r="AB151" s="4267"/>
      <c r="AC151" s="4267"/>
      <c r="AD151" s="4267"/>
      <c r="AE151" s="4267"/>
      <c r="AF151" s="4306" t="s">
        <v>516</v>
      </c>
      <c r="AG151" s="4307"/>
      <c r="AH151" s="4307"/>
      <c r="AI151" s="4307"/>
      <c r="AJ151" s="4021"/>
      <c r="AK151" s="4021"/>
      <c r="AL151" s="4021"/>
      <c r="AM151" s="4021"/>
      <c r="AN151" s="4021"/>
      <c r="AO151" s="4021"/>
      <c r="AP151" s="4021"/>
      <c r="AQ151" s="4021"/>
      <c r="AR151" s="4021"/>
      <c r="AS151" s="4021"/>
      <c r="AT151" s="4021"/>
      <c r="AU151" s="4021"/>
      <c r="AV151" s="4021"/>
      <c r="AW151" s="4021"/>
      <c r="AX151" s="4021"/>
      <c r="AY151" s="4021"/>
      <c r="AZ151" s="4297"/>
      <c r="BA151" s="477"/>
    </row>
    <row r="152" spans="1:53" ht="21" customHeight="1">
      <c r="A152" s="480"/>
      <c r="B152" s="490"/>
      <c r="C152" s="4286" t="s">
        <v>849</v>
      </c>
      <c r="D152" s="4287"/>
      <c r="E152" s="4287"/>
      <c r="F152" s="4287"/>
      <c r="G152" s="4287"/>
      <c r="H152" s="4287"/>
      <c r="I152" s="4287"/>
      <c r="J152" s="4287"/>
      <c r="K152" s="4287"/>
      <c r="L152" s="4287"/>
      <c r="M152" s="4287"/>
      <c r="N152" s="4287"/>
      <c r="O152" s="4287"/>
      <c r="P152" s="4287"/>
      <c r="Q152" s="4287"/>
      <c r="R152" s="4287"/>
      <c r="S152" s="4287"/>
      <c r="T152" s="4287"/>
      <c r="U152" s="4287"/>
      <c r="V152" s="4287"/>
      <c r="W152" s="4287"/>
      <c r="X152" s="4287"/>
      <c r="Y152" s="4287"/>
      <c r="Z152" s="4287"/>
      <c r="AA152" s="4287"/>
      <c r="AB152" s="4266"/>
      <c r="AC152" s="4266"/>
      <c r="AD152" s="4266"/>
      <c r="AE152" s="4266"/>
      <c r="AF152" s="4308" t="s">
        <v>1414</v>
      </c>
      <c r="AG152" s="4307"/>
      <c r="AH152" s="4307"/>
      <c r="AI152" s="4307"/>
      <c r="AJ152" s="4021"/>
      <c r="AK152" s="4021"/>
      <c r="AL152" s="4021"/>
      <c r="AM152" s="4021"/>
      <c r="AN152" s="4021"/>
      <c r="AO152" s="4021"/>
      <c r="AP152" s="4021"/>
      <c r="AQ152" s="4021"/>
      <c r="AR152" s="4021"/>
      <c r="AS152" s="4021"/>
      <c r="AT152" s="4021"/>
      <c r="AU152" s="4021"/>
      <c r="AV152" s="4021"/>
      <c r="AW152" s="4021"/>
      <c r="AX152" s="4021"/>
      <c r="AY152" s="4021"/>
      <c r="AZ152" s="4297"/>
      <c r="BA152" s="477"/>
    </row>
    <row r="153" spans="1:53" ht="21" customHeight="1">
      <c r="A153" s="480"/>
      <c r="B153" s="490"/>
      <c r="C153" s="4286" t="s">
        <v>838</v>
      </c>
      <c r="D153" s="4287"/>
      <c r="E153" s="4287"/>
      <c r="F153" s="4287"/>
      <c r="G153" s="4287"/>
      <c r="H153" s="4287"/>
      <c r="I153" s="4287"/>
      <c r="J153" s="4287"/>
      <c r="K153" s="4287"/>
      <c r="L153" s="4287"/>
      <c r="M153" s="4287"/>
      <c r="N153" s="4287"/>
      <c r="O153" s="4287"/>
      <c r="P153" s="4287"/>
      <c r="Q153" s="4287"/>
      <c r="R153" s="4287"/>
      <c r="S153" s="4287"/>
      <c r="T153" s="4287"/>
      <c r="U153" s="4287"/>
      <c r="V153" s="4287"/>
      <c r="W153" s="4287"/>
      <c r="X153" s="4287"/>
      <c r="Y153" s="4287"/>
      <c r="Z153" s="4287"/>
      <c r="AA153" s="4287"/>
      <c r="AB153" s="4288"/>
      <c r="AC153" s="4289"/>
      <c r="AD153" s="4289"/>
      <c r="AE153" s="4289"/>
      <c r="AF153" s="4294"/>
      <c r="AG153" s="4294"/>
      <c r="AH153" s="4294"/>
      <c r="AI153" s="4294"/>
      <c r="AJ153" s="4291"/>
      <c r="AK153" s="4291"/>
      <c r="AL153" s="4291"/>
      <c r="AM153" s="4291"/>
      <c r="AN153" s="4291"/>
      <c r="AO153" s="4291"/>
      <c r="AP153" s="4291"/>
      <c r="AQ153" s="4291"/>
      <c r="AR153" s="4291"/>
      <c r="AS153" s="4291"/>
      <c r="AT153" s="4291"/>
      <c r="AU153" s="4291"/>
      <c r="AV153" s="4291"/>
      <c r="AW153" s="4291"/>
      <c r="AX153" s="4291"/>
      <c r="AY153" s="4291"/>
      <c r="AZ153" s="4292"/>
      <c r="BA153" s="477"/>
    </row>
    <row r="154" spans="1:53" ht="21" customHeight="1">
      <c r="A154" s="480"/>
      <c r="B154" s="490"/>
      <c r="C154" s="4286" t="s">
        <v>839</v>
      </c>
      <c r="D154" s="4287"/>
      <c r="E154" s="4287"/>
      <c r="F154" s="4287"/>
      <c r="G154" s="4287"/>
      <c r="H154" s="4287"/>
      <c r="I154" s="4287"/>
      <c r="J154" s="4287"/>
      <c r="K154" s="4287"/>
      <c r="L154" s="4287"/>
      <c r="M154" s="4287"/>
      <c r="N154" s="4287"/>
      <c r="O154" s="4287"/>
      <c r="P154" s="4287"/>
      <c r="Q154" s="4287"/>
      <c r="R154" s="4287"/>
      <c r="S154" s="4287"/>
      <c r="T154" s="4287"/>
      <c r="U154" s="4287"/>
      <c r="V154" s="4287"/>
      <c r="W154" s="4287"/>
      <c r="X154" s="4287"/>
      <c r="Y154" s="4287"/>
      <c r="Z154" s="4287"/>
      <c r="AA154" s="4287"/>
      <c r="AB154" s="4288"/>
      <c r="AC154" s="4289"/>
      <c r="AD154" s="4289"/>
      <c r="AE154" s="4289"/>
      <c r="AF154" s="4291"/>
      <c r="AG154" s="4291"/>
      <c r="AH154" s="4291"/>
      <c r="AI154" s="4291"/>
      <c r="AJ154" s="4291"/>
      <c r="AK154" s="4291"/>
      <c r="AL154" s="4291"/>
      <c r="AM154" s="4291"/>
      <c r="AN154" s="4291"/>
      <c r="AO154" s="4291"/>
      <c r="AP154" s="4291"/>
      <c r="AQ154" s="4291"/>
      <c r="AR154" s="4291"/>
      <c r="AS154" s="4291"/>
      <c r="AT154" s="4291"/>
      <c r="AU154" s="4291"/>
      <c r="AV154" s="4291"/>
      <c r="AW154" s="4291"/>
      <c r="AX154" s="4291"/>
      <c r="AY154" s="4291"/>
      <c r="AZ154" s="4292"/>
      <c r="BA154" s="477"/>
    </row>
    <row r="155" spans="1:53" ht="21" customHeight="1">
      <c r="A155" s="480"/>
      <c r="B155" s="490"/>
      <c r="C155" s="4286" t="s">
        <v>840</v>
      </c>
      <c r="D155" s="4287"/>
      <c r="E155" s="4287"/>
      <c r="F155" s="4287"/>
      <c r="G155" s="4287"/>
      <c r="H155" s="4287"/>
      <c r="I155" s="4287"/>
      <c r="J155" s="4287"/>
      <c r="K155" s="4287"/>
      <c r="L155" s="4287"/>
      <c r="M155" s="4287"/>
      <c r="N155" s="4287"/>
      <c r="O155" s="4287"/>
      <c r="P155" s="4287"/>
      <c r="Q155" s="4287"/>
      <c r="R155" s="4287"/>
      <c r="S155" s="4287"/>
      <c r="T155" s="4287"/>
      <c r="U155" s="4287"/>
      <c r="V155" s="4287"/>
      <c r="W155" s="4287"/>
      <c r="X155" s="4287"/>
      <c r="Y155" s="4287"/>
      <c r="Z155" s="4287"/>
      <c r="AA155" s="4287"/>
      <c r="AB155" s="4288"/>
      <c r="AC155" s="4289"/>
      <c r="AD155" s="4289"/>
      <c r="AE155" s="4289"/>
      <c r="AF155" s="4290"/>
      <c r="AG155" s="4290"/>
      <c r="AH155" s="4290"/>
      <c r="AI155" s="4290"/>
      <c r="AJ155" s="4290"/>
      <c r="AK155" s="4290"/>
      <c r="AL155" s="4290"/>
      <c r="AM155" s="4290"/>
      <c r="AN155" s="4290"/>
      <c r="AO155" s="4290"/>
      <c r="AP155" s="4290"/>
      <c r="AQ155" s="4290"/>
      <c r="AR155" s="4290"/>
      <c r="AS155" s="4291"/>
      <c r="AT155" s="4291"/>
      <c r="AU155" s="4291"/>
      <c r="AV155" s="4291"/>
      <c r="AW155" s="4291"/>
      <c r="AX155" s="4291"/>
      <c r="AY155" s="4291"/>
      <c r="AZ155" s="4292"/>
      <c r="BA155" s="477"/>
    </row>
    <row r="156" spans="1:53" ht="21" customHeight="1">
      <c r="A156" s="480"/>
      <c r="B156" s="490"/>
      <c r="C156" s="4286" t="s">
        <v>841</v>
      </c>
      <c r="D156" s="4287"/>
      <c r="E156" s="4287"/>
      <c r="F156" s="4287"/>
      <c r="G156" s="4287"/>
      <c r="H156" s="4287"/>
      <c r="I156" s="4287"/>
      <c r="J156" s="4287"/>
      <c r="K156" s="4287"/>
      <c r="L156" s="4287"/>
      <c r="M156" s="4287"/>
      <c r="N156" s="4287"/>
      <c r="O156" s="4287"/>
      <c r="P156" s="4287"/>
      <c r="Q156" s="4287"/>
      <c r="R156" s="4287"/>
      <c r="S156" s="4287"/>
      <c r="T156" s="4287"/>
      <c r="U156" s="4287"/>
      <c r="V156" s="4287"/>
      <c r="W156" s="4287"/>
      <c r="X156" s="4287"/>
      <c r="Y156" s="4287"/>
      <c r="Z156" s="4287"/>
      <c r="AA156" s="4287"/>
      <c r="AB156" s="4293"/>
      <c r="AC156" s="4293"/>
      <c r="AD156" s="4293"/>
      <c r="AE156" s="4293"/>
      <c r="AF156" s="4301" t="s">
        <v>845</v>
      </c>
      <c r="AG156" s="4302"/>
      <c r="AH156" s="4302"/>
      <c r="AI156" s="4302"/>
      <c r="AJ156" s="4303"/>
      <c r="AK156" s="4303"/>
      <c r="AL156" s="4303"/>
      <c r="AM156" s="4303"/>
      <c r="AN156" s="4303"/>
      <c r="AO156" s="4303"/>
      <c r="AP156" s="4295" t="s">
        <v>530</v>
      </c>
      <c r="AQ156" s="4296"/>
      <c r="AR156" s="4296"/>
      <c r="AS156" s="4021"/>
      <c r="AT156" s="4021"/>
      <c r="AU156" s="4021"/>
      <c r="AV156" s="4021"/>
      <c r="AW156" s="4021"/>
      <c r="AX156" s="4021"/>
      <c r="AY156" s="4021"/>
      <c r="AZ156" s="4297"/>
      <c r="BA156" s="477"/>
    </row>
    <row r="157" spans="1:53" ht="21" customHeight="1">
      <c r="A157" s="480"/>
      <c r="B157" s="490"/>
      <c r="C157" s="4286" t="s">
        <v>842</v>
      </c>
      <c r="D157" s="4287"/>
      <c r="E157" s="4287"/>
      <c r="F157" s="4287"/>
      <c r="G157" s="4287"/>
      <c r="H157" s="4287"/>
      <c r="I157" s="4287"/>
      <c r="J157" s="4287"/>
      <c r="K157" s="4287"/>
      <c r="L157" s="4287"/>
      <c r="M157" s="4287"/>
      <c r="N157" s="4287"/>
      <c r="O157" s="4287"/>
      <c r="P157" s="4287"/>
      <c r="Q157" s="4287"/>
      <c r="R157" s="4287"/>
      <c r="S157" s="4287"/>
      <c r="T157" s="4287"/>
      <c r="U157" s="4287"/>
      <c r="V157" s="4287"/>
      <c r="W157" s="4287"/>
      <c r="X157" s="4287"/>
      <c r="Y157" s="4287"/>
      <c r="Z157" s="4287"/>
      <c r="AA157" s="4287"/>
      <c r="AB157" s="4293"/>
      <c r="AC157" s="4293"/>
      <c r="AD157" s="4293"/>
      <c r="AE157" s="4293"/>
      <c r="AF157" s="4301" t="s">
        <v>845</v>
      </c>
      <c r="AG157" s="4302"/>
      <c r="AH157" s="4302"/>
      <c r="AI157" s="4302"/>
      <c r="AJ157" s="4303"/>
      <c r="AK157" s="4303"/>
      <c r="AL157" s="4303"/>
      <c r="AM157" s="4303"/>
      <c r="AN157" s="4303"/>
      <c r="AO157" s="4303"/>
      <c r="AP157" s="4295" t="s">
        <v>530</v>
      </c>
      <c r="AQ157" s="4296"/>
      <c r="AR157" s="4296"/>
      <c r="AS157" s="4021"/>
      <c r="AT157" s="4021"/>
      <c r="AU157" s="4021"/>
      <c r="AV157" s="4021"/>
      <c r="AW157" s="4021"/>
      <c r="AX157" s="4021"/>
      <c r="AY157" s="4021"/>
      <c r="AZ157" s="4297"/>
      <c r="BA157" s="477"/>
    </row>
    <row r="158" spans="1:53" ht="21" customHeight="1">
      <c r="A158" s="480"/>
      <c r="B158" s="490"/>
      <c r="C158" s="4286" t="s">
        <v>843</v>
      </c>
      <c r="D158" s="4287"/>
      <c r="E158" s="4287"/>
      <c r="F158" s="4287"/>
      <c r="G158" s="4287"/>
      <c r="H158" s="4287"/>
      <c r="I158" s="4287"/>
      <c r="J158" s="4287"/>
      <c r="K158" s="4287"/>
      <c r="L158" s="4287"/>
      <c r="M158" s="4287"/>
      <c r="N158" s="4287"/>
      <c r="O158" s="4287"/>
      <c r="P158" s="4287"/>
      <c r="Q158" s="4287"/>
      <c r="R158" s="4287"/>
      <c r="S158" s="4287"/>
      <c r="T158" s="4287"/>
      <c r="U158" s="4287"/>
      <c r="V158" s="4287"/>
      <c r="W158" s="4287"/>
      <c r="X158" s="4287"/>
      <c r="Y158" s="4287"/>
      <c r="Z158" s="4287"/>
      <c r="AA158" s="4287"/>
      <c r="AB158" s="4293"/>
      <c r="AC158" s="4293"/>
      <c r="AD158" s="4293"/>
      <c r="AE158" s="4293"/>
      <c r="AF158" s="4301" t="s">
        <v>845</v>
      </c>
      <c r="AG158" s="4302"/>
      <c r="AH158" s="4302"/>
      <c r="AI158" s="4302"/>
      <c r="AJ158" s="4303"/>
      <c r="AK158" s="4303"/>
      <c r="AL158" s="4303"/>
      <c r="AM158" s="4303"/>
      <c r="AN158" s="4303"/>
      <c r="AO158" s="4303"/>
      <c r="AP158" s="4295" t="s">
        <v>530</v>
      </c>
      <c r="AQ158" s="4296"/>
      <c r="AR158" s="4296"/>
      <c r="AS158" s="4021"/>
      <c r="AT158" s="4021"/>
      <c r="AU158" s="4021"/>
      <c r="AV158" s="4021"/>
      <c r="AW158" s="4021"/>
      <c r="AX158" s="4021"/>
      <c r="AY158" s="4021"/>
      <c r="AZ158" s="4297"/>
      <c r="BA158" s="477"/>
    </row>
    <row r="159" spans="1:53" ht="21" customHeight="1">
      <c r="A159" s="480"/>
      <c r="B159" s="490"/>
      <c r="C159" s="4286" t="s">
        <v>844</v>
      </c>
      <c r="D159" s="4287"/>
      <c r="E159" s="4287"/>
      <c r="F159" s="4287"/>
      <c r="G159" s="4287"/>
      <c r="H159" s="4287"/>
      <c r="I159" s="4287"/>
      <c r="J159" s="4287"/>
      <c r="K159" s="4287"/>
      <c r="L159" s="4287"/>
      <c r="M159" s="4287"/>
      <c r="N159" s="4287"/>
      <c r="O159" s="4287"/>
      <c r="P159" s="4287"/>
      <c r="Q159" s="4287"/>
      <c r="R159" s="4287"/>
      <c r="S159" s="4287"/>
      <c r="T159" s="4287"/>
      <c r="U159" s="4287"/>
      <c r="V159" s="4287"/>
      <c r="W159" s="4287"/>
      <c r="X159" s="4287"/>
      <c r="Y159" s="4287"/>
      <c r="Z159" s="4287"/>
      <c r="AA159" s="4287"/>
      <c r="AB159" s="4298" t="s">
        <v>433</v>
      </c>
      <c r="AC159" s="4299"/>
      <c r="AD159" s="4299"/>
      <c r="AE159" s="4299"/>
      <c r="AF159" s="4300"/>
      <c r="AG159" s="4300"/>
      <c r="AH159" s="4300"/>
      <c r="AI159" s="4300"/>
      <c r="AJ159" s="4294"/>
      <c r="AK159" s="4294"/>
      <c r="AL159" s="4294"/>
      <c r="AM159" s="4294"/>
      <c r="AN159" s="4294"/>
      <c r="AO159" s="4294"/>
      <c r="AP159" s="4294"/>
      <c r="AQ159" s="4294"/>
      <c r="AR159" s="4294"/>
      <c r="AS159" s="4291"/>
      <c r="AT159" s="4291"/>
      <c r="AU159" s="4291"/>
      <c r="AV159" s="4291"/>
      <c r="AW159" s="4291"/>
      <c r="AX159" s="4291"/>
      <c r="AY159" s="4291"/>
      <c r="AZ159" s="4292"/>
      <c r="BA159" s="477"/>
    </row>
    <row r="160" spans="1:53" ht="21" customHeight="1">
      <c r="A160" s="480"/>
      <c r="B160" s="490"/>
      <c r="C160" s="4264" t="s">
        <v>850</v>
      </c>
      <c r="D160" s="4265"/>
      <c r="E160" s="4265"/>
      <c r="F160" s="4265"/>
      <c r="G160" s="4265"/>
      <c r="H160" s="4265"/>
      <c r="I160" s="4265"/>
      <c r="J160" s="4265"/>
      <c r="K160" s="4265"/>
      <c r="L160" s="4265"/>
      <c r="M160" s="4265"/>
      <c r="N160" s="4265"/>
      <c r="O160" s="4265"/>
      <c r="P160" s="4265"/>
      <c r="Q160" s="4265"/>
      <c r="R160" s="4265"/>
      <c r="S160" s="4265"/>
      <c r="T160" s="4265"/>
      <c r="U160" s="4265"/>
      <c r="V160" s="4265"/>
      <c r="W160" s="4265"/>
      <c r="X160" s="4265"/>
      <c r="Y160" s="4265"/>
      <c r="Z160" s="4265"/>
      <c r="AA160" s="4265"/>
      <c r="AB160" s="4341"/>
      <c r="AC160" s="4342"/>
      <c r="AD160" s="4342"/>
      <c r="AE160" s="4343"/>
      <c r="AF160" s="4295" t="s">
        <v>516</v>
      </c>
      <c r="AG160" s="4296"/>
      <c r="AH160" s="4296"/>
      <c r="AI160" s="4296"/>
      <c r="AJ160" s="4021"/>
      <c r="AK160" s="4021"/>
      <c r="AL160" s="4021"/>
      <c r="AM160" s="4021"/>
      <c r="AN160" s="4021"/>
      <c r="AO160" s="4021"/>
      <c r="AP160" s="4021"/>
      <c r="AQ160" s="4021"/>
      <c r="AR160" s="4021"/>
      <c r="AS160" s="4021"/>
      <c r="AT160" s="4021"/>
      <c r="AU160" s="4021"/>
      <c r="AV160" s="4021"/>
      <c r="AW160" s="4021"/>
      <c r="AX160" s="4021"/>
      <c r="AY160" s="4021"/>
      <c r="AZ160" s="4297"/>
      <c r="BA160" s="477"/>
    </row>
    <row r="161" spans="1:54" ht="21" customHeight="1">
      <c r="A161" s="480"/>
      <c r="B161" s="490"/>
      <c r="C161" s="4264" t="s">
        <v>851</v>
      </c>
      <c r="D161" s="4265"/>
      <c r="E161" s="4265"/>
      <c r="F161" s="4265"/>
      <c r="G161" s="4265"/>
      <c r="H161" s="4265"/>
      <c r="I161" s="4265"/>
      <c r="J161" s="4265"/>
      <c r="K161" s="4265"/>
      <c r="L161" s="4265"/>
      <c r="M161" s="4265"/>
      <c r="N161" s="4265"/>
      <c r="O161" s="4265"/>
      <c r="P161" s="4265"/>
      <c r="Q161" s="4265"/>
      <c r="R161" s="4265"/>
      <c r="S161" s="4265"/>
      <c r="T161" s="4265"/>
      <c r="U161" s="4265"/>
      <c r="V161" s="4265"/>
      <c r="W161" s="4265"/>
      <c r="X161" s="4265"/>
      <c r="Y161" s="4265"/>
      <c r="Z161" s="4265"/>
      <c r="AA161" s="4265"/>
      <c r="AB161" s="4339"/>
      <c r="AC161" s="4339"/>
      <c r="AD161" s="4339"/>
      <c r="AE161" s="4339"/>
      <c r="AF161" s="4340" t="s">
        <v>270</v>
      </c>
      <c r="AG161" s="4296"/>
      <c r="AH161" s="4296"/>
      <c r="AI161" s="4296"/>
      <c r="AJ161" s="4021"/>
      <c r="AK161" s="4021"/>
      <c r="AL161" s="4021"/>
      <c r="AM161" s="4021"/>
      <c r="AN161" s="4021"/>
      <c r="AO161" s="4021"/>
      <c r="AP161" s="4021"/>
      <c r="AQ161" s="4021"/>
      <c r="AR161" s="4021"/>
      <c r="AS161" s="4021"/>
      <c r="AT161" s="4021"/>
      <c r="AU161" s="4021"/>
      <c r="AV161" s="4021"/>
      <c r="AW161" s="4021"/>
      <c r="AX161" s="4021"/>
      <c r="AY161" s="4021"/>
      <c r="AZ161" s="4297"/>
      <c r="BA161" s="477"/>
    </row>
    <row r="162" spans="1:54" ht="21" customHeight="1" thickBot="1">
      <c r="A162" s="480"/>
      <c r="B162" s="490"/>
      <c r="C162" s="4264" t="s">
        <v>852</v>
      </c>
      <c r="D162" s="4265"/>
      <c r="E162" s="4265"/>
      <c r="F162" s="4265"/>
      <c r="G162" s="4265"/>
      <c r="H162" s="4265"/>
      <c r="I162" s="4265"/>
      <c r="J162" s="4265"/>
      <c r="K162" s="4265"/>
      <c r="L162" s="4265"/>
      <c r="M162" s="4265"/>
      <c r="N162" s="4265"/>
      <c r="O162" s="4265"/>
      <c r="P162" s="4265"/>
      <c r="Q162" s="4265"/>
      <c r="R162" s="4265"/>
      <c r="S162" s="4265"/>
      <c r="T162" s="4265"/>
      <c r="U162" s="4265"/>
      <c r="V162" s="4265"/>
      <c r="W162" s="4265"/>
      <c r="X162" s="4265"/>
      <c r="Y162" s="4265"/>
      <c r="Z162" s="4265"/>
      <c r="AA162" s="4265"/>
      <c r="AB162" s="4339"/>
      <c r="AC162" s="4339"/>
      <c r="AD162" s="4339"/>
      <c r="AE162" s="4339"/>
      <c r="AF162" s="4340" t="s">
        <v>270</v>
      </c>
      <c r="AG162" s="4296"/>
      <c r="AH162" s="4296"/>
      <c r="AI162" s="4296"/>
      <c r="AJ162" s="4021"/>
      <c r="AK162" s="4021"/>
      <c r="AL162" s="4021"/>
      <c r="AM162" s="4021"/>
      <c r="AN162" s="4021"/>
      <c r="AO162" s="4021"/>
      <c r="AP162" s="4021"/>
      <c r="AQ162" s="4021"/>
      <c r="AR162" s="4021"/>
      <c r="AS162" s="4021"/>
      <c r="AT162" s="4021"/>
      <c r="AU162" s="4021"/>
      <c r="AV162" s="4021"/>
      <c r="AW162" s="4021"/>
      <c r="AX162" s="4021"/>
      <c r="AY162" s="4021"/>
      <c r="AZ162" s="4297"/>
      <c r="BA162" s="477"/>
    </row>
    <row r="163" spans="1:54" ht="21" customHeight="1">
      <c r="A163" s="469"/>
      <c r="B163" s="3999" t="s">
        <v>853</v>
      </c>
      <c r="C163" s="4000"/>
      <c r="D163" s="4000"/>
      <c r="E163" s="4000"/>
      <c r="F163" s="4000"/>
      <c r="G163" s="4000"/>
      <c r="H163" s="4000"/>
      <c r="I163" s="4000"/>
      <c r="J163" s="4000"/>
      <c r="K163" s="4000"/>
      <c r="L163" s="4000"/>
      <c r="M163" s="4000"/>
      <c r="N163" s="4000"/>
      <c r="O163" s="4000"/>
      <c r="P163" s="4000"/>
      <c r="Q163" s="4000"/>
      <c r="R163" s="4000"/>
      <c r="S163" s="4000"/>
      <c r="T163" s="4000"/>
      <c r="U163" s="4000"/>
      <c r="V163" s="4000"/>
      <c r="W163" s="4000"/>
      <c r="X163" s="4000"/>
      <c r="Y163" s="4000"/>
      <c r="Z163" s="4000"/>
      <c r="AA163" s="4000"/>
      <c r="AB163" s="4000"/>
      <c r="AC163" s="4000"/>
      <c r="AD163" s="4000"/>
      <c r="AE163" s="4000"/>
      <c r="AF163" s="4000"/>
      <c r="AG163" s="4000"/>
      <c r="AH163" s="4000"/>
      <c r="AI163" s="4000"/>
      <c r="AJ163" s="4000"/>
      <c r="AK163" s="4000"/>
      <c r="AL163" s="4000"/>
      <c r="AM163" s="4000"/>
      <c r="AN163" s="4000"/>
      <c r="AO163" s="4000"/>
      <c r="AP163" s="4000"/>
      <c r="AQ163" s="4000"/>
      <c r="AR163" s="4000"/>
      <c r="AS163" s="4000"/>
      <c r="AT163" s="4000"/>
      <c r="AU163" s="4000"/>
      <c r="AV163" s="4000"/>
      <c r="AW163" s="4000"/>
      <c r="AX163" s="4000"/>
      <c r="AY163" s="4000"/>
      <c r="AZ163" s="4001"/>
    </row>
    <row r="164" spans="1:54" ht="21" customHeight="1">
      <c r="A164" s="480"/>
      <c r="B164" s="490"/>
      <c r="C164" s="2359" t="s">
        <v>854</v>
      </c>
      <c r="D164" s="2359"/>
      <c r="E164" s="2359"/>
      <c r="F164" s="2359"/>
      <c r="G164" s="2359"/>
      <c r="H164" s="2359"/>
      <c r="I164" s="2359"/>
      <c r="J164" s="2359"/>
      <c r="K164" s="2359"/>
      <c r="L164" s="2359"/>
      <c r="M164" s="2359"/>
      <c r="N164" s="2359"/>
      <c r="O164" s="2359"/>
      <c r="P164" s="2359"/>
      <c r="Q164" s="2359"/>
      <c r="R164" s="2359"/>
      <c r="S164" s="2359"/>
      <c r="T164" s="2359"/>
      <c r="U164" s="2359"/>
      <c r="V164" s="2359"/>
      <c r="W164" s="2359"/>
      <c r="X164" s="2359"/>
      <c r="Y164" s="2360"/>
      <c r="Z164" s="2360"/>
      <c r="AA164" s="4338" t="s">
        <v>855</v>
      </c>
      <c r="AB164" s="2189"/>
      <c r="AC164" s="2189"/>
      <c r="AD164" s="2189"/>
      <c r="AE164" s="2189"/>
      <c r="AF164" s="2189"/>
      <c r="AG164" s="2189"/>
      <c r="AH164" s="2189"/>
      <c r="AI164" s="2189"/>
      <c r="AJ164" s="2189"/>
      <c r="AK164" s="2189"/>
      <c r="AL164" s="2189"/>
      <c r="AM164" s="2189"/>
      <c r="AN164" s="2189"/>
      <c r="AO164" s="2189"/>
      <c r="AP164" s="2189"/>
      <c r="AQ164" s="2189"/>
      <c r="AR164" s="2189"/>
      <c r="AS164" s="2189"/>
      <c r="AT164" s="4017"/>
      <c r="AU164" s="4017"/>
      <c r="AV164" s="4017"/>
      <c r="AW164" s="4017"/>
      <c r="AX164" s="4017"/>
      <c r="AY164" s="4017"/>
      <c r="AZ164" s="4305"/>
      <c r="BA164" s="477"/>
    </row>
    <row r="165" spans="1:54" ht="21" customHeight="1">
      <c r="A165" s="480"/>
      <c r="B165" s="490"/>
      <c r="C165" s="4198" t="s">
        <v>856</v>
      </c>
      <c r="D165" s="4198"/>
      <c r="E165" s="4198"/>
      <c r="F165" s="4198"/>
      <c r="G165" s="4198"/>
      <c r="H165" s="4198"/>
      <c r="I165" s="4198"/>
      <c r="J165" s="4198"/>
      <c r="K165" s="4198"/>
      <c r="L165" s="4198"/>
      <c r="M165" s="4198"/>
      <c r="N165" s="4198"/>
      <c r="O165" s="4198"/>
      <c r="P165" s="4198"/>
      <c r="Q165" s="4198"/>
      <c r="R165" s="4198"/>
      <c r="S165" s="4198"/>
      <c r="T165" s="4198"/>
      <c r="U165" s="4198"/>
      <c r="V165" s="4198"/>
      <c r="W165" s="4198"/>
      <c r="X165" s="4198"/>
      <c r="Y165" s="2360"/>
      <c r="Z165" s="2360"/>
      <c r="AA165" s="2359" t="s">
        <v>857</v>
      </c>
      <c r="AB165" s="2359"/>
      <c r="AC165" s="2359"/>
      <c r="AD165" s="2359"/>
      <c r="AE165" s="2359"/>
      <c r="AF165" s="2359"/>
      <c r="AG165" s="2359"/>
      <c r="AH165" s="2359"/>
      <c r="AI165" s="2359"/>
      <c r="AJ165" s="2359"/>
      <c r="AK165" s="2359"/>
      <c r="AL165" s="2359"/>
      <c r="AM165" s="2359"/>
      <c r="AN165" s="4328"/>
      <c r="AO165" s="4328"/>
      <c r="AP165" s="4328"/>
      <c r="AQ165" s="4328"/>
      <c r="AR165" s="4295" t="s">
        <v>98</v>
      </c>
      <c r="AS165" s="4296"/>
      <c r="AT165" s="4021"/>
      <c r="AU165" s="4021"/>
      <c r="AV165" s="4021"/>
      <c r="AW165" s="4021"/>
      <c r="AX165" s="4021"/>
      <c r="AY165" s="4021"/>
      <c r="AZ165" s="4297"/>
    </row>
    <row r="166" spans="1:54" ht="21" customHeight="1" thickBot="1">
      <c r="A166" s="480"/>
      <c r="B166" s="490"/>
      <c r="C166" s="1077"/>
      <c r="D166" s="1077"/>
      <c r="E166" s="1077"/>
      <c r="F166" s="1077"/>
      <c r="G166" s="1077"/>
      <c r="H166" s="1077"/>
      <c r="I166" s="1077"/>
      <c r="J166" s="1077"/>
      <c r="K166" s="1077"/>
      <c r="L166" s="1077"/>
      <c r="M166" s="1077"/>
      <c r="N166" s="1077"/>
      <c r="O166" s="1077"/>
      <c r="P166" s="1077"/>
      <c r="Q166" s="1077"/>
      <c r="R166" s="1077"/>
      <c r="S166" s="1077"/>
      <c r="T166" s="1077"/>
      <c r="U166" s="1077"/>
      <c r="V166" s="1077"/>
      <c r="W166" s="1077"/>
      <c r="X166" s="1077"/>
      <c r="Y166" s="4329"/>
      <c r="Z166" s="4329"/>
      <c r="AA166" s="2360"/>
      <c r="AB166" s="2360"/>
      <c r="AC166" s="3995" t="s">
        <v>858</v>
      </c>
      <c r="AD166" s="4296"/>
      <c r="AE166" s="4296"/>
      <c r="AF166" s="4296"/>
      <c r="AG166" s="4296"/>
      <c r="AH166" s="4296"/>
      <c r="AI166" s="4296"/>
      <c r="AJ166" s="4296"/>
      <c r="AK166" s="4296"/>
      <c r="AL166" s="4296"/>
      <c r="AM166" s="4296"/>
      <c r="AN166" s="4305"/>
      <c r="AO166" s="4319"/>
      <c r="AP166" s="4319"/>
      <c r="AQ166" s="4319"/>
      <c r="AR166" s="4319"/>
      <c r="AS166" s="4319"/>
      <c r="AT166" s="4320"/>
      <c r="AU166" s="4320"/>
      <c r="AV166" s="4320"/>
      <c r="AW166" s="4320"/>
      <c r="AX166" s="4320"/>
      <c r="AY166" s="4320"/>
      <c r="AZ166" s="4320"/>
      <c r="BA166" s="477"/>
    </row>
    <row r="167" spans="1:54" ht="21" customHeight="1">
      <c r="A167" s="469"/>
      <c r="B167" s="3999" t="s">
        <v>859</v>
      </c>
      <c r="C167" s="4000"/>
      <c r="D167" s="4000"/>
      <c r="E167" s="4000"/>
      <c r="F167" s="4000"/>
      <c r="G167" s="4000"/>
      <c r="H167" s="4000"/>
      <c r="I167" s="4000"/>
      <c r="J167" s="4000"/>
      <c r="K167" s="4000"/>
      <c r="L167" s="4000"/>
      <c r="M167" s="4000"/>
      <c r="N167" s="4000"/>
      <c r="O167" s="4000"/>
      <c r="P167" s="4000"/>
      <c r="Q167" s="4000"/>
      <c r="R167" s="4000"/>
      <c r="S167" s="4000"/>
      <c r="T167" s="4000"/>
      <c r="U167" s="4000"/>
      <c r="V167" s="4000"/>
      <c r="W167" s="4000"/>
      <c r="X167" s="4000"/>
      <c r="Y167" s="4000"/>
      <c r="Z167" s="4000"/>
      <c r="AA167" s="4000"/>
      <c r="AB167" s="4000"/>
      <c r="AC167" s="4000"/>
      <c r="AD167" s="4000"/>
      <c r="AE167" s="4000"/>
      <c r="AF167" s="4000"/>
      <c r="AG167" s="4000"/>
      <c r="AH167" s="4000"/>
      <c r="AI167" s="4000"/>
      <c r="AJ167" s="4000"/>
      <c r="AK167" s="4000"/>
      <c r="AL167" s="4000"/>
      <c r="AM167" s="4000"/>
      <c r="AN167" s="4000"/>
      <c r="AO167" s="4000"/>
      <c r="AP167" s="4000"/>
      <c r="AQ167" s="4000"/>
      <c r="AR167" s="4000"/>
      <c r="AS167" s="4000"/>
      <c r="AT167" s="4000"/>
      <c r="AU167" s="4000"/>
      <c r="AV167" s="4000"/>
      <c r="AW167" s="4000"/>
      <c r="AX167" s="4000"/>
      <c r="AY167" s="4000"/>
      <c r="AZ167" s="4001"/>
    </row>
    <row r="168" spans="1:54" ht="21" customHeight="1" thickBot="1">
      <c r="A168" s="480"/>
      <c r="B168" s="500"/>
      <c r="C168" s="4321" t="s">
        <v>860</v>
      </c>
      <c r="D168" s="4322"/>
      <c r="E168" s="4322"/>
      <c r="F168" s="4322"/>
      <c r="G168" s="4322"/>
      <c r="H168" s="4322"/>
      <c r="I168" s="4322"/>
      <c r="J168" s="4322"/>
      <c r="K168" s="4323"/>
      <c r="L168" s="4323"/>
      <c r="M168" s="4323"/>
      <c r="N168" s="4323"/>
      <c r="O168" s="4323"/>
      <c r="P168" s="4323"/>
      <c r="Q168" s="4323"/>
      <c r="R168" s="4323"/>
      <c r="S168" s="4323"/>
      <c r="T168" s="4323"/>
      <c r="U168" s="4323"/>
      <c r="V168" s="4323"/>
      <c r="W168" s="4323"/>
      <c r="X168" s="4323"/>
      <c r="Y168" s="4323"/>
      <c r="Z168" s="4323"/>
      <c r="AA168" s="4323"/>
      <c r="AB168" s="4323"/>
      <c r="AC168" s="4323"/>
      <c r="AD168" s="4323"/>
      <c r="AE168" s="4323"/>
      <c r="AF168" s="4323"/>
      <c r="AG168" s="4323"/>
      <c r="AH168" s="4323"/>
      <c r="AI168" s="4323"/>
      <c r="AJ168" s="4323"/>
      <c r="AK168" s="4323"/>
      <c r="AL168" s="4323"/>
      <c r="AM168" s="4323"/>
      <c r="AN168" s="4323"/>
      <c r="AO168" s="4323"/>
      <c r="AP168" s="4323"/>
      <c r="AQ168" s="4323"/>
      <c r="AR168" s="4323"/>
      <c r="AS168" s="4323"/>
      <c r="AT168" s="4323"/>
      <c r="AU168" s="4323"/>
      <c r="AV168" s="4323"/>
      <c r="AW168" s="4323"/>
      <c r="AX168" s="4323"/>
      <c r="AY168" s="4323"/>
      <c r="AZ168" s="4324"/>
      <c r="BA168" s="477"/>
    </row>
    <row r="169" spans="1:54" ht="21" customHeight="1">
      <c r="A169" s="469"/>
      <c r="B169" s="4325" t="s">
        <v>861</v>
      </c>
      <c r="C169" s="4326"/>
      <c r="D169" s="4326"/>
      <c r="E169" s="4326"/>
      <c r="F169" s="4326"/>
      <c r="G169" s="4326"/>
      <c r="H169" s="4326"/>
      <c r="I169" s="4326"/>
      <c r="J169" s="4326"/>
      <c r="K169" s="4326"/>
      <c r="L169" s="4326"/>
      <c r="M169" s="4326"/>
      <c r="N169" s="4326"/>
      <c r="O169" s="4326"/>
      <c r="P169" s="4326"/>
      <c r="Q169" s="4326"/>
      <c r="R169" s="4326"/>
      <c r="S169" s="4326"/>
      <c r="T169" s="4326"/>
      <c r="U169" s="4326"/>
      <c r="V169" s="4326"/>
      <c r="W169" s="4326"/>
      <c r="X169" s="4326"/>
      <c r="Y169" s="4326"/>
      <c r="Z169" s="4326"/>
      <c r="AA169" s="4326"/>
      <c r="AB169" s="4326"/>
      <c r="AC169" s="4326"/>
      <c r="AD169" s="4326"/>
      <c r="AE169" s="4326"/>
      <c r="AF169" s="4326"/>
      <c r="AG169" s="4326"/>
      <c r="AH169" s="4326"/>
      <c r="AI169" s="4326"/>
      <c r="AJ169" s="4326"/>
      <c r="AK169" s="4326"/>
      <c r="AL169" s="4326"/>
      <c r="AM169" s="4326"/>
      <c r="AN169" s="4326"/>
      <c r="AO169" s="4326"/>
      <c r="AP169" s="4326"/>
      <c r="AQ169" s="4326"/>
      <c r="AR169" s="4326"/>
      <c r="AS169" s="4326"/>
      <c r="AT169" s="4326"/>
      <c r="AU169" s="4326"/>
      <c r="AV169" s="4326"/>
      <c r="AW169" s="4326"/>
      <c r="AX169" s="4326"/>
      <c r="AY169" s="4326"/>
      <c r="AZ169" s="4327"/>
    </row>
    <row r="170" spans="1:54" ht="18" customHeight="1">
      <c r="A170" s="469"/>
      <c r="B170" s="484"/>
      <c r="C170" s="1600"/>
      <c r="D170" s="1600"/>
      <c r="E170" s="4007" t="s">
        <v>862</v>
      </c>
      <c r="F170" s="4007"/>
      <c r="G170" s="4007"/>
      <c r="H170" s="4007"/>
      <c r="I170" s="4007"/>
      <c r="J170" s="4007"/>
      <c r="K170" s="4007"/>
      <c r="L170" s="4007"/>
      <c r="M170" s="4007"/>
      <c r="N170" s="4007"/>
      <c r="O170" s="4007"/>
      <c r="P170" s="4007"/>
      <c r="Q170" s="4007"/>
      <c r="R170" s="4007"/>
      <c r="S170" s="4007"/>
      <c r="T170" s="4007"/>
      <c r="U170" s="4007"/>
      <c r="V170" s="4007"/>
      <c r="W170" s="4007"/>
      <c r="X170" s="4007"/>
      <c r="Y170" s="4007"/>
      <c r="Z170" s="4007"/>
      <c r="AA170" s="4007"/>
      <c r="AB170" s="4007"/>
      <c r="AC170" s="4007"/>
      <c r="AD170" s="4007"/>
      <c r="AE170" s="4007"/>
      <c r="AF170" s="4007"/>
      <c r="AG170" s="4007"/>
      <c r="AH170" s="4007"/>
      <c r="AI170" s="4007"/>
      <c r="AJ170" s="4007"/>
      <c r="AK170" s="4007"/>
      <c r="AL170" s="4007"/>
      <c r="AM170" s="4007"/>
      <c r="AN170" s="4007"/>
      <c r="AO170" s="4007"/>
      <c r="AP170" s="4007"/>
      <c r="AQ170" s="4007"/>
      <c r="AR170" s="4007"/>
      <c r="AS170" s="4007"/>
      <c r="AT170" s="4007"/>
      <c r="AU170" s="4007"/>
      <c r="AV170" s="4007"/>
      <c r="AW170" s="4007"/>
      <c r="AX170" s="4007"/>
      <c r="AY170" s="4007"/>
      <c r="AZ170" s="4008"/>
      <c r="BB170" s="469"/>
    </row>
    <row r="171" spans="1:54" ht="21" customHeight="1">
      <c r="A171" s="475"/>
      <c r="B171" s="4333"/>
      <c r="C171" s="4333"/>
      <c r="D171" s="4005"/>
      <c r="E171" s="4336" t="s">
        <v>863</v>
      </c>
      <c r="F171" s="4337"/>
      <c r="G171" s="4337"/>
      <c r="H171" s="4337"/>
      <c r="I171" s="4337"/>
      <c r="J171" s="4337"/>
      <c r="K171" s="4337"/>
      <c r="L171" s="4337"/>
      <c r="M171" s="4337"/>
      <c r="N171" s="4337"/>
      <c r="O171" s="4337"/>
      <c r="P171" s="4337"/>
      <c r="Q171" s="4337"/>
      <c r="R171" s="4337"/>
      <c r="S171" s="4337"/>
      <c r="T171" s="4337"/>
      <c r="U171" s="4337"/>
      <c r="V171" s="4337"/>
      <c r="W171" s="4337"/>
      <c r="X171" s="4337"/>
      <c r="Y171" s="4337"/>
      <c r="Z171" s="4337"/>
      <c r="AA171" s="4337"/>
      <c r="AB171" s="4337"/>
      <c r="AC171" s="4337"/>
      <c r="AD171" s="4337"/>
      <c r="AE171" s="4337"/>
      <c r="AF171" s="4337"/>
      <c r="AG171" s="4337"/>
      <c r="AH171" s="4334"/>
      <c r="AI171" s="4334"/>
      <c r="AJ171" s="4334"/>
      <c r="AK171" s="4334"/>
      <c r="AL171" s="4334"/>
      <c r="AM171" s="4334"/>
      <c r="AN171" s="4334"/>
      <c r="AO171" s="4334"/>
      <c r="AP171" s="4334"/>
      <c r="AQ171" s="4334"/>
      <c r="AR171" s="4334"/>
      <c r="AS171" s="4334"/>
      <c r="AT171" s="4334"/>
      <c r="AU171" s="4334"/>
      <c r="AV171" s="4334"/>
      <c r="AW171" s="4334"/>
      <c r="AX171" s="4334"/>
      <c r="AY171" s="4335"/>
      <c r="AZ171" s="501"/>
      <c r="BA171" s="482"/>
    </row>
    <row r="172" spans="1:54" ht="23.25" customHeight="1">
      <c r="B172" s="4281" t="s">
        <v>348</v>
      </c>
      <c r="C172" s="4120"/>
      <c r="D172" s="4120"/>
      <c r="E172" s="4120"/>
      <c r="F172" s="4120"/>
      <c r="G172" s="4120"/>
      <c r="H172" s="4120"/>
      <c r="I172" s="4120"/>
      <c r="J172" s="4120"/>
      <c r="K172" s="4120"/>
      <c r="L172" s="4282"/>
      <c r="M172" s="4283"/>
      <c r="N172" s="4284"/>
      <c r="O172" s="4284"/>
      <c r="P172" s="4284"/>
      <c r="Q172" s="4284"/>
      <c r="R172" s="4284"/>
      <c r="S172" s="4284"/>
      <c r="T172" s="4284"/>
      <c r="U172" s="4284"/>
      <c r="V172" s="4284"/>
      <c r="W172" s="4284"/>
      <c r="X172" s="4284"/>
      <c r="Y172" s="4284"/>
      <c r="Z172" s="4284"/>
      <c r="AA172" s="4284"/>
      <c r="AB172" s="4284"/>
      <c r="AC172" s="4284"/>
      <c r="AD172" s="4284"/>
      <c r="AE172" s="4284"/>
      <c r="AF172" s="4284"/>
      <c r="AG172" s="4284"/>
      <c r="AH172" s="4284"/>
      <c r="AI172" s="4284"/>
      <c r="AJ172" s="4284"/>
      <c r="AK172" s="4284"/>
      <c r="AL172" s="4284"/>
      <c r="AM172" s="4284"/>
      <c r="AN172" s="4284"/>
      <c r="AO172" s="4284"/>
      <c r="AP172" s="4284"/>
      <c r="AQ172" s="4284"/>
      <c r="AR172" s="4284"/>
      <c r="AS172" s="4284"/>
      <c r="AT172" s="4284"/>
      <c r="AU172" s="4284"/>
      <c r="AV172" s="4284"/>
      <c r="AW172" s="4284"/>
      <c r="AX172" s="4284"/>
      <c r="AY172" s="4284"/>
      <c r="AZ172" s="4285"/>
    </row>
    <row r="173" spans="1:54" ht="23.25" customHeight="1">
      <c r="B173" s="4310"/>
      <c r="C173" s="4311"/>
      <c r="D173" s="4311"/>
      <c r="E173" s="4311"/>
      <c r="F173" s="4311"/>
      <c r="G173" s="4311"/>
      <c r="H173" s="4311"/>
      <c r="I173" s="4311"/>
      <c r="J173" s="4311"/>
      <c r="K173" s="4311"/>
      <c r="L173" s="4312"/>
      <c r="M173" s="4313"/>
      <c r="N173" s="4314"/>
      <c r="O173" s="4314"/>
      <c r="P173" s="4314"/>
      <c r="Q173" s="4314"/>
      <c r="R173" s="4314"/>
      <c r="S173" s="4314"/>
      <c r="T173" s="4314"/>
      <c r="U173" s="4314"/>
      <c r="V173" s="4314"/>
      <c r="W173" s="4314"/>
      <c r="X173" s="4314"/>
      <c r="Y173" s="4314"/>
      <c r="Z173" s="4314"/>
      <c r="AA173" s="4314"/>
      <c r="AB173" s="4314"/>
      <c r="AC173" s="4314"/>
      <c r="AD173" s="4314"/>
      <c r="AE173" s="4314"/>
      <c r="AF173" s="4314"/>
      <c r="AG173" s="4314"/>
      <c r="AH173" s="4314"/>
      <c r="AI173" s="4314"/>
      <c r="AJ173" s="4314"/>
      <c r="AK173" s="4314"/>
      <c r="AL173" s="4314"/>
      <c r="AM173" s="4314"/>
      <c r="AN173" s="4314"/>
      <c r="AO173" s="4314"/>
      <c r="AP173" s="4314"/>
      <c r="AQ173" s="4314"/>
      <c r="AR173" s="4314"/>
      <c r="AS173" s="4314"/>
      <c r="AT173" s="4314"/>
      <c r="AU173" s="4314"/>
      <c r="AV173" s="4314"/>
      <c r="AW173" s="4314"/>
      <c r="AX173" s="4314"/>
      <c r="AY173" s="4314"/>
      <c r="AZ173" s="4315"/>
    </row>
    <row r="174" spans="1:54" ht="23.25" customHeight="1" thickBot="1">
      <c r="B174" s="4122"/>
      <c r="C174" s="4088"/>
      <c r="D174" s="4088"/>
      <c r="E174" s="4088"/>
      <c r="F174" s="4088"/>
      <c r="G174" s="4088"/>
      <c r="H174" s="4088"/>
      <c r="I174" s="4088"/>
      <c r="J174" s="4088"/>
      <c r="K174" s="4088"/>
      <c r="L174" s="4089"/>
      <c r="M174" s="4316"/>
      <c r="N174" s="4317"/>
      <c r="O174" s="4317"/>
      <c r="P174" s="4317"/>
      <c r="Q174" s="4317"/>
      <c r="R174" s="4317"/>
      <c r="S174" s="4317"/>
      <c r="T174" s="4317"/>
      <c r="U174" s="4317"/>
      <c r="V174" s="4317"/>
      <c r="W174" s="4317"/>
      <c r="X174" s="4317"/>
      <c r="Y174" s="4317"/>
      <c r="Z174" s="4317"/>
      <c r="AA174" s="4317"/>
      <c r="AB174" s="4317"/>
      <c r="AC174" s="4317"/>
      <c r="AD174" s="4317"/>
      <c r="AE174" s="4317"/>
      <c r="AF174" s="4317"/>
      <c r="AG174" s="4317"/>
      <c r="AH174" s="4317"/>
      <c r="AI174" s="4317"/>
      <c r="AJ174" s="4317"/>
      <c r="AK174" s="4317"/>
      <c r="AL174" s="4317"/>
      <c r="AM174" s="4317"/>
      <c r="AN174" s="4317"/>
      <c r="AO174" s="4317"/>
      <c r="AP174" s="4317"/>
      <c r="AQ174" s="4317"/>
      <c r="AR174" s="4317"/>
      <c r="AS174" s="4317"/>
      <c r="AT174" s="4317"/>
      <c r="AU174" s="4317"/>
      <c r="AV174" s="4317"/>
      <c r="AW174" s="4317"/>
      <c r="AX174" s="4317"/>
      <c r="AY174" s="4317"/>
      <c r="AZ174" s="4318"/>
    </row>
    <row r="175" spans="1:54" ht="16.5" customHeight="1">
      <c r="B175" s="4123"/>
      <c r="C175" s="4124"/>
      <c r="D175" s="4124"/>
      <c r="E175" s="4124"/>
      <c r="F175" s="4124"/>
      <c r="G175" s="4124"/>
      <c r="H175" s="4124"/>
      <c r="I175" s="4124"/>
      <c r="J175" s="4124"/>
      <c r="K175" s="4124"/>
      <c r="L175" s="4124"/>
      <c r="M175" s="4124"/>
      <c r="N175" s="4124"/>
      <c r="O175" s="4124"/>
      <c r="P175" s="4124"/>
      <c r="Q175" s="4124"/>
      <c r="R175" s="4124"/>
      <c r="S175" s="4124"/>
      <c r="T175" s="4124"/>
      <c r="U175" s="4124"/>
      <c r="V175" s="4124"/>
      <c r="W175" s="4124"/>
      <c r="X175" s="4125"/>
      <c r="Y175" s="4126"/>
      <c r="Z175" s="4127"/>
      <c r="AA175" s="4127"/>
      <c r="AB175" s="4127"/>
      <c r="AC175" s="4127"/>
      <c r="AD175" s="4127"/>
      <c r="AE175" s="4127"/>
      <c r="AF175" s="4127"/>
      <c r="AG175" s="4127"/>
      <c r="AH175" s="4127"/>
      <c r="AI175" s="4127"/>
      <c r="AJ175" s="4127"/>
      <c r="AK175" s="4127"/>
      <c r="AL175" s="4127"/>
      <c r="AM175" s="4127"/>
      <c r="AN175" s="4127"/>
      <c r="AO175" s="4127"/>
      <c r="AP175" s="4127"/>
      <c r="AQ175" s="4127"/>
      <c r="AR175" s="4127"/>
      <c r="AS175" s="4127"/>
      <c r="AT175" s="4127"/>
      <c r="AU175" s="4127"/>
      <c r="AV175" s="4127"/>
      <c r="AW175" s="4127"/>
      <c r="AX175" s="4127"/>
      <c r="AY175" s="4127"/>
      <c r="AZ175" s="4128"/>
    </row>
    <row r="176" spans="1:54" ht="18" customHeight="1">
      <c r="B176" s="8"/>
      <c r="C176" s="4132" t="s">
        <v>864</v>
      </c>
      <c r="D176" s="4132"/>
      <c r="E176" s="4132"/>
      <c r="F176" s="4132"/>
      <c r="G176" s="4132"/>
      <c r="H176" s="4132"/>
      <c r="I176" s="4132"/>
      <c r="J176" s="4132"/>
      <c r="K176" s="4132"/>
      <c r="L176" s="4132"/>
      <c r="M176" s="4132"/>
      <c r="N176" s="4132"/>
      <c r="O176" s="4132"/>
      <c r="P176" s="4132"/>
      <c r="Q176" s="4132"/>
      <c r="R176" s="4132"/>
      <c r="S176" s="4132"/>
      <c r="T176" s="4132"/>
      <c r="U176" s="4132"/>
      <c r="V176" s="4132"/>
      <c r="W176" s="4132"/>
      <c r="X176" s="7"/>
      <c r="Y176" s="1157"/>
      <c r="Z176" s="1158"/>
      <c r="AA176" s="1158"/>
      <c r="AB176" s="1761"/>
      <c r="AC176" s="1761"/>
      <c r="AD176" s="1761"/>
      <c r="AE176" s="1761"/>
      <c r="AF176" s="1761"/>
      <c r="AG176" s="1761"/>
      <c r="AH176" s="1761"/>
      <c r="AI176" s="1761"/>
      <c r="AJ176" s="1761"/>
      <c r="AK176" s="1761"/>
      <c r="AL176" s="1761"/>
      <c r="AM176" s="1761"/>
      <c r="AN176" s="1761"/>
      <c r="AO176" s="1761"/>
      <c r="AP176" s="1761"/>
      <c r="AQ176" s="1761"/>
      <c r="AR176" s="1761"/>
      <c r="AS176" s="1761"/>
      <c r="AT176" s="1761"/>
      <c r="AU176" s="1761"/>
      <c r="AV176" s="1761"/>
      <c r="AW176" s="1158"/>
      <c r="AX176" s="1158"/>
      <c r="AY176" s="1158"/>
      <c r="AZ176" s="1167"/>
    </row>
    <row r="177" spans="2:52" ht="21" customHeight="1" thickBot="1">
      <c r="B177" s="1163" t="s">
        <v>17</v>
      </c>
      <c r="C177" s="1161"/>
      <c r="D177" s="1161"/>
      <c r="E177" s="1161"/>
      <c r="F177" s="1161"/>
      <c r="G177" s="1161"/>
      <c r="H177" s="1161"/>
      <c r="I177" s="1161"/>
      <c r="J177" s="1161"/>
      <c r="K177" s="1161"/>
      <c r="L177" s="1161"/>
      <c r="M177" s="1161"/>
      <c r="N177" s="1161"/>
      <c r="O177" s="1161"/>
      <c r="P177" s="1161"/>
      <c r="Q177" s="1161"/>
      <c r="R177" s="1161"/>
      <c r="S177" s="1161"/>
      <c r="T177" s="1161"/>
      <c r="U177" s="1161"/>
      <c r="V177" s="1161"/>
      <c r="W177" s="1161"/>
      <c r="X177" s="1164"/>
      <c r="Y177" s="1160" t="s">
        <v>223</v>
      </c>
      <c r="Z177" s="1161"/>
      <c r="AA177" s="1161"/>
      <c r="AB177" s="1161"/>
      <c r="AC177" s="1161"/>
      <c r="AD177" s="1161"/>
      <c r="AE177" s="1161"/>
      <c r="AF177" s="1161"/>
      <c r="AG177" s="1161"/>
      <c r="AH177" s="1161"/>
      <c r="AI177" s="1161"/>
      <c r="AJ177" s="1161"/>
      <c r="AK177" s="1161"/>
      <c r="AL177" s="1161"/>
      <c r="AM177" s="1161"/>
      <c r="AN177" s="1161"/>
      <c r="AO177" s="1161"/>
      <c r="AP177" s="1161"/>
      <c r="AQ177" s="1161"/>
      <c r="AR177" s="1161"/>
      <c r="AS177" s="1161"/>
      <c r="AT177" s="1161"/>
      <c r="AU177" s="1161"/>
      <c r="AV177" s="1161"/>
      <c r="AW177" s="1161"/>
      <c r="AX177" s="1161"/>
      <c r="AY177" s="1161"/>
      <c r="AZ177" s="1162"/>
    </row>
    <row r="178" spans="2:52" ht="21" customHeight="1"/>
    <row r="179" spans="2:52" ht="21" customHeight="1"/>
    <row r="180" spans="2:52" ht="21" customHeight="1">
      <c r="B180" s="1159"/>
      <c r="C180" s="1159"/>
      <c r="D180" s="1159"/>
      <c r="E180" s="1159"/>
      <c r="F180" s="1159"/>
      <c r="G180" s="1159"/>
      <c r="H180" s="1159"/>
      <c r="I180" s="1159"/>
      <c r="J180" s="1159"/>
      <c r="L180" s="1159"/>
      <c r="M180" s="1159"/>
      <c r="Y180" s="2"/>
      <c r="Z180" s="2"/>
    </row>
    <row r="181" spans="2:52" ht="21" customHeight="1">
      <c r="B181" s="1159"/>
      <c r="C181" s="1159"/>
      <c r="D181" s="1159"/>
      <c r="E181" s="1159"/>
      <c r="F181" s="1159"/>
      <c r="G181" s="1159"/>
      <c r="H181" s="1159"/>
      <c r="I181" s="1159"/>
      <c r="J181" s="1159"/>
    </row>
  </sheetData>
  <sheetProtection password="CAAF" sheet="1" objects="1" scenarios="1" selectLockedCells="1"/>
  <mergeCells count="793">
    <mergeCell ref="AW86:AY86"/>
    <mergeCell ref="AP116:AV116"/>
    <mergeCell ref="AW116:AY116"/>
    <mergeCell ref="B146:AO146"/>
    <mergeCell ref="AP146:AV146"/>
    <mergeCell ref="AW146:AY146"/>
    <mergeCell ref="M114:AF114"/>
    <mergeCell ref="AG114:AW114"/>
    <mergeCell ref="B123:Q123"/>
    <mergeCell ref="B121:D121"/>
    <mergeCell ref="AM138:AO138"/>
    <mergeCell ref="AP138:AW138"/>
    <mergeCell ref="AB139:AC139"/>
    <mergeCell ref="AD139:AH139"/>
    <mergeCell ref="AI139:AL139"/>
    <mergeCell ref="AM139:AO139"/>
    <mergeCell ref="AP139:AW139"/>
    <mergeCell ref="C135:AA137"/>
    <mergeCell ref="AB135:AC135"/>
    <mergeCell ref="AD135:AW135"/>
    <mergeCell ref="AX135:AZ135"/>
    <mergeCell ref="AB136:AC136"/>
    <mergeCell ref="AX136:AZ136"/>
    <mergeCell ref="AB137:AC137"/>
    <mergeCell ref="T68:AW68"/>
    <mergeCell ref="AX68:AZ68"/>
    <mergeCell ref="AJ126:AM126"/>
    <mergeCell ref="AJ127:AM127"/>
    <mergeCell ref="AO122:AW122"/>
    <mergeCell ref="R122:AA122"/>
    <mergeCell ref="AB122:AC122"/>
    <mergeCell ref="AJ122:AL122"/>
    <mergeCell ref="AD122:AI122"/>
    <mergeCell ref="AM122:AN122"/>
    <mergeCell ref="AX123:AZ123"/>
    <mergeCell ref="AR120:AU120"/>
    <mergeCell ref="AH120:AK120"/>
    <mergeCell ref="R123:AW123"/>
    <mergeCell ref="M126:U126"/>
    <mergeCell ref="AQ121:AS121"/>
    <mergeCell ref="AU121:AW121"/>
    <mergeCell ref="E120:Q122"/>
    <mergeCell ref="K114:L114"/>
    <mergeCell ref="AX113:AZ113"/>
    <mergeCell ref="AX114:AZ114"/>
    <mergeCell ref="B115:AV115"/>
    <mergeCell ref="B86:AO86"/>
    <mergeCell ref="AP86:AV86"/>
    <mergeCell ref="BD130:BG130"/>
    <mergeCell ref="B128:AW131"/>
    <mergeCell ref="AX128:AZ128"/>
    <mergeCell ref="AX129:AZ129"/>
    <mergeCell ref="AX130:AZ130"/>
    <mergeCell ref="AX131:AZ131"/>
    <mergeCell ref="B171:D171"/>
    <mergeCell ref="AH171:AY171"/>
    <mergeCell ref="E171:AG171"/>
    <mergeCell ref="C164:X164"/>
    <mergeCell ref="Y164:Z164"/>
    <mergeCell ref="AA164:AS164"/>
    <mergeCell ref="AT164:AZ164"/>
    <mergeCell ref="C161:AA161"/>
    <mergeCell ref="AB161:AE161"/>
    <mergeCell ref="AF161:AI161"/>
    <mergeCell ref="AJ161:AZ161"/>
    <mergeCell ref="C162:AA162"/>
    <mergeCell ref="AB162:AE162"/>
    <mergeCell ref="AF162:AI162"/>
    <mergeCell ref="AJ162:AZ162"/>
    <mergeCell ref="B163:AZ163"/>
    <mergeCell ref="C160:AA160"/>
    <mergeCell ref="AB160:AE160"/>
    <mergeCell ref="B172:L172"/>
    <mergeCell ref="M172:AZ172"/>
    <mergeCell ref="B173:L173"/>
    <mergeCell ref="M173:AZ173"/>
    <mergeCell ref="B174:L174"/>
    <mergeCell ref="M174:AZ174"/>
    <mergeCell ref="AN166:AZ166"/>
    <mergeCell ref="AC166:AM166"/>
    <mergeCell ref="B167:AZ167"/>
    <mergeCell ref="C168:J168"/>
    <mergeCell ref="K168:AZ168"/>
    <mergeCell ref="B169:AZ169"/>
    <mergeCell ref="C170:D170"/>
    <mergeCell ref="E170:AZ170"/>
    <mergeCell ref="C165:X166"/>
    <mergeCell ref="Y165:Z165"/>
    <mergeCell ref="AA165:AM165"/>
    <mergeCell ref="AN165:AQ165"/>
    <mergeCell ref="AA166:AB166"/>
    <mergeCell ref="AR165:AS165"/>
    <mergeCell ref="AT165:AZ165"/>
    <mergeCell ref="Y166:Z166"/>
    <mergeCell ref="AJ148:AZ148"/>
    <mergeCell ref="AF148:AI148"/>
    <mergeCell ref="AS149:AZ149"/>
    <mergeCell ref="AF150:AI150"/>
    <mergeCell ref="AJ150:AZ150"/>
    <mergeCell ref="AF151:AI151"/>
    <mergeCell ref="AJ151:AZ151"/>
    <mergeCell ref="AF152:AI152"/>
    <mergeCell ref="AJ152:AZ152"/>
    <mergeCell ref="AF149:AH149"/>
    <mergeCell ref="AL149:AO149"/>
    <mergeCell ref="AP149:AR149"/>
    <mergeCell ref="AI149:AK149"/>
    <mergeCell ref="AF160:AI160"/>
    <mergeCell ref="AJ160:AZ160"/>
    <mergeCell ref="AP156:AR156"/>
    <mergeCell ref="AS156:AZ156"/>
    <mergeCell ref="AP157:AR157"/>
    <mergeCell ref="AS157:AZ157"/>
    <mergeCell ref="AP158:AR158"/>
    <mergeCell ref="AS158:AZ158"/>
    <mergeCell ref="C158:AA158"/>
    <mergeCell ref="AB158:AE158"/>
    <mergeCell ref="C159:AA159"/>
    <mergeCell ref="AB159:AE159"/>
    <mergeCell ref="AF159:AZ159"/>
    <mergeCell ref="AF156:AI156"/>
    <mergeCell ref="AF157:AI157"/>
    <mergeCell ref="AF158:AI158"/>
    <mergeCell ref="AJ156:AO156"/>
    <mergeCell ref="AJ157:AO157"/>
    <mergeCell ref="AJ158:AO158"/>
    <mergeCell ref="C155:AA155"/>
    <mergeCell ref="AB155:AE155"/>
    <mergeCell ref="AF155:AZ155"/>
    <mergeCell ref="C156:AA156"/>
    <mergeCell ref="AB156:AE156"/>
    <mergeCell ref="C157:AA157"/>
    <mergeCell ref="AB157:AE157"/>
    <mergeCell ref="C152:AA152"/>
    <mergeCell ref="AB152:AE152"/>
    <mergeCell ref="C153:AA153"/>
    <mergeCell ref="AB153:AE153"/>
    <mergeCell ref="AF153:AZ153"/>
    <mergeCell ref="C154:AA154"/>
    <mergeCell ref="AB154:AE154"/>
    <mergeCell ref="AF154:AZ154"/>
    <mergeCell ref="C150:AA150"/>
    <mergeCell ref="AB150:AE150"/>
    <mergeCell ref="C151:AA151"/>
    <mergeCell ref="AB151:AE151"/>
    <mergeCell ref="C149:AA149"/>
    <mergeCell ref="C119:Q119"/>
    <mergeCell ref="AB149:AE149"/>
    <mergeCell ref="C141:I141"/>
    <mergeCell ref="J141:AA141"/>
    <mergeCell ref="C142:I142"/>
    <mergeCell ref="J142:AA142"/>
    <mergeCell ref="B126:L126"/>
    <mergeCell ref="V126:AC126"/>
    <mergeCell ref="AE126:AH126"/>
    <mergeCell ref="B127:L127"/>
    <mergeCell ref="V127:AC127"/>
    <mergeCell ref="AE127:AH127"/>
    <mergeCell ref="B143:L143"/>
    <mergeCell ref="M143:AZ143"/>
    <mergeCell ref="B144:L144"/>
    <mergeCell ref="M144:AZ144"/>
    <mergeCell ref="B145:AV145"/>
    <mergeCell ref="C148:AA148"/>
    <mergeCell ref="AB148:AE148"/>
    <mergeCell ref="B147:AZ147"/>
    <mergeCell ref="AX138:AZ138"/>
    <mergeCell ref="AX139:AZ139"/>
    <mergeCell ref="AB140:AC140"/>
    <mergeCell ref="AD140:AH140"/>
    <mergeCell ref="AI140:AL140"/>
    <mergeCell ref="AM140:AN140"/>
    <mergeCell ref="AO140:AS140"/>
    <mergeCell ref="AT140:AW140"/>
    <mergeCell ref="AB141:AC141"/>
    <mergeCell ref="AD141:AL141"/>
    <mergeCell ref="AM141:AN141"/>
    <mergeCell ref="AO141:AW141"/>
    <mergeCell ref="AB142:AC142"/>
    <mergeCell ref="AD142:AL142"/>
    <mergeCell ref="AM142:AN142"/>
    <mergeCell ref="AO142:AW142"/>
    <mergeCell ref="AX140:AZ140"/>
    <mergeCell ref="AX141:AZ141"/>
    <mergeCell ref="AX142:AZ142"/>
    <mergeCell ref="C138:AA140"/>
    <mergeCell ref="AB138:AC138"/>
    <mergeCell ref="AD138:AH138"/>
    <mergeCell ref="AI138:AL138"/>
    <mergeCell ref="AX137:AZ137"/>
    <mergeCell ref="AI136:AL136"/>
    <mergeCell ref="AM136:AN136"/>
    <mergeCell ref="AT136:AW136"/>
    <mergeCell ref="AD136:AH136"/>
    <mergeCell ref="AO136:AS136"/>
    <mergeCell ref="AI137:AL137"/>
    <mergeCell ref="AD137:AH137"/>
    <mergeCell ref="AM137:AO137"/>
    <mergeCell ref="AP137:AW137"/>
    <mergeCell ref="B120:D120"/>
    <mergeCell ref="B122:D122"/>
    <mergeCell ref="R121:Y121"/>
    <mergeCell ref="Z121:AB121"/>
    <mergeCell ref="AC121:AO121"/>
    <mergeCell ref="AX120:AZ120"/>
    <mergeCell ref="AX118:AZ118"/>
    <mergeCell ref="T119:V119"/>
    <mergeCell ref="AD119:AF119"/>
    <mergeCell ref="C118:Q118"/>
    <mergeCell ref="R118:S118"/>
    <mergeCell ref="R119:S119"/>
    <mergeCell ref="W119:AC119"/>
    <mergeCell ref="AG119:AW119"/>
    <mergeCell ref="AX119:AZ119"/>
    <mergeCell ref="T118:V118"/>
    <mergeCell ref="AD118:AF118"/>
    <mergeCell ref="AG118:AW118"/>
    <mergeCell ref="AB120:AG120"/>
    <mergeCell ref="AL120:AQ120"/>
    <mergeCell ref="R120:AA120"/>
    <mergeCell ref="AV120:AW120"/>
    <mergeCell ref="AX121:AZ121"/>
    <mergeCell ref="AX122:AZ122"/>
    <mergeCell ref="B117:AZ117"/>
    <mergeCell ref="B79:E79"/>
    <mergeCell ref="B80:E80"/>
    <mergeCell ref="B81:E81"/>
    <mergeCell ref="B82:E82"/>
    <mergeCell ref="C114:J114"/>
    <mergeCell ref="K113:L113"/>
    <mergeCell ref="M113:AF113"/>
    <mergeCell ref="AT113:AW113"/>
    <mergeCell ref="AG113:AH113"/>
    <mergeCell ref="AI113:AS113"/>
    <mergeCell ref="C113:J113"/>
    <mergeCell ref="C111:J111"/>
    <mergeCell ref="K111:AM111"/>
    <mergeCell ref="AN111:AO111"/>
    <mergeCell ref="AX111:AZ111"/>
    <mergeCell ref="AP111:AR111"/>
    <mergeCell ref="AS111:AT111"/>
    <mergeCell ref="AU111:AW111"/>
    <mergeCell ref="AX112:AZ112"/>
    <mergeCell ref="C112:AW112"/>
    <mergeCell ref="C108:J108"/>
    <mergeCell ref="K108:AM108"/>
    <mergeCell ref="AX108:AZ108"/>
    <mergeCell ref="AX109:AZ109"/>
    <mergeCell ref="AN108:AO108"/>
    <mergeCell ref="AP108:AW108"/>
    <mergeCell ref="AN109:AO109"/>
    <mergeCell ref="AP109:AW109"/>
    <mergeCell ref="K109:AM110"/>
    <mergeCell ref="C109:J110"/>
    <mergeCell ref="AT110:AW110"/>
    <mergeCell ref="AN110:AS110"/>
    <mergeCell ref="AX110:AZ110"/>
    <mergeCell ref="AX45:AZ45"/>
    <mergeCell ref="K47:U48"/>
    <mergeCell ref="V47:Y47"/>
    <mergeCell ref="Z47:AA47"/>
    <mergeCell ref="V48:Y48"/>
    <mergeCell ref="Z48:AA48"/>
    <mergeCell ref="B45:J45"/>
    <mergeCell ref="B46:J46"/>
    <mergeCell ref="B47:J47"/>
    <mergeCell ref="B48:J48"/>
    <mergeCell ref="AX46:AZ46"/>
    <mergeCell ref="AX47:AZ47"/>
    <mergeCell ref="AX48:AZ48"/>
    <mergeCell ref="AC47:AL47"/>
    <mergeCell ref="AB41:AB48"/>
    <mergeCell ref="AM42:AM48"/>
    <mergeCell ref="AC48:AL48"/>
    <mergeCell ref="AN47:AW47"/>
    <mergeCell ref="AN48:AW48"/>
    <mergeCell ref="K45:U46"/>
    <mergeCell ref="V45:Y45"/>
    <mergeCell ref="Z45:AA45"/>
    <mergeCell ref="V46:Y46"/>
    <mergeCell ref="Z46:AA46"/>
    <mergeCell ref="AC45:AL45"/>
    <mergeCell ref="AC46:AL46"/>
    <mergeCell ref="AN45:AW45"/>
    <mergeCell ref="AN46:AW46"/>
    <mergeCell ref="B43:J43"/>
    <mergeCell ref="K43:U44"/>
    <mergeCell ref="V43:Y43"/>
    <mergeCell ref="Z43:AA43"/>
    <mergeCell ref="AC43:AL43"/>
    <mergeCell ref="AN43:AW43"/>
    <mergeCell ref="AX43:AZ43"/>
    <mergeCell ref="B44:J44"/>
    <mergeCell ref="V44:Y44"/>
    <mergeCell ref="Z44:AA44"/>
    <mergeCell ref="AC44:AL44"/>
    <mergeCell ref="AN44:AW44"/>
    <mergeCell ref="AX44:AZ44"/>
    <mergeCell ref="B40:F40"/>
    <mergeCell ref="G40:S40"/>
    <mergeCell ref="T40:AW40"/>
    <mergeCell ref="AX40:AZ40"/>
    <mergeCell ref="B38:D38"/>
    <mergeCell ref="E38:F38"/>
    <mergeCell ref="G38:AZ38"/>
    <mergeCell ref="E26:F26"/>
    <mergeCell ref="G26:AZ26"/>
    <mergeCell ref="B41:J41"/>
    <mergeCell ref="K41:AA42"/>
    <mergeCell ref="AC41:AW41"/>
    <mergeCell ref="AX41:AZ41"/>
    <mergeCell ref="B42:J42"/>
    <mergeCell ref="AC42:AL42"/>
    <mergeCell ref="AN42:AW42"/>
    <mergeCell ref="AX42:AZ42"/>
    <mergeCell ref="AN34:AW34"/>
    <mergeCell ref="AN35:AW35"/>
    <mergeCell ref="AN36:AW36"/>
    <mergeCell ref="AM32:AM36"/>
    <mergeCell ref="C37:D37"/>
    <mergeCell ref="E37:AZ37"/>
    <mergeCell ref="B39:D39"/>
    <mergeCell ref="E39:F39"/>
    <mergeCell ref="G39:AZ39"/>
    <mergeCell ref="K35:U36"/>
    <mergeCell ref="Z33:AA33"/>
    <mergeCell ref="AX36:AZ36"/>
    <mergeCell ref="AB31:AB36"/>
    <mergeCell ref="AC31:AW31"/>
    <mergeCell ref="B31:J31"/>
    <mergeCell ref="B32:J32"/>
    <mergeCell ref="K31:AA32"/>
    <mergeCell ref="AC33:AL33"/>
    <mergeCell ref="AN33:AW33"/>
    <mergeCell ref="AC34:AL34"/>
    <mergeCell ref="AC35:AL35"/>
    <mergeCell ref="AC36:AL36"/>
    <mergeCell ref="Z34:AA34"/>
    <mergeCell ref="AN32:AW32"/>
    <mergeCell ref="AC32:AL32"/>
    <mergeCell ref="AX32:AZ32"/>
    <mergeCell ref="AX31:AZ31"/>
    <mergeCell ref="V33:Y33"/>
    <mergeCell ref="V34:Y34"/>
    <mergeCell ref="V35:Y35"/>
    <mergeCell ref="V36:Y36"/>
    <mergeCell ref="Z35:AA35"/>
    <mergeCell ref="Z36:AA36"/>
    <mergeCell ref="G27:S27"/>
    <mergeCell ref="G30:S30"/>
    <mergeCell ref="B33:J33"/>
    <mergeCell ref="B34:J34"/>
    <mergeCell ref="B35:J35"/>
    <mergeCell ref="K33:U34"/>
    <mergeCell ref="AX33:AZ33"/>
    <mergeCell ref="AX34:AZ34"/>
    <mergeCell ref="AX35:AZ35"/>
    <mergeCell ref="T30:AW30"/>
    <mergeCell ref="AX30:AZ30"/>
    <mergeCell ref="T27:AW27"/>
    <mergeCell ref="AX27:AZ27"/>
    <mergeCell ref="B4:L4"/>
    <mergeCell ref="M4:X4"/>
    <mergeCell ref="Z4:AZ4"/>
    <mergeCell ref="B5:L5"/>
    <mergeCell ref="M5:X5"/>
    <mergeCell ref="Y5:Z5"/>
    <mergeCell ref="AB5:AE5"/>
    <mergeCell ref="AG5:AZ5"/>
    <mergeCell ref="B1:AV1"/>
    <mergeCell ref="B3:P3"/>
    <mergeCell ref="R3:X3"/>
    <mergeCell ref="Y3:AR3"/>
    <mergeCell ref="AX3:AZ3"/>
    <mergeCell ref="AP2:AV2"/>
    <mergeCell ref="AW2:AY2"/>
    <mergeCell ref="B2:AO2"/>
    <mergeCell ref="AS3:AV3"/>
    <mergeCell ref="B85:AV85"/>
    <mergeCell ref="B6:L6"/>
    <mergeCell ref="M6:X6"/>
    <mergeCell ref="Z6:AK6"/>
    <mergeCell ref="AM6:AN6"/>
    <mergeCell ref="AP6:AZ6"/>
    <mergeCell ref="Z7:AQ7"/>
    <mergeCell ref="AS7:AY7"/>
    <mergeCell ref="B23:AZ23"/>
    <mergeCell ref="B24:AZ24"/>
    <mergeCell ref="C25:D25"/>
    <mergeCell ref="B26:D26"/>
    <mergeCell ref="E25:AZ25"/>
    <mergeCell ref="AX14:AZ14"/>
    <mergeCell ref="AJ12:AO12"/>
    <mergeCell ref="AP12:AQ12"/>
    <mergeCell ref="C28:D28"/>
    <mergeCell ref="E28:AZ28"/>
    <mergeCell ref="B29:D29"/>
    <mergeCell ref="E29:F29"/>
    <mergeCell ref="G29:AZ29"/>
    <mergeCell ref="B30:F30"/>
    <mergeCell ref="B8:X8"/>
    <mergeCell ref="Y8:AZ8"/>
    <mergeCell ref="B181:C181"/>
    <mergeCell ref="D181:F181"/>
    <mergeCell ref="G181:H181"/>
    <mergeCell ref="I181:J181"/>
    <mergeCell ref="C176:W176"/>
    <mergeCell ref="Y176:AA176"/>
    <mergeCell ref="AB176:AV176"/>
    <mergeCell ref="AW176:AZ176"/>
    <mergeCell ref="B177:X177"/>
    <mergeCell ref="Y177:AZ177"/>
    <mergeCell ref="B9:X9"/>
    <mergeCell ref="Y9:AZ9"/>
    <mergeCell ref="B7:L7"/>
    <mergeCell ref="M7:X7"/>
    <mergeCell ref="B180:C180"/>
    <mergeCell ref="D180:F180"/>
    <mergeCell ref="G180:H180"/>
    <mergeCell ref="I180:J180"/>
    <mergeCell ref="L180:M180"/>
    <mergeCell ref="B83:L83"/>
    <mergeCell ref="M83:AZ83"/>
    <mergeCell ref="B84:L84"/>
    <mergeCell ref="M84:AZ84"/>
    <mergeCell ref="B175:X175"/>
    <mergeCell ref="Y175:AZ175"/>
    <mergeCell ref="B93:J93"/>
    <mergeCell ref="K93:U94"/>
    <mergeCell ref="V93:Y93"/>
    <mergeCell ref="Z93:AA93"/>
    <mergeCell ref="AC93:AL93"/>
    <mergeCell ref="AN93:AW93"/>
    <mergeCell ref="AX93:AZ93"/>
    <mergeCell ref="B21:AV21"/>
    <mergeCell ref="B19:L19"/>
    <mergeCell ref="B22:AO22"/>
    <mergeCell ref="AP22:AV22"/>
    <mergeCell ref="AW22:AY22"/>
    <mergeCell ref="AR12:AW12"/>
    <mergeCell ref="AX12:AZ12"/>
    <mergeCell ref="AJ14:AO14"/>
    <mergeCell ref="AP14:AQ14"/>
    <mergeCell ref="AR14:AW14"/>
    <mergeCell ref="B12:AH12"/>
    <mergeCell ref="B13:AH13"/>
    <mergeCell ref="M19:AZ19"/>
    <mergeCell ref="B20:L20"/>
    <mergeCell ref="M20:AZ20"/>
    <mergeCell ref="AR16:AW16"/>
    <mergeCell ref="AX16:AZ16"/>
    <mergeCell ref="AX18:AZ18"/>
    <mergeCell ref="B16:X16"/>
    <mergeCell ref="Y16:Z16"/>
    <mergeCell ref="AA16:AC16"/>
    <mergeCell ref="AD16:AE16"/>
    <mergeCell ref="AF16:AI16"/>
    <mergeCell ref="AX17:AZ17"/>
    <mergeCell ref="AJ16:AQ16"/>
    <mergeCell ref="B56:J56"/>
    <mergeCell ref="K56:U57"/>
    <mergeCell ref="V56:Y56"/>
    <mergeCell ref="Z56:AA56"/>
    <mergeCell ref="AC56:AL56"/>
    <mergeCell ref="AN56:AW56"/>
    <mergeCell ref="AX56:AZ56"/>
    <mergeCell ref="B49:AV49"/>
    <mergeCell ref="B51:AZ51"/>
    <mergeCell ref="B52:D52"/>
    <mergeCell ref="E52:F52"/>
    <mergeCell ref="G52:AZ52"/>
    <mergeCell ref="B54:J54"/>
    <mergeCell ref="K54:AA55"/>
    <mergeCell ref="AC54:AW54"/>
    <mergeCell ref="AX54:AZ54"/>
    <mergeCell ref="B55:J55"/>
    <mergeCell ref="AC55:AL55"/>
    <mergeCell ref="AN55:AW55"/>
    <mergeCell ref="AX55:AZ55"/>
    <mergeCell ref="T53:AW53"/>
    <mergeCell ref="AX53:AZ53"/>
    <mergeCell ref="B53:F53"/>
    <mergeCell ref="G53:S53"/>
    <mergeCell ref="B10:X10"/>
    <mergeCell ref="Y10:AZ10"/>
    <mergeCell ref="B17:AQ18"/>
    <mergeCell ref="AR17:AS17"/>
    <mergeCell ref="AR18:AS18"/>
    <mergeCell ref="AT17:AW17"/>
    <mergeCell ref="AT18:AW18"/>
    <mergeCell ref="B14:AH14"/>
    <mergeCell ref="B15:AH15"/>
    <mergeCell ref="AR13:AW13"/>
    <mergeCell ref="AX13:AZ13"/>
    <mergeCell ref="AJ15:AO15"/>
    <mergeCell ref="AP15:AQ15"/>
    <mergeCell ref="AR15:AW15"/>
    <mergeCell ref="AX15:AZ15"/>
    <mergeCell ref="AJ13:AO13"/>
    <mergeCell ref="AP13:AQ13"/>
    <mergeCell ref="AI11:AP11"/>
    <mergeCell ref="AQ11:AX11"/>
    <mergeCell ref="AY11:AZ11"/>
    <mergeCell ref="B11:AH11"/>
    <mergeCell ref="B50:AO50"/>
    <mergeCell ref="AP50:AV50"/>
    <mergeCell ref="AW50:AY50"/>
    <mergeCell ref="AC61:AL61"/>
    <mergeCell ref="AN61:AW61"/>
    <mergeCell ref="AX61:AZ61"/>
    <mergeCell ref="B57:J57"/>
    <mergeCell ref="V57:Y57"/>
    <mergeCell ref="Z57:AA57"/>
    <mergeCell ref="AC57:AL57"/>
    <mergeCell ref="AN57:AW57"/>
    <mergeCell ref="AX57:AZ57"/>
    <mergeCell ref="B58:J58"/>
    <mergeCell ref="K58:U59"/>
    <mergeCell ref="V58:Y58"/>
    <mergeCell ref="Z58:AA58"/>
    <mergeCell ref="AC58:AL58"/>
    <mergeCell ref="AN58:AW58"/>
    <mergeCell ref="AX58:AZ58"/>
    <mergeCell ref="B59:J59"/>
    <mergeCell ref="V59:Y59"/>
    <mergeCell ref="Z59:AA59"/>
    <mergeCell ref="AC59:AL59"/>
    <mergeCell ref="AN59:AW59"/>
    <mergeCell ref="AX59:AZ59"/>
    <mergeCell ref="B60:J60"/>
    <mergeCell ref="K60:U61"/>
    <mergeCell ref="V60:Y60"/>
    <mergeCell ref="Z60:AA60"/>
    <mergeCell ref="AC60:AL60"/>
    <mergeCell ref="AN60:AW60"/>
    <mergeCell ref="AX60:AZ60"/>
    <mergeCell ref="B61:J61"/>
    <mergeCell ref="K62:U63"/>
    <mergeCell ref="V62:Y62"/>
    <mergeCell ref="Z62:AA62"/>
    <mergeCell ref="AC62:AL62"/>
    <mergeCell ref="AN62:AW62"/>
    <mergeCell ref="AX62:AZ62"/>
    <mergeCell ref="B63:J63"/>
    <mergeCell ref="V63:Y63"/>
    <mergeCell ref="Z63:AA63"/>
    <mergeCell ref="AC63:AL63"/>
    <mergeCell ref="AN63:AW63"/>
    <mergeCell ref="AX63:AZ63"/>
    <mergeCell ref="B67:D67"/>
    <mergeCell ref="E67:F67"/>
    <mergeCell ref="G67:AZ67"/>
    <mergeCell ref="B68:F68"/>
    <mergeCell ref="G68:S68"/>
    <mergeCell ref="B64:J64"/>
    <mergeCell ref="K64:U65"/>
    <mergeCell ref="V64:Y64"/>
    <mergeCell ref="Z64:AA64"/>
    <mergeCell ref="AC64:AL64"/>
    <mergeCell ref="AN64:AW64"/>
    <mergeCell ref="AX64:AZ64"/>
    <mergeCell ref="B65:J65"/>
    <mergeCell ref="V65:Y65"/>
    <mergeCell ref="Z65:AA65"/>
    <mergeCell ref="AC65:AL65"/>
    <mergeCell ref="AN65:AW65"/>
    <mergeCell ref="AX65:AZ65"/>
    <mergeCell ref="B66:AZ66"/>
    <mergeCell ref="AB54:AB65"/>
    <mergeCell ref="AM55:AM65"/>
    <mergeCell ref="V61:Y61"/>
    <mergeCell ref="Z61:AA61"/>
    <mergeCell ref="B62:J62"/>
    <mergeCell ref="V75:Y75"/>
    <mergeCell ref="Z75:AA75"/>
    <mergeCell ref="AC75:AL75"/>
    <mergeCell ref="AN75:AW75"/>
    <mergeCell ref="B69:J69"/>
    <mergeCell ref="K69:AA70"/>
    <mergeCell ref="AC69:AW69"/>
    <mergeCell ref="AX69:AZ69"/>
    <mergeCell ref="B70:J70"/>
    <mergeCell ref="AC70:AL70"/>
    <mergeCell ref="AN70:AW70"/>
    <mergeCell ref="AX70:AZ70"/>
    <mergeCell ref="B71:J71"/>
    <mergeCell ref="V71:Y71"/>
    <mergeCell ref="Z71:AA71"/>
    <mergeCell ref="AC71:AL71"/>
    <mergeCell ref="AN71:AW71"/>
    <mergeCell ref="AX71:AZ71"/>
    <mergeCell ref="B72:J72"/>
    <mergeCell ref="V72:Y72"/>
    <mergeCell ref="Z72:AA72"/>
    <mergeCell ref="AC72:AL72"/>
    <mergeCell ref="AN72:AW72"/>
    <mergeCell ref="AX72:AZ72"/>
    <mergeCell ref="V76:Y76"/>
    <mergeCell ref="Z76:AA76"/>
    <mergeCell ref="AC76:AL76"/>
    <mergeCell ref="AN76:AW76"/>
    <mergeCell ref="B77:AZ77"/>
    <mergeCell ref="B73:J73"/>
    <mergeCell ref="B74:J74"/>
    <mergeCell ref="B75:J75"/>
    <mergeCell ref="B76:J76"/>
    <mergeCell ref="K71:U76"/>
    <mergeCell ref="AX73:AZ73"/>
    <mergeCell ref="AX74:AZ74"/>
    <mergeCell ref="AX75:AZ75"/>
    <mergeCell ref="AX76:AZ76"/>
    <mergeCell ref="AB69:AB76"/>
    <mergeCell ref="AM70:AM76"/>
    <mergeCell ref="V73:Y73"/>
    <mergeCell ref="Z73:AA73"/>
    <mergeCell ref="AC73:AL73"/>
    <mergeCell ref="AN73:AW73"/>
    <mergeCell ref="V74:Y74"/>
    <mergeCell ref="Z74:AA74"/>
    <mergeCell ref="AC74:AL74"/>
    <mergeCell ref="AN74:AW74"/>
    <mergeCell ref="S82:AA82"/>
    <mergeCell ref="AC82:AL82"/>
    <mergeCell ref="AN82:AW82"/>
    <mergeCell ref="AX82:AZ82"/>
    <mergeCell ref="AB81:AB82"/>
    <mergeCell ref="AM81:AM82"/>
    <mergeCell ref="AC78:AL78"/>
    <mergeCell ref="AN78:AW78"/>
    <mergeCell ref="AM78:AM80"/>
    <mergeCell ref="AB78:AB80"/>
    <mergeCell ref="S79:AA79"/>
    <mergeCell ref="S80:AA80"/>
    <mergeCell ref="AC79:AL79"/>
    <mergeCell ref="AC80:AL80"/>
    <mergeCell ref="AN79:AW79"/>
    <mergeCell ref="AN80:AW80"/>
    <mergeCell ref="S78:AA78"/>
    <mergeCell ref="C78:R78"/>
    <mergeCell ref="AX79:AZ79"/>
    <mergeCell ref="AX80:AZ80"/>
    <mergeCell ref="AX78:AZ78"/>
    <mergeCell ref="S81:AA81"/>
    <mergeCell ref="AC81:AL81"/>
    <mergeCell ref="AN81:AW81"/>
    <mergeCell ref="AX81:AZ81"/>
    <mergeCell ref="B97:J97"/>
    <mergeCell ref="K97:U98"/>
    <mergeCell ref="V97:Y97"/>
    <mergeCell ref="Z97:AA97"/>
    <mergeCell ref="AC97:AL97"/>
    <mergeCell ref="AN97:AW97"/>
    <mergeCell ref="AX97:AZ97"/>
    <mergeCell ref="B87:AZ87"/>
    <mergeCell ref="B88:AZ88"/>
    <mergeCell ref="B89:D89"/>
    <mergeCell ref="E89:F89"/>
    <mergeCell ref="G89:AZ89"/>
    <mergeCell ref="B90:F90"/>
    <mergeCell ref="G90:S90"/>
    <mergeCell ref="T90:AY90"/>
    <mergeCell ref="B91:J91"/>
    <mergeCell ref="K91:AA92"/>
    <mergeCell ref="AC91:AW91"/>
    <mergeCell ref="AX91:AZ91"/>
    <mergeCell ref="B92:J92"/>
    <mergeCell ref="AC92:AL92"/>
    <mergeCell ref="AN92:AW92"/>
    <mergeCell ref="AX92:AZ92"/>
    <mergeCell ref="B94:J94"/>
    <mergeCell ref="AN94:AW94"/>
    <mergeCell ref="AX94:AZ94"/>
    <mergeCell ref="V94:Y94"/>
    <mergeCell ref="Z94:AA94"/>
    <mergeCell ref="AC94:AL94"/>
    <mergeCell ref="B95:J95"/>
    <mergeCell ref="K95:U96"/>
    <mergeCell ref="V95:Y95"/>
    <mergeCell ref="Z95:AA95"/>
    <mergeCell ref="AC95:AL95"/>
    <mergeCell ref="AN95:AW95"/>
    <mergeCell ref="AX95:AZ95"/>
    <mergeCell ref="B96:J96"/>
    <mergeCell ref="V96:Y96"/>
    <mergeCell ref="Z96:AA96"/>
    <mergeCell ref="AC96:AL96"/>
    <mergeCell ref="AN96:AW96"/>
    <mergeCell ref="AX96:AZ96"/>
    <mergeCell ref="AC102:AL102"/>
    <mergeCell ref="AN102:AW102"/>
    <mergeCell ref="AX102:AZ102"/>
    <mergeCell ref="B98:J98"/>
    <mergeCell ref="V98:Y98"/>
    <mergeCell ref="Z98:AA98"/>
    <mergeCell ref="AC98:AL98"/>
    <mergeCell ref="AN98:AW98"/>
    <mergeCell ref="AX98:AZ98"/>
    <mergeCell ref="B99:J99"/>
    <mergeCell ref="K99:U100"/>
    <mergeCell ref="V99:Y99"/>
    <mergeCell ref="Z99:AA99"/>
    <mergeCell ref="AC99:AL99"/>
    <mergeCell ref="AN99:AW99"/>
    <mergeCell ref="AX99:AZ99"/>
    <mergeCell ref="B100:J100"/>
    <mergeCell ref="V100:Y100"/>
    <mergeCell ref="Z100:AA100"/>
    <mergeCell ref="AC100:AL100"/>
    <mergeCell ref="AN100:AW100"/>
    <mergeCell ref="AX100:AZ100"/>
    <mergeCell ref="K103:U104"/>
    <mergeCell ref="V103:Y103"/>
    <mergeCell ref="Z103:AA103"/>
    <mergeCell ref="AC103:AL103"/>
    <mergeCell ref="AN103:AW103"/>
    <mergeCell ref="AX103:AZ103"/>
    <mergeCell ref="B104:J104"/>
    <mergeCell ref="V104:Y104"/>
    <mergeCell ref="Z104:AA104"/>
    <mergeCell ref="AC104:AL104"/>
    <mergeCell ref="AN104:AW104"/>
    <mergeCell ref="AX104:AZ104"/>
    <mergeCell ref="AB91:AB104"/>
    <mergeCell ref="AM92:AM104"/>
    <mergeCell ref="B101:J101"/>
    <mergeCell ref="K101:U102"/>
    <mergeCell ref="V101:Y101"/>
    <mergeCell ref="Z101:AA101"/>
    <mergeCell ref="AC101:AL101"/>
    <mergeCell ref="AN101:AW101"/>
    <mergeCell ref="AX101:AZ101"/>
    <mergeCell ref="B102:J102"/>
    <mergeCell ref="V102:Y102"/>
    <mergeCell ref="Z102:AA102"/>
    <mergeCell ref="X106:Y106"/>
    <mergeCell ref="B107:AZ107"/>
    <mergeCell ref="C27:F27"/>
    <mergeCell ref="C36:J36"/>
    <mergeCell ref="F79:R80"/>
    <mergeCell ref="F81:R82"/>
    <mergeCell ref="AN105:AQ105"/>
    <mergeCell ref="AN106:AQ106"/>
    <mergeCell ref="AG105:AL105"/>
    <mergeCell ref="AR105:AW105"/>
    <mergeCell ref="AG106:AL106"/>
    <mergeCell ref="AR106:AW106"/>
    <mergeCell ref="Z106:AA106"/>
    <mergeCell ref="X105:Y105"/>
    <mergeCell ref="B106:J106"/>
    <mergeCell ref="B105:H105"/>
    <mergeCell ref="Z105:AA105"/>
    <mergeCell ref="AC105:AF105"/>
    <mergeCell ref="AC106:AF106"/>
    <mergeCell ref="I105:J105"/>
    <mergeCell ref="K105:W106"/>
    <mergeCell ref="AX105:AZ105"/>
    <mergeCell ref="AX106:AZ106"/>
    <mergeCell ref="B103:J103"/>
    <mergeCell ref="C124:D124"/>
    <mergeCell ref="E124:AA124"/>
    <mergeCell ref="AX124:AZ124"/>
    <mergeCell ref="AX125:AZ125"/>
    <mergeCell ref="AX132:AZ132"/>
    <mergeCell ref="AB124:AC124"/>
    <mergeCell ref="AJ124:AL124"/>
    <mergeCell ref="AD124:AI124"/>
    <mergeCell ref="AB125:AC125"/>
    <mergeCell ref="AD125:AL125"/>
    <mergeCell ref="AM124:AO124"/>
    <mergeCell ref="AP124:AW124"/>
    <mergeCell ref="C125:AA125"/>
    <mergeCell ref="AT132:AW132"/>
    <mergeCell ref="AB132:AS132"/>
    <mergeCell ref="C132:AA132"/>
    <mergeCell ref="AO126:AR126"/>
    <mergeCell ref="AT126:AW126"/>
    <mergeCell ref="AO127:AR127"/>
    <mergeCell ref="AT127:AW127"/>
    <mergeCell ref="AX126:AZ126"/>
    <mergeCell ref="AX127:AZ127"/>
    <mergeCell ref="M127:U127"/>
    <mergeCell ref="AM125:AW125"/>
    <mergeCell ref="AB133:AC133"/>
    <mergeCell ref="AD133:AW133"/>
    <mergeCell ref="AX133:AZ133"/>
    <mergeCell ref="AB134:AC134"/>
    <mergeCell ref="AM134:AN134"/>
    <mergeCell ref="AO134:AQ134"/>
    <mergeCell ref="AS134:AT134"/>
    <mergeCell ref="AU134:AW134"/>
    <mergeCell ref="C133:AA134"/>
    <mergeCell ref="AX134:AZ134"/>
    <mergeCell ref="AD134:AL134"/>
  </mergeCells>
  <dataValidations count="136">
    <dataValidation operator="lessThanOrEqual" allowBlank="1" showInputMessage="1" showErrorMessage="1" errorTitle="Fehleingabe" sqref="Z7:AR7"/>
    <dataValidation type="textLength" allowBlank="1" showInputMessage="1" showErrorMessage="1" promptTitle="Abfragebogen Netzbetreiber" prompt="Hier bitte den Firmensitz des Netzbetreibers und das Unterschriftsdatum eingeben!" sqref="C176:W176">
      <formula1>0</formula1>
      <formula2>45</formula2>
    </dataValidation>
    <dataValidation allowBlank="1" showErrorMessage="1" sqref="R3:X3 Y5:Z5 AW116 AS7:AY7 AW146 AW2 AW50 AW22 AW86 AX3:AZ3 AS3"/>
    <dataValidation allowBlank="1" showInputMessage="1" showErrorMessage="1" promptTitle="Angabe Anlagenadresse" prompt="Hier bitte den Standort der Anlage eingeben!" sqref="AG5"/>
    <dataValidation type="decimal" allowBlank="1" showInputMessage="1" showErrorMessage="1" errorTitle="Fehleingabe" error="Bitte nur Zahl zwischen 0 und 10000 eingeben!" promptTitle="Angabe vereinb. Scheinleistung" prompt="Hier bitte die vereinbarte Anschlussscheinleistung der bereits vorhandenen Erzeugungseinheiten OHNE EINHEITENZERTIFIKAT angeben!" sqref="AJ12:AO12">
      <formula1>0</formula1>
      <formula2>10000</formula2>
    </dataValidation>
    <dataValidation type="decimal" allowBlank="1" showInputMessage="1" showErrorMessage="1" errorTitle="Fehleingabe" error="Bitte nur Zahl zwischen 0 und 10000 eingeben!" promptTitle="Angabe vereinb. Wirkleistung" prompt="Hier bitte die vereinbarte Anschlusswirkleistung der bereits vorhandenen Erzeugungseinheiten OHNE EINHEITENZERTIFIKAT angeben!" sqref="AR12:AW12">
      <formula1>0</formula1>
      <formula2>10000</formula2>
    </dataValidation>
    <dataValidation type="decimal" allowBlank="1" showInputMessage="1" showErrorMessage="1" errorTitle="Fehleingabe" error="Bitte nur Zahl zwischen 0 und 10000 eingeben!" promptTitle="Angabe vereinb. Wirkleistung" prompt="Hier bitte die vereinbarte Anschlusswirkleistung der bereits vorhandenen Erzeugungseinheiten MIT  EINHEITENZERTIFIKAT angeben!" sqref="AR13:AW13">
      <formula1>0</formula1>
      <formula2>10000</formula2>
    </dataValidation>
    <dataValidation type="decimal" allowBlank="1" showInputMessage="1" showErrorMessage="1" errorTitle="Fehleingabe" error="Bitte nur Zahl zwischen 0 und 10000 eingeben!" promptTitle="Angabe vereinb. Scheinleistung" prompt="Hier bitte die vereinbarte Anschlussscheinleistung der bereits vorhandenen Erzeugungseinheiten MIT EINHEITENZERTIFIKAT angeben!" sqref="AJ13:AO13">
      <formula1>0</formula1>
      <formula2>10000</formula2>
    </dataValidation>
    <dataValidation type="decimal" allowBlank="1" showInputMessage="1" showErrorMessage="1" errorTitle="Fehleingabe" error="Bitte nur Zahl zwischen 0 und 10000 eingeben!" promptTitle="Angabe vereinb. Scheinleistung" prompt="Hier bitte die vereinbarte Anschlussscheinleistung der neuen Erzeugungseinheiten angeben!" sqref="AJ14:AO14">
      <formula1>0</formula1>
      <formula2>10000</formula2>
    </dataValidation>
    <dataValidation type="decimal" allowBlank="1" showInputMessage="1" showErrorMessage="1" errorTitle="Fehleingabe" error="Bitte nur Zahl zwischen 0 und 10000 eingeben!" promptTitle="Angabe vereinb. Wirkleistung" prompt="Hier bitte die vereinbarte Anschlusswirkleistung der neuen Erzeugungseinheiten angeben!" sqref="AR14:AW14">
      <formula1>0</formula1>
      <formula2>10000</formula2>
    </dataValidation>
    <dataValidation type="decimal" allowBlank="1" showInputMessage="1" showErrorMessage="1" errorTitle="Fehleingabe" error="Bitte nur Zahl zwischen 0 und 10000 eingeben!" promptTitle="Angabe vereinb. Wirkleistung" prompt="Hier bitte die vereinbarte Anschlusswirkleistung der am NAP vorhandenen Bezugsanlage angeben!" sqref="AR16:AW16">
      <formula1>0</formula1>
      <formula2>10000</formula2>
    </dataValidation>
    <dataValidation type="textLength" operator="lessThanOrEqual" allowBlank="1" showInputMessage="1" showErrorMessage="1" errorTitle="Fehleingabe" error="Bitte max. 30 Zeichen eingeben!" promptTitle="Angabe Adresse Anlagenerrichter" prompt="Hier bitte die Emailadresse des Anlagenerrichters (Elektrofachbetriebs) eingeben!" sqref="AT17:AT18">
      <formula1>50</formula1>
    </dataValidation>
    <dataValidation type="textLength" allowBlank="1" showInputMessage="1" showErrorMessage="1" promptTitle="Einstellblatt Distanzschutz" prompt="Hier bitte den Namen des Einstellblattes vom Distanzschutz eingeben!" sqref="T27:AW27">
      <formula1>0</formula1>
      <formula2>50</formula2>
    </dataValidation>
    <dataValidation type="textLength" allowBlank="1" showInputMessage="1" showErrorMessage="1" promptTitle="Einstellblatt Distanzschutz" prompt="Hier bitte den Namen des Einstellblattes vom Überstromzeitschutz eingeben!" sqref="AB91 AB54 AB69 T30:AW30">
      <formula1>0</formula1>
      <formula2>50</formula2>
    </dataValidation>
    <dataValidation type="decimal" allowBlank="1" showInputMessage="1" showErrorMessage="1" promptTitle="Überstromstufe Strom Ist" prompt="Hier bitte die Ist-Einstellung vom Primärstrom der Überstromstufe eingeben!" sqref="AC33:AL33 AC43:AL43">
      <formula1>0</formula1>
      <formula2>1000</formula2>
    </dataValidation>
    <dataValidation type="decimal" allowBlank="1" showInputMessage="1" showErrorMessage="1" promptTitle="Überstromstufe Strom Soll" prompt="Hier bitte die Soll-Einstellung vom Primärstrom der Überstromstufe eingeben!" sqref="AN33:AW33 AN43:AW43">
      <formula1>0</formula1>
      <formula2>1000</formula2>
    </dataValidation>
    <dataValidation type="decimal" allowBlank="1" showInputMessage="1" showErrorMessage="1" promptTitle="Hochstromstufe Strom Ist" prompt="Hier bitte die Ist-Einstellung vom Primärstrom der Hochstromstufe eingeben!" sqref="AC35:AL35 AC45:AL45">
      <formula1>0</formula1>
      <formula2>5000</formula2>
    </dataValidation>
    <dataValidation type="decimal" allowBlank="1" showInputMessage="1" showErrorMessage="1" promptTitle="Hochstromstufe Strom Soll" prompt="Hier bitte die Soll-Einstellung vom Primärstrom der Hochstromstufe eingeben!" sqref="AN35:AW35 AN45:AW45">
      <formula1>0</formula1>
      <formula2>5000</formula2>
    </dataValidation>
    <dataValidation type="whole" allowBlank="1" showInputMessage="1" showErrorMessage="1" promptTitle="Hochstromstufe Zeit Ist" prompt="Hier bitte die Ist-Einstellung der Auslösezeit der Hochstromstufe eingeben!" sqref="AC46:AL46 AC36:AL36">
      <formula1>0</formula1>
      <formula2>1000</formula2>
    </dataValidation>
    <dataValidation type="whole" allowBlank="1" showInputMessage="1" showErrorMessage="1" promptTitle="Hochstromstufe Zeit Soll" prompt="Hier bitte die Soll-Einstellung der Auslösezeit der Hochstromstufe eingeben!" sqref="AN46:AW46 AN36:AW36">
      <formula1>0</formula1>
      <formula2>1000</formula2>
    </dataValidation>
    <dataValidation type="textLength" allowBlank="1" showInputMessage="1" showErrorMessage="1" promptTitle="Einstellblatt Distanzschutz" prompt="Hier bitte den Namen des Einstellblattes vom Erdschlussschutz eingeben!" sqref="T40:AW40">
      <formula1>0</formula1>
      <formula2>50</formula2>
    </dataValidation>
    <dataValidation type="textLength" allowBlank="1" showInputMessage="1" showErrorMessage="1" promptTitle="Einstellblatt Entkupplungsschutz" prompt="Hier bitte den Namen des Einstellblattes vom übergeordneten Entkupplungsschutz eingeben!" sqref="T53:AW53">
      <formula1>0</formula1>
      <formula2>50</formula2>
    </dataValidation>
    <dataValidation type="decimal" allowBlank="1" showInputMessage="1" showErrorMessage="1" promptTitle="Überspannungsstufe Spannung Ist" prompt="Hier bitte die Ist-Einstellung von der Primärspannung der Überspannungsstufe eingeben!" sqref="AC47:AL47">
      <formula1>0</formula1>
      <formula2>1000</formula2>
    </dataValidation>
    <dataValidation type="decimal" allowBlank="1" showInputMessage="1" showErrorMessage="1" promptTitle="Überspannungsstufe Spannung Soll" prompt="Hier bitte die Soll-Einstellung von der Primärspannung der Überspannungsstufe eingeben!" sqref="AN47:AW47">
      <formula1>0</formula1>
      <formula2>1000</formula2>
    </dataValidation>
    <dataValidation type="whole" allowBlank="1" showInputMessage="1" showErrorMessage="1" promptTitle="Überspannungsstufe Spannung Istl" prompt="Hier bitte die Ist-Einstellung der Auslösezeit der Überspannungsstufe eingeben!" sqref="AC48:AL48">
      <formula1>0</formula1>
      <formula2>1000</formula2>
    </dataValidation>
    <dataValidation type="whole" allowBlank="1" showInputMessage="1" showErrorMessage="1" promptTitle="Überspannungsstufe Spannung Soll" prompt="Hier bitte die Soll-Einstellung der Auslösezeit der Überspannungsstufe eingeben!" sqref="AN48:AW48">
      <formula1>0</formula1>
      <formula2>1000</formula2>
    </dataValidation>
    <dataValidation type="decimal" allowBlank="1" showInputMessage="1" showErrorMessage="1" promptTitle="Überspannung U&gt;&gt; Spannung Soll" prompt="Hier bitte die Soll-Einstellung von der Primärspannung der Überspannungsstufe U&gt;&gt; eingeben!" sqref="AN56:AW56">
      <formula1>0</formula1>
      <formula2>25</formula2>
    </dataValidation>
    <dataValidation type="decimal" allowBlank="1" showInputMessage="1" showErrorMessage="1" promptTitle="Überspannung U&gt;&gt; Spannung Ist" prompt="Hier bitte die Ist-Einstellung von der Primärspannung der Überspannungsstufe U&gt;&gt; eingeben!" sqref="AC56:AL56">
      <formula1>0</formula1>
      <formula2>25</formula2>
    </dataValidation>
    <dataValidation type="decimal" allowBlank="1" showInputMessage="1" showErrorMessage="1" promptTitle="Überspannung U&gt; Spannungg Ist" prompt="Hier bitte die Ist-Einstellung von der Primärspannung der Überspannungsstufe U&gt; eingeben!" sqref="AC58:AL58">
      <formula1>0</formula1>
      <formula2>25</formula2>
    </dataValidation>
    <dataValidation type="decimal" allowBlank="1" showInputMessage="1" showErrorMessage="1" promptTitle="Überspannung U&gt; Spannung Soll" prompt="Hier bitte die Soll-Einstellung von der Primärspannung der Überspannungsstufe U&gt; eingeben!" sqref="AN58:AW58">
      <formula1>0</formula1>
      <formula2>25</formula2>
    </dataValidation>
    <dataValidation type="whole" allowBlank="1" showInputMessage="1" showErrorMessage="1" promptTitle="Überspannung U&gt;&gt; Zeit Ist" prompt="Hier bitte die Ist-Einstellung der Auslösezeit der Überspannungsstufe U&gt;&gt; eingeben!" sqref="AC57:AL57 AC94:AL94">
      <formula1>0</formula1>
      <formula2>1000</formula2>
    </dataValidation>
    <dataValidation type="decimal" allowBlank="1" showInputMessage="1" showErrorMessage="1" promptTitle="Unterspannung U&lt; Zeit Ist" prompt="Hier bitte die Ist-Einstellung der Auslösezeit der Unterspannungsstufe U&lt; eingeben!" sqref="AC61:AL61">
      <formula1>0</formula1>
      <formula2>10</formula2>
    </dataValidation>
    <dataValidation type="whole" allowBlank="1" showInputMessage="1" showErrorMessage="1" promptTitle="Überspannung U&gt;&gt; Zeit Soll" prompt="Hier bitte die Soll-Einstellung der Auslösezeit der Überspannungsstufe U&gt;&gt; eingeben!" sqref="AN57:AW57 AN94:AW94">
      <formula1>0</formula1>
      <formula2>1000</formula2>
    </dataValidation>
    <dataValidation type="decimal" allowBlank="1" showInputMessage="1" showErrorMessage="1" promptTitle="Unterspannung U&lt; Zeit Soll" prompt="Hier bitte die Soll-Einstellung der Auslösezeit der Unterspannungsstufe U&lt; eingeben!" sqref="AN61:AW61">
      <formula1>0</formula1>
      <formula2>10</formula2>
    </dataValidation>
    <dataValidation type="whole" allowBlank="1" showInputMessage="1" showErrorMessage="1" promptTitle="Überstromstufe Zeit Ist" prompt="Hier bitte die Ist-Einstellung der Auslösezeit der Überstromstufe eingeben!" sqref="AC34:AL34 AC44:AL44">
      <formula1>0</formula1>
      <formula2>1000</formula2>
    </dataValidation>
    <dataValidation type="whole" allowBlank="1" showInputMessage="1" showErrorMessage="1" promptTitle="Überstromstufe Zeit Soll" prompt="Hier bitte die Soll-Einstellung der Auslösezeit der Überstromstufe eingeben!" sqref="AN34:AW34 AN44:AW44">
      <formula1>0</formula1>
      <formula2>1000</formula2>
    </dataValidation>
    <dataValidation type="decimal" allowBlank="1" showInputMessage="1" showErrorMessage="1" promptTitle="Unterspannung U&lt; Spannung Ist" prompt="Hier bitte die Ist-Einstellung von der Primärspannung der Spannungsrückgangsstufe U&lt; eingeben!" sqref="AC60:AL60">
      <formula1>0</formula1>
      <formula2>25</formula2>
    </dataValidation>
    <dataValidation type="decimal" allowBlank="1" showInputMessage="1" showErrorMessage="1" promptTitle="Unterspannung U&lt; Spannung Soll" prompt="Hier bitte die Soll-Einstellung von der Primärspannung der Spannungsrückgangsstufe U&lt; eingeben!" sqref="AN60:AW60">
      <formula1>0</formula1>
      <formula2>25</formula2>
    </dataValidation>
    <dataValidation type="whole" allowBlank="1" showInputMessage="1" showErrorMessage="1" promptTitle="Überspannung U&gt; Zeit Ist" prompt="Hier bitte die Ist-Einstellung der Auslösezeit der Überspannungsstufe U&gt; eingeben!" sqref="AC59:AL59">
      <formula1>0</formula1>
      <formula2>1000</formula2>
    </dataValidation>
    <dataValidation type="whole" allowBlank="1" showInputMessage="1" showErrorMessage="1" promptTitle="Überspannung U&gt; Zeit Soll" prompt="Hier bitte die Soll-Einstellung der Auslösezeit der Überspannungsstufe U&gt; eingeben!" sqref="AN59:AW59">
      <formula1>0</formula1>
      <formula2>1000</formula2>
    </dataValidation>
    <dataValidation type="decimal" allowBlank="1" showInputMessage="1" showErrorMessage="1" promptTitle="Überfrequenz f&gt; Frequenz Ist" prompt="Hier bitte die Ist-Einstellung von der Frequenz der Überfrequenzstufe f&gt; eingeben!" sqref="AC62:AL62 AC101:AL101">
      <formula1>50</formula1>
      <formula2>52</formula2>
    </dataValidation>
    <dataValidation type="decimal" allowBlank="1" showInputMessage="1" showErrorMessage="1" promptTitle="Überfrequenz f&gt; Frequenz Soll" prompt="Hier bitte die Soll-Einstellung von der Frequenz der Überfrequenzstufe f&gt; eingeben!" sqref="AN62:AW62 AN101:AW101">
      <formula1>50</formula1>
      <formula2>52</formula2>
    </dataValidation>
    <dataValidation type="whole" allowBlank="1" showInputMessage="1" showErrorMessage="1" promptTitle="Überfrequenz f&gt; Zeit Ist" prompt="Hier bitte die Ist-Einstellung der Auslösezeit der Überfrequenzstufe f&gt; eingeben!" sqref="AC63:AL63">
      <formula1>0</formula1>
      <formula2>10000</formula2>
    </dataValidation>
    <dataValidation type="whole" allowBlank="1" showInputMessage="1" showErrorMessage="1" promptTitle="Überfrequenz f&gt; Zeit Soll" prompt="Hier bitte die Soll-Einstellung der Auslösezeit der Überfrequenzstufe f&gt; eingeben!" sqref="AN63:AW63">
      <formula1>0</formula1>
      <formula2>10000</formula2>
    </dataValidation>
    <dataValidation type="decimal" allowBlank="1" showInputMessage="1" showErrorMessage="1" promptTitle="Unterfrequenz f&lt; Frequenz Ist" prompt="Hier bitte die Ist-Einstellung von der Frequenz der Unterfrequenzstufe f&lt; eingeben!" sqref="AC64:AL64 AC103:AL103">
      <formula1>47</formula1>
      <formula2>50</formula2>
    </dataValidation>
    <dataValidation type="decimal" allowBlank="1" showInputMessage="1" showErrorMessage="1" promptTitle="Unterfrequenz f&lt; Frequenz Soll" prompt="Hier bitte die Soll-Einstellung von der Frequenz der Unterfrequenzstufe f&lt; eingeben!" sqref="AN64:AW64 AN103:AW103">
      <formula1>47</formula1>
      <formula2>50</formula2>
    </dataValidation>
    <dataValidation type="whole" allowBlank="1" showInputMessage="1" showErrorMessage="1" promptTitle="Unterfrequenz f&lt; Zeit Ist" prompt="Hier bitte die Ist-Einstellung der Auslösezeit der Unterfrequenzstufe f&lt; eingeben!" sqref="AC65:AL65">
      <formula1>0</formula1>
      <formula2>1000</formula2>
    </dataValidation>
    <dataValidation type="whole" allowBlank="1" showInputMessage="1" showErrorMessage="1" promptTitle="Unterfrequenz f&lt; Zeit Soll" prompt="Hier bitte die Soll-Einstellung der Auslösezeit der Unterfrequenzstufe f&lt; eingeben!" sqref="AN65:AW65">
      <formula1>0</formula1>
      <formula2>1000</formula2>
    </dataValidation>
    <dataValidation type="textLength" allowBlank="1" showInputMessage="1" showErrorMessage="1" promptTitle="Einstellblatt Systemschutz" prompt="Hier bitte den Namen des Einstellblattes vom Systemschutz eingeben!" sqref="T68:AW68">
      <formula1>0</formula1>
      <formula2>50</formula2>
    </dataValidation>
    <dataValidation type="decimal" allowBlank="1" showInputMessage="1" showErrorMessage="1" promptTitle="Q-/U-Schutz Anregespannung Ist" prompt="Hier bitte die Ist-Einstellung der Primär-Anregespannung vom Q-/U-Schutz eingeben!" sqref="AC71:AL71">
      <formula1>0</formula1>
      <formula2>25</formula2>
    </dataValidation>
    <dataValidation type="decimal" allowBlank="1" showInputMessage="1" showErrorMessage="1" promptTitle="Q-/U-Schutz Anregespannung Soll" prompt="Hier bitte die Soll-Einstellung der Primär-Anregespannung vom Q-/U-Schutz eingeben!" sqref="AN71:AW71">
      <formula1>0</formula1>
      <formula2>25</formula2>
    </dataValidation>
    <dataValidation type="decimal" allowBlank="1" showInputMessage="1" showErrorMessage="1" promptTitle="Q-/U-Schutz Freigabespannung Ist" prompt="Hier bitte die Ist-Einstellung der Primär-Freigabespannung vom Q-/U-Schutz eingeben!" sqref="AC72:AL72">
      <formula1>0</formula1>
      <formula2>25</formula2>
    </dataValidation>
    <dataValidation type="decimal" allowBlank="1" showInputMessage="1" showErrorMessage="1" promptTitle="Q-/U-Schutz Freigabespann. Soll" prompt="Hier bitte die Soll-Einstellung der Primär-Freigabespannung vom Q-/U-Schutz eingeben!" sqref="AN72:AW72">
      <formula1>0</formula1>
      <formula2>25</formula2>
    </dataValidation>
    <dataValidation type="whole" allowBlank="1" showInputMessage="1" showErrorMessage="1" promptTitle="Q-/U-Schutz Zeit Ist" prompt="Hier bitte die Ist-Einstellung der Auslösezeit vom Q-/U-Schutz eingeben!" sqref="AC73:AL73">
      <formula1>0</formula1>
      <formula2>10000</formula2>
    </dataValidation>
    <dataValidation type="whole" allowBlank="1" showInputMessage="1" showErrorMessage="1" promptTitle="Q-/U-Schutz Zeit Soll" prompt="Hier bitte die Soll-Einstellung der Auslösezeit vom Q-/U-Schutz eingeben!" sqref="AN73:AW73">
      <formula1>0</formula1>
      <formula2>10000</formula2>
    </dataValidation>
    <dataValidation type="whole" allowBlank="1" showInputMessage="1" showErrorMessage="1" promptTitle="Q-/U-Schutz Anregewinkel Ist" prompt="Hier bitte die Ist-Einstellung des Anregewinkels vom Q-/U-Schutz eingeben!" sqref="AC74:AL74">
      <formula1>0</formula1>
      <formula2>90</formula2>
    </dataValidation>
    <dataValidation type="whole" allowBlank="1" showInputMessage="1" showErrorMessage="1" promptTitle="Q-/U-Schutz Anregewinkel Soll" prompt="Hier bitte die Soll-Einstellung des Anregewinkels vom Q-/U-Schutz eingeben!" sqref="AN74:AW74">
      <formula1>0</formula1>
      <formula2>90</formula2>
    </dataValidation>
    <dataValidation type="decimal" allowBlank="1" showInputMessage="1" showErrorMessage="1" promptTitle="Q-/U-Schutz Mindeststrom Ist" prompt="Hier bitte die Ist-Einstellung des Mindeststroms vom Q-/U-Schutz eingeben!" sqref="AC75:AL75">
      <formula1>0</formula1>
      <formula2>1000</formula2>
    </dataValidation>
    <dataValidation type="whole" allowBlank="1" showInputMessage="1" showErrorMessage="1" promptTitle="Q-/U-Schutz Mindeststrom Soll" prompt="Hier bitte die Soll-Einstellung des Mindeststroms vom Q-/U-Schutz eingeben!" sqref="AN75:AW75">
      <formula1>0</formula1>
      <formula2>90</formula2>
    </dataValidation>
    <dataValidation type="decimal" allowBlank="1" showInputMessage="1" showErrorMessage="1" promptTitle="Q-/U-Schutz Blindleistung Ist" prompt="Hier bitte die Ist-Einstellung der Blindleistungsansprechschwelle vom Q-/U-Schutz eingeben!" sqref="AC76:AL76">
      <formula1>0</formula1>
      <formula2>1000</formula2>
    </dataValidation>
    <dataValidation type="decimal" allowBlank="1" showInputMessage="1" showErrorMessage="1" promptTitle="Q-/U-Schutz Blindleistung Soll" prompt="Hier bitte die Soll-Einstellung der Blindleistungsansprechschwelle vom Q-/U-Schutz eingeben!" sqref="AN76:AW76">
      <formula1>0</formula1>
      <formula2>1000</formula2>
    </dataValidation>
    <dataValidation type="textLength" allowBlank="1" showInputMessage="1" showErrorMessage="1" promptTitle="Einstellblatt Entkupplungsschutz" prompt="Hier bitte den Namen des Einstellblattes vom Entkupplungsschutz  der Erzeugungseinheiten eingeben!" sqref="T90:AY90">
      <formula1>0</formula1>
      <formula2>50</formula2>
    </dataValidation>
    <dataValidation type="decimal" allowBlank="1" showInputMessage="1" showErrorMessage="1" promptTitle="Überspannung U&gt;&gt; Spannung Ist" prompt="Hier bitte die Ist-Einstellung der Überspannungsstufe U&gt;&gt; (NS-Seite) eingeben!" sqref="AC93:AL93">
      <formula1>0</formula1>
      <formula2>1000</formula2>
    </dataValidation>
    <dataValidation type="decimal" allowBlank="1" showInputMessage="1" showErrorMessage="1" promptTitle="Überspannung U&gt;&gt; Spannung Soll" prompt="Hier bitte die Soll-Einstellung der Überspannungsstufe U&gt;&gt; (NS-Seite) eingeben!" sqref="AN93:AW93">
      <formula1>0</formula1>
      <formula2>1000</formula2>
    </dataValidation>
    <dataValidation type="decimal" allowBlank="1" showInputMessage="1" showErrorMessage="1" promptTitle="Unterspannung U&lt; Spannung Ist" prompt="Hier bitte die Ist-Einstellung der Unterspannungsstufe U&lt; (NS-Seite) eingeben!" sqref="AC95:AL95">
      <formula1>0</formula1>
      <formula2>500</formula2>
    </dataValidation>
    <dataValidation type="decimal" allowBlank="1" showInputMessage="1" showErrorMessage="1" promptTitle="Unterspannung U&lt; Spannung Soll" prompt="Hier bitte die Soll-Einstellung der Unterspannungsstufe U&lt; (NS-Seite) eingeben!" sqref="AN95:AW95">
      <formula1>0</formula1>
      <formula2>500</formula2>
    </dataValidation>
    <dataValidation type="whole" allowBlank="1" showInputMessage="1" showErrorMessage="1" promptTitle="Unterspannung U&lt; Zeit Ist" prompt="Hier bitte die Ist-Einstellung der Auslösezeit der Unterspannungsstufe U&lt; eingeben!" sqref="AC96:AL96">
      <formula1>0</formula1>
      <formula2>2400</formula2>
    </dataValidation>
    <dataValidation type="whole" allowBlank="1" showInputMessage="1" showErrorMessage="1" promptTitle="Unterspannung U&lt; Zeit Soll" prompt="Hier bitte die Soll-Einstellung der Auslösezeit der Unterspannungsstufe U&lt; eingeben!" sqref="AN96:AW96">
      <formula1>0</formula1>
      <formula2>2400</formula2>
    </dataValidation>
    <dataValidation type="decimal" allowBlank="1" showInputMessage="1" showErrorMessage="1" promptTitle="Unterspannung U&lt;&lt; Spannung Ist" prompt="Hier bitte die Ist-Einstellung der Unterspannungsstufe U&lt;&lt; (NS-Seite) eingeben!" sqref="AC97:AL97">
      <formula1>0</formula1>
      <formula2>500</formula2>
    </dataValidation>
    <dataValidation type="decimal" allowBlank="1" showInputMessage="1" showErrorMessage="1" promptTitle="Unterspannung U&lt;&lt; Spannung Soll" prompt="Hier bitte die Soll-Einstellung der Unterspannungsstufe U&lt;&lt; (NS-Seite) eingeben!" sqref="AN97:AW97">
      <formula1>0</formula1>
      <formula2>500</formula2>
    </dataValidation>
    <dataValidation type="whole" allowBlank="1" showInputMessage="1" showErrorMessage="1" promptTitle="Unterspannung U&lt;&lt; Zeit Ist" prompt="Hier bitte die Ist-Einstellung der Auslösezeit der Unterspannungsstufe U&lt;&lt; eingeben!" sqref="AC98:AL98">
      <formula1>0</formula1>
      <formula2>1000</formula2>
    </dataValidation>
    <dataValidation type="whole" allowBlank="1" showInputMessage="1" showErrorMessage="1" promptTitle="Unterspannung U&lt;&lt; Zeit Soll" prompt="Hier bitte die Soll-Einstellung der Auslösezeit der Unterspannungsstufe U&lt;&lt; eingeben!" sqref="AN98:AW98">
      <formula1>0</formula1>
      <formula2>300</formula2>
    </dataValidation>
    <dataValidation type="decimal" allowBlank="1" showInputMessage="1" showErrorMessage="1" promptTitle="Überfrequenz f&gt;&gt; Frequenz Ist" prompt="Hier bitte die Ist-Einstellung von der Frequenz der Überfrequenzstufe f&gt;&gt; eingeben!" sqref="AC99:AL99">
      <formula1>51.6</formula1>
      <formula2>52.5</formula2>
    </dataValidation>
    <dataValidation type="decimal" allowBlank="1" showInputMessage="1" showErrorMessage="1" promptTitle="Überfrequenz f&gt;&gt; Frequenz Soll" prompt="Hier bitte die Soll-Einstellung von der Frequenz der Überfrequenzstufe f&gt;&gt; eingeben!" sqref="AN99:AW99">
      <formula1>51.6</formula1>
      <formula2>52.5</formula2>
    </dataValidation>
    <dataValidation type="whole" allowBlank="1" showInputMessage="1" showErrorMessage="1" promptTitle="Überfrequenz f&gt;&gt; Zeit Ist" prompt="Hier bitte die Ist-Einstellung der Auslösezeit der Überfrequenzstufe f&gt;&gt; eingeben!" sqref="AC100:AL100">
      <formula1>0</formula1>
      <formula2>100</formula2>
    </dataValidation>
    <dataValidation type="whole" allowBlank="1" showInputMessage="1" showErrorMessage="1" promptTitle="Überfrequenz f&gt;&gt; Zeit Soll" prompt="Hier bitte die Soll-Einstellung der Auslösezeit der Überfrequenzstufe f&gt;&gt; eingeben!" sqref="AN100:AW100">
      <formula1>0</formula1>
      <formula2>100</formula2>
    </dataValidation>
    <dataValidation type="whole" allowBlank="1" showInputMessage="1" showErrorMessage="1" promptTitle="Überfrequenz f&gt; Zeit Soll" prompt="Hier bitte die Soll-Einstellung der Auslösezeit der Überfrequenzstufe f&gt; eingeben!" sqref="AN102:AW102">
      <formula1>0</formula1>
      <formula2>5000</formula2>
    </dataValidation>
    <dataValidation type="whole" allowBlank="1" showInputMessage="1" showErrorMessage="1" promptTitle="Überfrequenz f&gt; Zeit Ist" prompt="Hier bitte die Ist-Einstellung der Auslösezeit der Überfrequenzstufe f&gt; eingeben!" sqref="AC102:AL102">
      <formula1>0</formula1>
      <formula2>5000</formula2>
    </dataValidation>
    <dataValidation type="whole" allowBlank="1" showInputMessage="1" showErrorMessage="1" promptTitle="Unterfrequenz f&lt; Zeit Soll" prompt="Hier bitte die Soll-Einstellung der Auslösezeit der Unterfrequenzstufe f&lt; eingeben!" sqref="AN104:AW104">
      <formula1>0</formula1>
      <formula2>100</formula2>
    </dataValidation>
    <dataValidation type="whole" allowBlank="1" showInputMessage="1" showErrorMessage="1" promptTitle="Unterfrequenz f&lt; Zeit Ist" prompt="Hier bitte die Ist-Einstellung der Auslösezeit der Unterfrequenzstufe f&lt; eingeben!" sqref="AC104:AL104">
      <formula1>0</formula1>
      <formula2>100</formula2>
    </dataValidation>
    <dataValidation type="whole" allowBlank="1" showInputMessage="1" showErrorMessage="1" promptTitle="Unterspannung U&lt; 1.Zeit Soll" prompt="Hier bitte die Soll-Einstellung der 1.Auslösezeit der Unterspannungsstufe U&lt; eingeben!" sqref="AG105:AL105">
      <formula1>0</formula1>
      <formula2>1500</formula2>
    </dataValidation>
    <dataValidation type="whole" allowBlank="1" showInputMessage="1" showErrorMessage="1" promptTitle="Unterspannung U&lt; 2.Zeit Soll" prompt="Hier bitte die Soll-Einstellung der 2.Auslösezeit der Unterspannungsstufe U&lt; eingeben!" sqref="AR105:AW105">
      <formula1>1501</formula1>
      <formula2>1800</formula2>
    </dataValidation>
    <dataValidation type="whole" allowBlank="1" showInputMessage="1" showErrorMessage="1" promptTitle="Unterspannung U&lt; 3.Zeit Soll" prompt="Hier bitte die Soll-Einstellung der 3.Auslösezeit der Unterspannungsstufe U&lt; eingeben!" sqref="AG106:AL106">
      <formula1>1801</formula1>
      <formula2>2100</formula2>
    </dataValidation>
    <dataValidation type="whole" allowBlank="1" showInputMessage="1" showErrorMessage="1" promptTitle="Unterspannung U&lt; 4.Zeit Soll" prompt="Hier bitte die Soll-Einstellung der 4.Auslösezeit der Unterspannungsstufe U&lt; eingeben!" sqref="AR106:AW106">
      <formula1>2101</formula1>
      <formula2>2400</formula2>
    </dataValidation>
    <dataValidation type="decimal" allowBlank="1" showInputMessage="1" showErrorMessage="1" promptTitle="Angabe k-Faktor" prompt="Hier bitte den einzustellenden k-Faktor eingeben!" sqref="AT110:AW110">
      <formula1>2</formula1>
      <formula2>6</formula2>
    </dataValidation>
    <dataValidation type="decimal" allowBlank="1" showInputMessage="1" showErrorMessage="1" promptTitle="Q untererregter Bereich" prompt="Hier bitte den Wert für den maximalen untererregten (induktiven) Verschiebungsfaktor angeben." sqref="T119:V119">
      <formula1>0</formula1>
      <formula2>1</formula2>
    </dataValidation>
    <dataValidation type="decimal" allowBlank="1" showInputMessage="1" showErrorMessage="1" promptTitle="Q übererregter Bereich" prompt="Hier bitte den Wert für den maximalen übererregten (kapazitiven) Verschiebungsfaktor angeben." sqref="AD119:AF119">
      <formula1>0</formula1>
      <formula2>1</formula2>
    </dataValidation>
    <dataValidation type="decimal" allowBlank="1" showInputMessage="1" showErrorMessage="1" promptTitle="obere Spannungsgrenze" prompt="Hier bitte die obere Spannungsgrenze der Q(U)-Kennlinie eingeben!" sqref="AH120:AK120">
      <formula1>1.01</formula1>
      <formula2>1.1</formula2>
    </dataValidation>
    <dataValidation type="decimal" allowBlank="1" showInputMessage="1" showErrorMessage="1" promptTitle="untere Spannungsgrenze" prompt="Hier bitte die untere Spannungsgrenze der Q(U)-Kennlinie eingeben!" sqref="AR120:AU120">
      <formula1>0.9</formula1>
      <formula2>0.99</formula2>
    </dataValidation>
    <dataValidation type="decimal" allowBlank="1" showInputMessage="1" showErrorMessage="1" promptTitle="Verhältnis Qmax zu Pinst" prompt="Hier bitte das Verhältnis der maximalen untererregten Blindleistung zur installierten Wirkleistung für die Q(U)-Kennlinie eingeben!" sqref="Z121:AB121">
      <formula1>0.01</formula1>
      <formula2>0.4</formula2>
    </dataValidation>
    <dataValidation type="decimal" allowBlank="1" showInputMessage="1" showErrorMessage="1" promptTitle="Spannungstotband unten" prompt="Hier bitte die untere Grenze vom Spannungstotband (in Prozent von Uc) eingeben!" sqref="AQ121:AS121">
      <formula1>0</formula1>
      <formula2>5</formula2>
    </dataValidation>
    <dataValidation type="decimal" allowBlank="1" showInputMessage="1" showErrorMessage="1" promptTitle="Eingabe Referenzspannung" prompt="Hier bitte die Referenzspannung (im Verhältnis zur vereinbarten Spannung) eingeben!" sqref="AJ122:AL122">
      <formula1>0.9</formula1>
      <formula2>1.1</formula2>
    </dataValidation>
    <dataValidation type="decimal" allowBlank="1" showInputMessage="1" showErrorMessage="1" promptTitle="Verschiebungsfaktor Festwert" prompt="Hier bitte den Festwert vom Verschiebungsfaktor eingeben!" sqref="AJ124:AL124">
      <formula1>0.9</formula1>
      <formula2>1</formula2>
    </dataValidation>
    <dataValidation type="list" allowBlank="1" showInputMessage="1" showErrorMessage="1" promptTitle="Verschiebungsfaktor Erregungsart" prompt="Hier bitte die Erregungsart des Verschiebungsfaktors auswählen!" sqref="AP124:AW124">
      <formula1>"untererregt,übererregt"</formula1>
    </dataValidation>
    <dataValidation type="whole" allowBlank="1" showInputMessage="1" showErrorMessage="1" promptTitle="Zeitkonstante 3 Tau" prompt="Hier bitte die Zeit für die Erreichung des 95%-Wertes vom Sollzustand (entspricht 3 Tau) eingeben!" sqref="AT132:AW132">
      <formula1>6</formula1>
      <formula2>60</formula2>
    </dataValidation>
    <dataValidation type="whole" allowBlank="1" showInputMessage="1" showErrorMessage="1" promptTitle="Weiterbetrieb Wirkleistung" prompt="Hier bitte den EZA-Wirkleistungswert für den Weiterbetrieb bei EZA-Reglerausfall/-Kommunikation eingeben!" sqref="AI136:AL136">
      <formula1>1</formula1>
      <formula2>9999</formula2>
    </dataValidation>
    <dataValidation type="whole" allowBlank="1" showInputMessage="1" showErrorMessage="1" promptTitle="Weiterbetrieb Blindleistung" prompt="Hier bitte den EZA-Blindleistungswert für den Weiterbetrieb bei EZA-Reglerausfall/-Kommunikation eingeben!" sqref="AT136:AW136">
      <formula1>1</formula1>
      <formula2>9999</formula2>
    </dataValidation>
    <dataValidation type="decimal" allowBlank="1" showInputMessage="1" showErrorMessage="1" promptTitle="Weiterbetrieb Verschiebungsfakt." prompt="Hier bitte den Verschiebungsfaktor für den Weiterbetrieb bei EZA-Reglerausfall/-Kommunikation eingeben!" sqref="AI137:AL137">
      <formula1>0</formula1>
      <formula2>1</formula2>
    </dataValidation>
    <dataValidation type="list" allowBlank="1" showInputMessage="1" showErrorMessage="1" promptTitle="Weiterbetrieb Verschiebungsfakt." prompt="Hier bitte die Erregungsart des Verschiebungsfaktors auswählen!" sqref="AP137:AW137">
      <formula1>"untererregt,übererregt"</formula1>
    </dataValidation>
    <dataValidation type="decimal" allowBlank="1" showInputMessage="1" showErrorMessage="1" promptTitle="Verschiebungsfaktor NAP" prompt="Hier bitte für Bestandseinheiten bei Mischparks den Verschiebungsfaktor am Netzanschlusspunkt eingeben!" sqref="AI138:AL138">
      <formula1>0</formula1>
      <formula2>1</formula2>
    </dataValidation>
    <dataValidation type="decimal" allowBlank="1" showInputMessage="1" showErrorMessage="1" promptTitle="Verschiebungsfaktor EZE" prompt="Hier bitte für Bestandseinheiten bei Mischparks den Verschiebungsfaktor an der EZE eingeben!" sqref="AI139:AL139">
      <formula1>0</formula1>
      <formula2>1</formula2>
    </dataValidation>
    <dataValidation type="list" allowBlank="1" showInputMessage="1" showErrorMessage="1" promptTitle="Verschiebungsfaktor NAP" prompt="Hier bitte die Erregungsart des Verschiebungsfaktors am NAP auswählen!" sqref="AP138:AW138">
      <formula1>"untererregt,übererregt"</formula1>
    </dataValidation>
    <dataValidation type="list" allowBlank="1" showInputMessage="1" showErrorMessage="1" promptTitle="Verschiebungsfaktor EZE" prompt="Hier bitte die Erregungsart des Verschiebungsfaktors an der EZE auswählen!" sqref="AP139:AW139">
      <formula1>"untererregt,übererregt"</formula1>
    </dataValidation>
    <dataValidation type="decimal" allowBlank="1" showInputMessage="1" showErrorMessage="1" promptTitle="Verschiebungsfaktor untererregt" prompt="Hier bitte für Bestandseinheiten bei Mischparks den untererregten Verschiebungsfaktor eingeben!" sqref="AI140:AL140">
      <formula1>0</formula1>
      <formula2>1</formula2>
    </dataValidation>
    <dataValidation type="decimal" allowBlank="1" showInputMessage="1" showErrorMessage="1" promptTitle="Verschiebungsfaktor übererregt" prompt="Hier bitte für Bestandseinheiten bei Mischparks den übererregten Verschiebungsfaktor eingeben!" sqref="AT140:AW140">
      <formula1>0</formula1>
      <formula2>1</formula2>
    </dataValidation>
    <dataValidation type="decimal" allowBlank="1" showInputMessage="1" showErrorMessage="1" promptTitle="vereinb. Versorgungsspannung Uc" prompt="Hier bitte die vereinbarte Versorgungsspannung eingeben!" sqref="AB148:AE148">
      <formula1>10</formula1>
      <formula2>21</formula2>
    </dataValidation>
    <dataValidation type="decimal" allowBlank="1" showInputMessage="1" showErrorMessage="1" promptTitle="Spannungsband, U oben" prompt="Hier bitte den oberen Wert des eingestellten Spannungsbandes eingeben!" sqref="AL149:AO149">
      <formula1>9</formula1>
      <formula2>23</formula2>
    </dataValidation>
    <dataValidation type="decimal" allowBlank="1" showInputMessage="1" showErrorMessage="1" promptTitle="Bemessungs-Kurzzeitstrom" prompt="Hier bitte den Bemessungs-Kurzzeitstrom Ik eingeben!" sqref="AB150:AE150">
      <formula1>10</formula1>
      <formula2>31.5</formula2>
    </dataValidation>
    <dataValidation type="decimal" allowBlank="1" showInputMessage="1" showErrorMessage="1" promptTitle="Minimale Netz-KS-Leistung" prompt="Hier bitte die minimale Netzkurzschlussleistung am Netzverknüpfungspunkt eingeben!" sqref="AB151:AE151">
      <formula1>1</formula1>
      <formula2>250</formula2>
    </dataValidation>
    <dataValidation type="decimal" allowBlank="1" showInputMessage="1" showErrorMessage="1" promptTitle="Spannungsband, U unten" prompt="Hier bitte den unteren Wert des eingestellten Spannungsbandes eingeben!" sqref="AB149:AE149">
      <formula1>9</formula1>
      <formula2>23</formula2>
    </dataValidation>
    <dataValidation type="decimal" allowBlank="1" showInputMessage="1" showErrorMessage="1" promptTitle="Spannungstotband oben" prompt="Hier bitte die obere Grenze vom Spannungstotband (in Prozent von Uc) eingeben!" sqref="AU121:AW121">
      <formula1>0</formula1>
      <formula2>5</formula2>
    </dataValidation>
    <dataValidation type="decimal" allowBlank="1" showInputMessage="1" showErrorMessage="1" promptTitle="Anpassung k-Faktor" prompt="Hier bitte den einzustellenden k-Faktor eingeben!" sqref="AT113:AW113">
      <formula1>2</formula1>
      <formula2>6</formula2>
    </dataValidation>
    <dataValidation type="decimal" allowBlank="1" showInputMessage="1" showErrorMessage="1" promptTitle="Netzimpedanzwinkel" prompt="Hier bitte den Netzimpedanzwinkel bei min. Net-KS-Leistung am Netzverknüpfungspunkt eingeben!" sqref="AB152:AE152">
      <formula1>1</formula1>
      <formula2>89</formula2>
    </dataValidation>
    <dataValidation type="decimal" allowBlank="1" showInputMessage="1" showErrorMessage="1" promptTitle="Erzeugungsanlagen-Faktor" prompt="Hier bitte den Erzeugungsanlagen-Faktor eingeben!" sqref="AB153:AE153">
      <formula1>0</formula1>
      <formula2>1</formula2>
    </dataValidation>
    <dataValidation type="decimal" allowBlank="1" showInputMessage="1" showErrorMessage="1" promptTitle="Bezugsanlagen-Faktor" prompt="Hier bitte den Bezugsanlagen-Faktor eingeben!" sqref="AB154:AE154">
      <formula1>0</formula1>
      <formula2>1</formula2>
    </dataValidation>
    <dataValidation type="decimal" allowBlank="1" showInputMessage="1" showErrorMessage="1" promptTitle="Speicheranlagen-Faktor" prompt="Hier bitte den Speicheranlagen-Faktor eingeben!" sqref="AB155:AE155">
      <formula1>0</formula1>
      <formula2>1</formula2>
    </dataValidation>
    <dataValidation type="decimal" allowBlank="1" showInputMessage="1" showErrorMessage="1" promptTitle="Resonanz-Faktor Harmonische" prompt="Hier bitte den Resonanz-Faktor für die Harmonischen eingeben!" sqref="AB156:AE156">
      <formula1>0</formula1>
      <formula2>1.5</formula2>
    </dataValidation>
    <dataValidation type="decimal" allowBlank="1" showInputMessage="1" showErrorMessage="1" promptTitle="Resonanz-Faktor Zwischenharmon." prompt="Hier bitte den Resonanz-Faktor für die Zwischenharmonischen eingeben!" sqref="AB157:AE157">
      <formula1>0</formula1>
      <formula2>1.5</formula2>
    </dataValidation>
    <dataValidation type="decimal" allowBlank="1" showInputMessage="1" showErrorMessage="1" promptTitle="Resonanz-Faktor Supraharmonische" prompt="Hier bitte den Resonanz-Faktor für die Supraharmonischen eingeben!" sqref="AB158:AE158">
      <formula1>0</formula1>
      <formula2>1.5</formula2>
    </dataValidation>
    <dataValidation type="whole" allowBlank="1" showInputMessage="1" showErrorMessage="1" promptTitle="Frequenz Supraharmonische" prompt="Hier bitte die Frequenz, für die der Resonanz-Faktor gilt, für die Supraharmonischen eingeben!" sqref="AJ158:AO158">
      <formula1>2000</formula1>
      <formula2>9000</formula2>
    </dataValidation>
    <dataValidation type="whole" allowBlank="1" showInputMessage="1" showErrorMessage="1" promptTitle="Frequenz Zwischenharmonische" prompt="Hier bitte die Frequenz, für die der Resonanz-Faktor gilt, für die Zwischenharmonischen eingeben!" sqref="AJ157:AO157">
      <formula1>50</formula1>
      <formula2>2000</formula2>
    </dataValidation>
    <dataValidation type="whole" allowBlank="1" showInputMessage="1" showErrorMessage="1" promptTitle="Frequenz Harmonische" prompt="Hier bitte die Frequenz, für die der Resonanz-Faktor gilt, für die Harmonischen eingeben!" sqref="AJ156:AO156">
      <formula1>100</formula1>
      <formula2>1000</formula2>
    </dataValidation>
    <dataValidation type="decimal" allowBlank="1" showInputMessage="1" showErrorMessage="1" promptTitle="Scheinleistung Verteilertrafo" prompt="Hier bitte die Scheinleistung des vorgelagerten Verteilertrafo's eingeben!" sqref="AB160:AE160">
      <formula1>31.5</formula1>
      <formula2>63</formula2>
    </dataValidation>
    <dataValidation type="decimal" allowBlank="1" showInputMessage="1" showErrorMessage="1" promptTitle="Wirkwiderstand Verteilertrafo" prompt="Hier bitte den Wirkwiderstand des vorgelagerten Verteilertrafo's eingeben!" sqref="AB161:AE161">
      <formula1>0</formula1>
      <formula2>2</formula2>
    </dataValidation>
    <dataValidation type="decimal" allowBlank="1" showInputMessage="1" showErrorMessage="1" promptTitle="Blindwiderstand Verteilertrafo" prompt="Hier bitte den Blindwiderstand des vorgelagerten Verteilertrafo's eingeben!" sqref="AB162:AE162">
      <formula1>0</formula1>
      <formula2>2</formula2>
    </dataValidation>
    <dataValidation type="whole" allowBlank="1" showInputMessage="1" showErrorMessage="1" promptTitle="Bemessungstrom E-Drossel" prompt="Hier bitte den Bemessungs-Strom der Erdschlussdrossel eingeben!" sqref="AN165:AQ165">
      <formula1>10</formula1>
      <formula2>500</formula2>
    </dataValidation>
    <dataValidation type="textLength" operator="lessThanOrEqual" allowBlank="1" showInputMessage="1" showErrorMessage="1" promptTitle="Software-Angaben" prompt="Hier bitte zur Software Angaben eingeben!" sqref="AH171:AY171">
      <formula1>40</formula1>
    </dataValidation>
    <dataValidation operator="lessThanOrEqual" allowBlank="1" showInputMessage="1" showErrorMessage="1" sqref="AE126"/>
    <dataValidation operator="lessThanOrEqual" allowBlank="1" showErrorMessage="1" sqref="AE127:AH127"/>
    <dataValidation type="list" operator="lessThanOrEqual" allowBlank="1" showInputMessage="1" promptTitle="Angabe Q-Regelung" prompt="Hier bitte den Wert P/Pn für den 1. Knickpunkt eingeben! " sqref="AJ126:AM126">
      <mc:AlternateContent xmlns:x12ac="http://schemas.microsoft.com/office/spreadsheetml/2011/1/ac" xmlns:mc="http://schemas.openxmlformats.org/markup-compatibility/2006">
        <mc:Choice Requires="x12ac">
          <x12ac:list>"0,1","0,2","0,3","0,4","0,5","0,6","0,7","0,8","0,9","1,0"</x12ac:list>
        </mc:Choice>
        <mc:Fallback>
          <formula1>"0,1,0,2,0,3,0,4,0,5,0,6,0,7,0,8,0,9,1,0"</formula1>
        </mc:Fallback>
      </mc:AlternateContent>
    </dataValidation>
    <dataValidation type="list" operator="lessThanOrEqual" allowBlank="1" showInputMessage="1" showErrorMessage="1" promptTitle="Angabe Q-Regelung" prompt="Hier bitte den Wert des Verschiebungsfaktors für den 1. Knickpunkt eingeben!" sqref="AJ127:AM127">
      <mc:AlternateContent xmlns:x12ac="http://schemas.microsoft.com/office/spreadsheetml/2011/1/ac" xmlns:mc="http://schemas.openxmlformats.org/markup-compatibility/2006">
        <mc:Choice Requires="x12ac">
          <x12ac:list>"1,00","0,99","0,98","0,97","0,96","0,95","0,94","0,93","0,92","0,91","0,90"</x12ac:list>
        </mc:Choice>
        <mc:Fallback>
          <formula1>"1,00,0,99,0,98,0,97,0,96,0,95,0,94,0,93,0,92,0,91,0,90"</formula1>
        </mc:Fallback>
      </mc:AlternateContent>
    </dataValidation>
    <dataValidation type="list" operator="lessThanOrEqual" allowBlank="1" showInputMessage="1" showErrorMessage="1" promptTitle="Angabe Q-Regelung" prompt="Hier bitte den Wert des Verschiebungsfaktors für den 2. Knickpunkt oder den Endwert eingeben!" sqref="AO127:AR127">
      <mc:AlternateContent xmlns:x12ac="http://schemas.microsoft.com/office/spreadsheetml/2011/1/ac" xmlns:mc="http://schemas.openxmlformats.org/markup-compatibility/2006">
        <mc:Choice Requires="x12ac">
          <x12ac:list>"1,00","0,99","0,98","0,97","0,96","0,95","0,94","0,93","0,92","0,91","0,90"</x12ac:list>
        </mc:Choice>
        <mc:Fallback>
          <formula1>"1,00,0,99,0,98,0,97,0,96,0,95,0,94,0,93,0,92,0,91,0,90"</formula1>
        </mc:Fallback>
      </mc:AlternateContent>
    </dataValidation>
    <dataValidation type="list" operator="lessThanOrEqual" allowBlank="1" showInputMessage="1" showErrorMessage="1" errorTitle="Angabe Q-Regelung" error="Wert muss größer als 0 sein!" promptTitle="Angabe Q-Regelung" prompt="Hier bitte den Wert P/Pn für den 2. Knickpunkt oder den Endwert eingeben! Der Wert muss größer als der 1. Knickpunktwert sein!" sqref="AO126:AR126">
      <mc:AlternateContent xmlns:x12ac="http://schemas.microsoft.com/office/spreadsheetml/2011/1/ac" xmlns:mc="http://schemas.openxmlformats.org/markup-compatibility/2006">
        <mc:Choice Requires="x12ac">
          <x12ac:list>"0,2","0,3","0,4","0,5","0,6","0,7","0,8","0,9","1,0"</x12ac:list>
        </mc:Choice>
        <mc:Fallback>
          <formula1>"0,2,0,3,0,4,0,5,0,6,0,7,0,8,0,9,1,0"</formula1>
        </mc:Fallback>
      </mc:AlternateContent>
    </dataValidation>
    <dataValidation type="list" operator="lessThanOrEqual" allowBlank="1" showInputMessage="1" showErrorMessage="1" promptTitle="Angabe Q-Regelung" prompt="Hier bitte den Wert des Verschiebungsfaktors für den Endwert eingeben!" sqref="AT127:AW127">
      <mc:AlternateContent xmlns:x12ac="http://schemas.microsoft.com/office/spreadsheetml/2011/1/ac" xmlns:mc="http://schemas.openxmlformats.org/markup-compatibility/2006">
        <mc:Choice Requires="x12ac">
          <x12ac:list>"0,95","0,94","0,93","0,92","0,91","0,90"</x12ac:list>
        </mc:Choice>
        <mc:Fallback>
          <formula1>"0,95,0,94,0,93,0,92,0,91,0,90"</formula1>
        </mc:Fallback>
      </mc:AlternateContent>
    </dataValidation>
    <dataValidation type="list" operator="lessThanOrEqual" allowBlank="1" showInputMessage="1" promptTitle="Angabe Q-Regelung" prompt="Hier bitte ggf. den Wert P/Pn für den Endwert eingeben! " sqref="AT126:AW126">
      <formula1>"1"</formula1>
    </dataValidation>
    <dataValidation type="decimal" allowBlank="1" showInputMessage="1" showErrorMessage="1" promptTitle="Angabe cos (Phi) induktiv" sqref="BD130">
      <formula1>0.5</formula1>
      <formula2>0.99</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rowBreaks count="5" manualBreakCount="5">
    <brk id="20" max="16383" man="1"/>
    <brk id="48" max="16383" man="1"/>
    <brk id="84" max="16383" man="1"/>
    <brk id="114" max="16383" man="1"/>
    <brk id="144"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5307" r:id="rId5" name="Group Box 11">
              <controlPr defaultSize="0" print="0" autoFill="0" autoPict="0">
                <anchor moveWithCells="1">
                  <from>
                    <xdr:col>28</xdr:col>
                    <xdr:colOff>0</xdr:colOff>
                    <xdr:row>78</xdr:row>
                    <xdr:rowOff>0</xdr:rowOff>
                  </from>
                  <to>
                    <xdr:col>38</xdr:col>
                    <xdr:colOff>0</xdr:colOff>
                    <xdr:row>80</xdr:row>
                    <xdr:rowOff>0</xdr:rowOff>
                  </to>
                </anchor>
              </controlPr>
            </control>
          </mc:Choice>
        </mc:AlternateContent>
        <mc:AlternateContent xmlns:mc="http://schemas.openxmlformats.org/markup-compatibility/2006">
          <mc:Choice Requires="x14">
            <control shapeId="55327" r:id="rId6" name="Option Button 31">
              <controlPr defaultSize="0" autoFill="0" autoLine="0" autoPict="0" altText="">
                <anchor moveWithCells="1">
                  <from>
                    <xdr:col>24</xdr:col>
                    <xdr:colOff>9525</xdr:colOff>
                    <xdr:row>15</xdr:row>
                    <xdr:rowOff>0</xdr:rowOff>
                  </from>
                  <to>
                    <xdr:col>26</xdr:col>
                    <xdr:colOff>9525</xdr:colOff>
                    <xdr:row>16</xdr:row>
                    <xdr:rowOff>0</xdr:rowOff>
                  </to>
                </anchor>
              </controlPr>
            </control>
          </mc:Choice>
        </mc:AlternateContent>
        <mc:AlternateContent xmlns:mc="http://schemas.openxmlformats.org/markup-compatibility/2006">
          <mc:Choice Requires="x14">
            <control shapeId="55328" r:id="rId7" name="Option Button 32">
              <controlPr defaultSize="0" autoFill="0" autoLine="0" autoPict="0" altText="">
                <anchor moveWithCells="1">
                  <from>
                    <xdr:col>29</xdr:col>
                    <xdr:colOff>9525</xdr:colOff>
                    <xdr:row>15</xdr:row>
                    <xdr:rowOff>9525</xdr:rowOff>
                  </from>
                  <to>
                    <xdr:col>31</xdr:col>
                    <xdr:colOff>9525</xdr:colOff>
                    <xdr:row>16</xdr:row>
                    <xdr:rowOff>0</xdr:rowOff>
                  </to>
                </anchor>
              </controlPr>
            </control>
          </mc:Choice>
        </mc:AlternateContent>
        <mc:AlternateContent xmlns:mc="http://schemas.openxmlformats.org/markup-compatibility/2006">
          <mc:Choice Requires="x14">
            <control shapeId="55329" r:id="rId8" name="Group Box 33">
              <controlPr defaultSize="0" print="0" autoFill="0" autoPict="0">
                <anchor moveWithCells="1">
                  <from>
                    <xdr:col>1</xdr:col>
                    <xdr:colOff>0</xdr:colOff>
                    <xdr:row>15</xdr:row>
                    <xdr:rowOff>0</xdr:rowOff>
                  </from>
                  <to>
                    <xdr:col>52</xdr:col>
                    <xdr:colOff>0</xdr:colOff>
                    <xdr:row>16</xdr:row>
                    <xdr:rowOff>0</xdr:rowOff>
                  </to>
                </anchor>
              </controlPr>
            </control>
          </mc:Choice>
        </mc:AlternateContent>
        <mc:AlternateContent xmlns:mc="http://schemas.openxmlformats.org/markup-compatibility/2006">
          <mc:Choice Requires="x14">
            <control shapeId="55333" r:id="rId9" name="Option Button 37">
              <controlPr defaultSize="0" autoFill="0" autoLine="0" autoPict="0" altText="">
                <anchor moveWithCells="1">
                  <from>
                    <xdr:col>43</xdr:col>
                    <xdr:colOff>9525</xdr:colOff>
                    <xdr:row>16</xdr:row>
                    <xdr:rowOff>219075</xdr:rowOff>
                  </from>
                  <to>
                    <xdr:col>45</xdr:col>
                    <xdr:colOff>19050</xdr:colOff>
                    <xdr:row>18</xdr:row>
                    <xdr:rowOff>19050</xdr:rowOff>
                  </to>
                </anchor>
              </controlPr>
            </control>
          </mc:Choice>
        </mc:AlternateContent>
        <mc:AlternateContent xmlns:mc="http://schemas.openxmlformats.org/markup-compatibility/2006">
          <mc:Choice Requires="x14">
            <control shapeId="55334" r:id="rId10" name="Option Button 38">
              <controlPr defaultSize="0" autoFill="0" autoLine="0" autoPict="0" altText="">
                <anchor moveWithCells="1">
                  <from>
                    <xdr:col>43</xdr:col>
                    <xdr:colOff>9525</xdr:colOff>
                    <xdr:row>16</xdr:row>
                    <xdr:rowOff>0</xdr:rowOff>
                  </from>
                  <to>
                    <xdr:col>45</xdr:col>
                    <xdr:colOff>19050</xdr:colOff>
                    <xdr:row>16</xdr:row>
                    <xdr:rowOff>219075</xdr:rowOff>
                  </to>
                </anchor>
              </controlPr>
            </control>
          </mc:Choice>
        </mc:AlternateContent>
        <mc:AlternateContent xmlns:mc="http://schemas.openxmlformats.org/markup-compatibility/2006">
          <mc:Choice Requires="x14">
            <control shapeId="55335" r:id="rId11" name="Group Box 39">
              <controlPr defaultSize="0" print="0" autoFill="0" autoPict="0">
                <anchor moveWithCells="1">
                  <from>
                    <xdr:col>43</xdr:col>
                    <xdr:colOff>0</xdr:colOff>
                    <xdr:row>16</xdr:row>
                    <xdr:rowOff>0</xdr:rowOff>
                  </from>
                  <to>
                    <xdr:col>49</xdr:col>
                    <xdr:colOff>0</xdr:colOff>
                    <xdr:row>18</xdr:row>
                    <xdr:rowOff>0</xdr:rowOff>
                  </to>
                </anchor>
              </controlPr>
            </control>
          </mc:Choice>
        </mc:AlternateContent>
        <mc:AlternateContent xmlns:mc="http://schemas.openxmlformats.org/markup-compatibility/2006">
          <mc:Choice Requires="x14">
            <control shapeId="55338" r:id="rId12" name="Check Box 42">
              <controlPr defaultSize="0" autoFill="0" autoLine="0" autoPict="0">
                <anchor moveWithCells="1">
                  <from>
                    <xdr:col>2</xdr:col>
                    <xdr:colOff>9525</xdr:colOff>
                    <xdr:row>24</xdr:row>
                    <xdr:rowOff>9525</xdr:rowOff>
                  </from>
                  <to>
                    <xdr:col>4</xdr:col>
                    <xdr:colOff>0</xdr:colOff>
                    <xdr:row>25</xdr:row>
                    <xdr:rowOff>0</xdr:rowOff>
                  </to>
                </anchor>
              </controlPr>
            </control>
          </mc:Choice>
        </mc:AlternateContent>
        <mc:AlternateContent xmlns:mc="http://schemas.openxmlformats.org/markup-compatibility/2006">
          <mc:Choice Requires="x14">
            <control shapeId="55339" r:id="rId13" name="Check Box 43">
              <controlPr defaultSize="0" autoFill="0" autoLine="0" autoPict="0">
                <anchor moveWithCells="1">
                  <from>
                    <xdr:col>2</xdr:col>
                    <xdr:colOff>9525</xdr:colOff>
                    <xdr:row>27</xdr:row>
                    <xdr:rowOff>9525</xdr:rowOff>
                  </from>
                  <to>
                    <xdr:col>4</xdr:col>
                    <xdr:colOff>0</xdr:colOff>
                    <xdr:row>28</xdr:row>
                    <xdr:rowOff>0</xdr:rowOff>
                  </to>
                </anchor>
              </controlPr>
            </control>
          </mc:Choice>
        </mc:AlternateContent>
        <mc:AlternateContent xmlns:mc="http://schemas.openxmlformats.org/markup-compatibility/2006">
          <mc:Choice Requires="x14">
            <control shapeId="55340" r:id="rId14" name="Check Box 44">
              <controlPr defaultSize="0" autoFill="0" autoLine="0" autoPict="0">
                <anchor moveWithCells="1">
                  <from>
                    <xdr:col>4</xdr:col>
                    <xdr:colOff>9525</xdr:colOff>
                    <xdr:row>28</xdr:row>
                    <xdr:rowOff>9525</xdr:rowOff>
                  </from>
                  <to>
                    <xdr:col>6</xdr:col>
                    <xdr:colOff>0</xdr:colOff>
                    <xdr:row>29</xdr:row>
                    <xdr:rowOff>0</xdr:rowOff>
                  </to>
                </anchor>
              </controlPr>
            </control>
          </mc:Choice>
        </mc:AlternateContent>
        <mc:AlternateContent xmlns:mc="http://schemas.openxmlformats.org/markup-compatibility/2006">
          <mc:Choice Requires="x14">
            <control shapeId="55341" r:id="rId15" name="Check Box 45">
              <controlPr defaultSize="0" autoFill="0" autoLine="0" autoPict="0">
                <anchor moveWithCells="1">
                  <from>
                    <xdr:col>2</xdr:col>
                    <xdr:colOff>9525</xdr:colOff>
                    <xdr:row>36</xdr:row>
                    <xdr:rowOff>9525</xdr:rowOff>
                  </from>
                  <to>
                    <xdr:col>4</xdr:col>
                    <xdr:colOff>0</xdr:colOff>
                    <xdr:row>37</xdr:row>
                    <xdr:rowOff>0</xdr:rowOff>
                  </to>
                </anchor>
              </controlPr>
            </control>
          </mc:Choice>
        </mc:AlternateContent>
        <mc:AlternateContent xmlns:mc="http://schemas.openxmlformats.org/markup-compatibility/2006">
          <mc:Choice Requires="x14">
            <control shapeId="55344" r:id="rId16" name="Check Box 48">
              <controlPr defaultSize="0" autoFill="0" autoLine="0" autoPict="0">
                <anchor moveWithCells="1">
                  <from>
                    <xdr:col>4</xdr:col>
                    <xdr:colOff>9525</xdr:colOff>
                    <xdr:row>37</xdr:row>
                    <xdr:rowOff>9525</xdr:rowOff>
                  </from>
                  <to>
                    <xdr:col>6</xdr:col>
                    <xdr:colOff>0</xdr:colOff>
                    <xdr:row>38</xdr:row>
                    <xdr:rowOff>0</xdr:rowOff>
                  </to>
                </anchor>
              </controlPr>
            </control>
          </mc:Choice>
        </mc:AlternateContent>
        <mc:AlternateContent xmlns:mc="http://schemas.openxmlformats.org/markup-compatibility/2006">
          <mc:Choice Requires="x14">
            <control shapeId="55346" r:id="rId17" name="Check Box 50">
              <controlPr defaultSize="0" autoFill="0" autoLine="0" autoPict="0">
                <anchor moveWithCells="1">
                  <from>
                    <xdr:col>4</xdr:col>
                    <xdr:colOff>9525</xdr:colOff>
                    <xdr:row>25</xdr:row>
                    <xdr:rowOff>9525</xdr:rowOff>
                  </from>
                  <to>
                    <xdr:col>6</xdr:col>
                    <xdr:colOff>0</xdr:colOff>
                    <xdr:row>26</xdr:row>
                    <xdr:rowOff>0</xdr:rowOff>
                  </to>
                </anchor>
              </controlPr>
            </control>
          </mc:Choice>
        </mc:AlternateContent>
        <mc:AlternateContent xmlns:mc="http://schemas.openxmlformats.org/markup-compatibility/2006">
          <mc:Choice Requires="x14">
            <control shapeId="55347" r:id="rId18" name="Check Box 51">
              <controlPr defaultSize="0" autoFill="0" autoLine="0" autoPict="0">
                <anchor moveWithCells="1">
                  <from>
                    <xdr:col>4</xdr:col>
                    <xdr:colOff>9525</xdr:colOff>
                    <xdr:row>38</xdr:row>
                    <xdr:rowOff>9525</xdr:rowOff>
                  </from>
                  <to>
                    <xdr:col>6</xdr:col>
                    <xdr:colOff>0</xdr:colOff>
                    <xdr:row>39</xdr:row>
                    <xdr:rowOff>0</xdr:rowOff>
                  </to>
                </anchor>
              </controlPr>
            </control>
          </mc:Choice>
        </mc:AlternateContent>
        <mc:AlternateContent xmlns:mc="http://schemas.openxmlformats.org/markup-compatibility/2006">
          <mc:Choice Requires="x14">
            <control shapeId="55348" r:id="rId19" name="Check Box 52">
              <controlPr defaultSize="0" autoFill="0" autoLine="0" autoPict="0">
                <anchor moveWithCells="1">
                  <from>
                    <xdr:col>4</xdr:col>
                    <xdr:colOff>9525</xdr:colOff>
                    <xdr:row>51</xdr:row>
                    <xdr:rowOff>9525</xdr:rowOff>
                  </from>
                  <to>
                    <xdr:col>6</xdr:col>
                    <xdr:colOff>0</xdr:colOff>
                    <xdr:row>52</xdr:row>
                    <xdr:rowOff>0</xdr:rowOff>
                  </to>
                </anchor>
              </controlPr>
            </control>
          </mc:Choice>
        </mc:AlternateContent>
        <mc:AlternateContent xmlns:mc="http://schemas.openxmlformats.org/markup-compatibility/2006">
          <mc:Choice Requires="x14">
            <control shapeId="55361" r:id="rId20" name="Check Box 65">
              <controlPr defaultSize="0" autoFill="0" autoLine="0" autoPict="0">
                <anchor moveWithCells="1">
                  <from>
                    <xdr:col>4</xdr:col>
                    <xdr:colOff>9525</xdr:colOff>
                    <xdr:row>66</xdr:row>
                    <xdr:rowOff>9525</xdr:rowOff>
                  </from>
                  <to>
                    <xdr:col>6</xdr:col>
                    <xdr:colOff>0</xdr:colOff>
                    <xdr:row>67</xdr:row>
                    <xdr:rowOff>0</xdr:rowOff>
                  </to>
                </anchor>
              </controlPr>
            </control>
          </mc:Choice>
        </mc:AlternateContent>
        <mc:AlternateContent xmlns:mc="http://schemas.openxmlformats.org/markup-compatibility/2006">
          <mc:Choice Requires="x14">
            <control shapeId="55372" r:id="rId21" name="Group Box 76">
              <controlPr defaultSize="0" print="0" autoFill="0" autoPict="0">
                <anchor moveWithCells="1">
                  <from>
                    <xdr:col>39</xdr:col>
                    <xdr:colOff>0</xdr:colOff>
                    <xdr:row>78</xdr:row>
                    <xdr:rowOff>0</xdr:rowOff>
                  </from>
                  <to>
                    <xdr:col>49</xdr:col>
                    <xdr:colOff>0</xdr:colOff>
                    <xdr:row>80</xdr:row>
                    <xdr:rowOff>0</xdr:rowOff>
                  </to>
                </anchor>
              </controlPr>
            </control>
          </mc:Choice>
        </mc:AlternateContent>
        <mc:AlternateContent xmlns:mc="http://schemas.openxmlformats.org/markup-compatibility/2006">
          <mc:Choice Requires="x14">
            <control shapeId="55373" r:id="rId22" name="Option Button 77">
              <controlPr defaultSize="0" autoFill="0" autoLine="0" autoPict="0" altText="">
                <anchor moveWithCells="1">
                  <from>
                    <xdr:col>43</xdr:col>
                    <xdr:colOff>0</xdr:colOff>
                    <xdr:row>78</xdr:row>
                    <xdr:rowOff>0</xdr:rowOff>
                  </from>
                  <to>
                    <xdr:col>44</xdr:col>
                    <xdr:colOff>114300</xdr:colOff>
                    <xdr:row>79</xdr:row>
                    <xdr:rowOff>0</xdr:rowOff>
                  </to>
                </anchor>
              </controlPr>
            </control>
          </mc:Choice>
        </mc:AlternateContent>
        <mc:AlternateContent xmlns:mc="http://schemas.openxmlformats.org/markup-compatibility/2006">
          <mc:Choice Requires="x14">
            <control shapeId="55374" r:id="rId23" name="Option Button 78">
              <controlPr defaultSize="0" autoFill="0" autoLine="0" autoPict="0" altText="">
                <anchor moveWithCells="1">
                  <from>
                    <xdr:col>43</xdr:col>
                    <xdr:colOff>0</xdr:colOff>
                    <xdr:row>79</xdr:row>
                    <xdr:rowOff>9525</xdr:rowOff>
                  </from>
                  <to>
                    <xdr:col>44</xdr:col>
                    <xdr:colOff>114300</xdr:colOff>
                    <xdr:row>80</xdr:row>
                    <xdr:rowOff>0</xdr:rowOff>
                  </to>
                </anchor>
              </controlPr>
            </control>
          </mc:Choice>
        </mc:AlternateContent>
        <mc:AlternateContent xmlns:mc="http://schemas.openxmlformats.org/markup-compatibility/2006">
          <mc:Choice Requires="x14">
            <control shapeId="55375" r:id="rId24" name="Option Button 79">
              <controlPr defaultSize="0" autoFill="0" autoLine="0" autoPict="0" altText="">
                <anchor moveWithCells="1">
                  <from>
                    <xdr:col>32</xdr:col>
                    <xdr:colOff>9525</xdr:colOff>
                    <xdr:row>78</xdr:row>
                    <xdr:rowOff>0</xdr:rowOff>
                  </from>
                  <to>
                    <xdr:col>34</xdr:col>
                    <xdr:colOff>9525</xdr:colOff>
                    <xdr:row>79</xdr:row>
                    <xdr:rowOff>0</xdr:rowOff>
                  </to>
                </anchor>
              </controlPr>
            </control>
          </mc:Choice>
        </mc:AlternateContent>
        <mc:AlternateContent xmlns:mc="http://schemas.openxmlformats.org/markup-compatibility/2006">
          <mc:Choice Requires="x14">
            <control shapeId="55376" r:id="rId25" name="Option Button 80">
              <controlPr defaultSize="0" autoFill="0" autoLine="0" autoPict="0" altText="">
                <anchor moveWithCells="1">
                  <from>
                    <xdr:col>32</xdr:col>
                    <xdr:colOff>9525</xdr:colOff>
                    <xdr:row>79</xdr:row>
                    <xdr:rowOff>9525</xdr:rowOff>
                  </from>
                  <to>
                    <xdr:col>34</xdr:col>
                    <xdr:colOff>9525</xdr:colOff>
                    <xdr:row>80</xdr:row>
                    <xdr:rowOff>0</xdr:rowOff>
                  </to>
                </anchor>
              </controlPr>
            </control>
          </mc:Choice>
        </mc:AlternateContent>
        <mc:AlternateContent xmlns:mc="http://schemas.openxmlformats.org/markup-compatibility/2006">
          <mc:Choice Requires="x14">
            <control shapeId="55377" r:id="rId26" name="Group Box 81">
              <controlPr defaultSize="0" print="0" autoFill="0" autoPict="0">
                <anchor moveWithCells="1">
                  <from>
                    <xdr:col>28</xdr:col>
                    <xdr:colOff>0</xdr:colOff>
                    <xdr:row>80</xdr:row>
                    <xdr:rowOff>0</xdr:rowOff>
                  </from>
                  <to>
                    <xdr:col>38</xdr:col>
                    <xdr:colOff>0</xdr:colOff>
                    <xdr:row>82</xdr:row>
                    <xdr:rowOff>0</xdr:rowOff>
                  </to>
                </anchor>
              </controlPr>
            </control>
          </mc:Choice>
        </mc:AlternateContent>
        <mc:AlternateContent xmlns:mc="http://schemas.openxmlformats.org/markup-compatibility/2006">
          <mc:Choice Requires="x14">
            <control shapeId="55378" r:id="rId27" name="Group Box 82">
              <controlPr defaultSize="0" print="0" autoFill="0" autoPict="0">
                <anchor moveWithCells="1">
                  <from>
                    <xdr:col>39</xdr:col>
                    <xdr:colOff>0</xdr:colOff>
                    <xdr:row>80</xdr:row>
                    <xdr:rowOff>0</xdr:rowOff>
                  </from>
                  <to>
                    <xdr:col>49</xdr:col>
                    <xdr:colOff>0</xdr:colOff>
                    <xdr:row>82</xdr:row>
                    <xdr:rowOff>0</xdr:rowOff>
                  </to>
                </anchor>
              </controlPr>
            </control>
          </mc:Choice>
        </mc:AlternateContent>
        <mc:AlternateContent xmlns:mc="http://schemas.openxmlformats.org/markup-compatibility/2006">
          <mc:Choice Requires="x14">
            <control shapeId="55379" r:id="rId28" name="Option Button 83">
              <controlPr defaultSize="0" autoFill="0" autoLine="0" autoPict="0" altText="">
                <anchor moveWithCells="1">
                  <from>
                    <xdr:col>43</xdr:col>
                    <xdr:colOff>0</xdr:colOff>
                    <xdr:row>80</xdr:row>
                    <xdr:rowOff>0</xdr:rowOff>
                  </from>
                  <to>
                    <xdr:col>44</xdr:col>
                    <xdr:colOff>114300</xdr:colOff>
                    <xdr:row>81</xdr:row>
                    <xdr:rowOff>0</xdr:rowOff>
                  </to>
                </anchor>
              </controlPr>
            </control>
          </mc:Choice>
        </mc:AlternateContent>
        <mc:AlternateContent xmlns:mc="http://schemas.openxmlformats.org/markup-compatibility/2006">
          <mc:Choice Requires="x14">
            <control shapeId="55380" r:id="rId29" name="Option Button 84">
              <controlPr defaultSize="0" autoFill="0" autoLine="0" autoPict="0" altText="">
                <anchor moveWithCells="1">
                  <from>
                    <xdr:col>43</xdr:col>
                    <xdr:colOff>0</xdr:colOff>
                    <xdr:row>81</xdr:row>
                    <xdr:rowOff>9525</xdr:rowOff>
                  </from>
                  <to>
                    <xdr:col>44</xdr:col>
                    <xdr:colOff>114300</xdr:colOff>
                    <xdr:row>82</xdr:row>
                    <xdr:rowOff>0</xdr:rowOff>
                  </to>
                </anchor>
              </controlPr>
            </control>
          </mc:Choice>
        </mc:AlternateContent>
        <mc:AlternateContent xmlns:mc="http://schemas.openxmlformats.org/markup-compatibility/2006">
          <mc:Choice Requires="x14">
            <control shapeId="55381" r:id="rId30" name="Option Button 85">
              <controlPr defaultSize="0" autoFill="0" autoLine="0" autoPict="0" altText="">
                <anchor moveWithCells="1">
                  <from>
                    <xdr:col>32</xdr:col>
                    <xdr:colOff>9525</xdr:colOff>
                    <xdr:row>80</xdr:row>
                    <xdr:rowOff>0</xdr:rowOff>
                  </from>
                  <to>
                    <xdr:col>34</xdr:col>
                    <xdr:colOff>9525</xdr:colOff>
                    <xdr:row>81</xdr:row>
                    <xdr:rowOff>0</xdr:rowOff>
                  </to>
                </anchor>
              </controlPr>
            </control>
          </mc:Choice>
        </mc:AlternateContent>
        <mc:AlternateContent xmlns:mc="http://schemas.openxmlformats.org/markup-compatibility/2006">
          <mc:Choice Requires="x14">
            <control shapeId="55382" r:id="rId31" name="Option Button 86">
              <controlPr defaultSize="0" autoFill="0" autoLine="0" autoPict="0" altText="">
                <anchor moveWithCells="1">
                  <from>
                    <xdr:col>32</xdr:col>
                    <xdr:colOff>9525</xdr:colOff>
                    <xdr:row>81</xdr:row>
                    <xdr:rowOff>9525</xdr:rowOff>
                  </from>
                  <to>
                    <xdr:col>34</xdr:col>
                    <xdr:colOff>9525</xdr:colOff>
                    <xdr:row>82</xdr:row>
                    <xdr:rowOff>0</xdr:rowOff>
                  </to>
                </anchor>
              </controlPr>
            </control>
          </mc:Choice>
        </mc:AlternateContent>
        <mc:AlternateContent xmlns:mc="http://schemas.openxmlformats.org/markup-compatibility/2006">
          <mc:Choice Requires="x14">
            <control shapeId="55383" r:id="rId32" name="Check Box 87">
              <controlPr defaultSize="0" autoFill="0" autoLine="0" autoPict="0">
                <anchor moveWithCells="1">
                  <from>
                    <xdr:col>4</xdr:col>
                    <xdr:colOff>9525</xdr:colOff>
                    <xdr:row>88</xdr:row>
                    <xdr:rowOff>9525</xdr:rowOff>
                  </from>
                  <to>
                    <xdr:col>6</xdr:col>
                    <xdr:colOff>0</xdr:colOff>
                    <xdr:row>89</xdr:row>
                    <xdr:rowOff>0</xdr:rowOff>
                  </to>
                </anchor>
              </controlPr>
            </control>
          </mc:Choice>
        </mc:AlternateContent>
        <mc:AlternateContent xmlns:mc="http://schemas.openxmlformats.org/markup-compatibility/2006">
          <mc:Choice Requires="x14">
            <control shapeId="55396" r:id="rId33" name="Check Box 100">
              <controlPr defaultSize="0" autoFill="0" autoLine="0" autoPict="0">
                <anchor moveWithCells="1">
                  <from>
                    <xdr:col>39</xdr:col>
                    <xdr:colOff>9525</xdr:colOff>
                    <xdr:row>107</xdr:row>
                    <xdr:rowOff>9525</xdr:rowOff>
                  </from>
                  <to>
                    <xdr:col>41</xdr:col>
                    <xdr:colOff>0</xdr:colOff>
                    <xdr:row>107</xdr:row>
                    <xdr:rowOff>228600</xdr:rowOff>
                  </to>
                </anchor>
              </controlPr>
            </control>
          </mc:Choice>
        </mc:AlternateContent>
        <mc:AlternateContent xmlns:mc="http://schemas.openxmlformats.org/markup-compatibility/2006">
          <mc:Choice Requires="x14">
            <control shapeId="55397" r:id="rId34" name="Check Box 101">
              <controlPr defaultSize="0" autoFill="0" autoLine="0" autoPict="0">
                <anchor moveWithCells="1">
                  <from>
                    <xdr:col>39</xdr:col>
                    <xdr:colOff>9525</xdr:colOff>
                    <xdr:row>108</xdr:row>
                    <xdr:rowOff>9525</xdr:rowOff>
                  </from>
                  <to>
                    <xdr:col>41</xdr:col>
                    <xdr:colOff>0</xdr:colOff>
                    <xdr:row>108</xdr:row>
                    <xdr:rowOff>228600</xdr:rowOff>
                  </to>
                </anchor>
              </controlPr>
            </control>
          </mc:Choice>
        </mc:AlternateContent>
        <mc:AlternateContent xmlns:mc="http://schemas.openxmlformats.org/markup-compatibility/2006">
          <mc:Choice Requires="x14">
            <control shapeId="55402" r:id="rId35" name="Option Button 106">
              <controlPr defaultSize="0" autoFill="0" autoLine="0" autoPict="0" altText="">
                <anchor moveWithCells="1">
                  <from>
                    <xdr:col>10</xdr:col>
                    <xdr:colOff>9525</xdr:colOff>
                    <xdr:row>112</xdr:row>
                    <xdr:rowOff>0</xdr:rowOff>
                  </from>
                  <to>
                    <xdr:col>12</xdr:col>
                    <xdr:colOff>9525</xdr:colOff>
                    <xdr:row>112</xdr:row>
                    <xdr:rowOff>228600</xdr:rowOff>
                  </to>
                </anchor>
              </controlPr>
            </control>
          </mc:Choice>
        </mc:AlternateContent>
        <mc:AlternateContent xmlns:mc="http://schemas.openxmlformats.org/markup-compatibility/2006">
          <mc:Choice Requires="x14">
            <control shapeId="55406" r:id="rId36" name="Group Box 110">
              <controlPr defaultSize="0" print="0" autoFill="0" autoPict="0">
                <anchor moveWithCells="1">
                  <from>
                    <xdr:col>1</xdr:col>
                    <xdr:colOff>0</xdr:colOff>
                    <xdr:row>111</xdr:row>
                    <xdr:rowOff>0</xdr:rowOff>
                  </from>
                  <to>
                    <xdr:col>49</xdr:col>
                    <xdr:colOff>0</xdr:colOff>
                    <xdr:row>114</xdr:row>
                    <xdr:rowOff>0</xdr:rowOff>
                  </to>
                </anchor>
              </controlPr>
            </control>
          </mc:Choice>
        </mc:AlternateContent>
        <mc:AlternateContent xmlns:mc="http://schemas.openxmlformats.org/markup-compatibility/2006">
          <mc:Choice Requires="x14">
            <control shapeId="55408" r:id="rId37" name="Option Button 112">
              <controlPr defaultSize="0" autoFill="0" autoLine="0" autoPict="0" altText="">
                <anchor moveWithCells="1">
                  <from>
                    <xdr:col>32</xdr:col>
                    <xdr:colOff>9525</xdr:colOff>
                    <xdr:row>112</xdr:row>
                    <xdr:rowOff>0</xdr:rowOff>
                  </from>
                  <to>
                    <xdr:col>34</xdr:col>
                    <xdr:colOff>9525</xdr:colOff>
                    <xdr:row>112</xdr:row>
                    <xdr:rowOff>228600</xdr:rowOff>
                  </to>
                </anchor>
              </controlPr>
            </control>
          </mc:Choice>
        </mc:AlternateContent>
        <mc:AlternateContent xmlns:mc="http://schemas.openxmlformats.org/markup-compatibility/2006">
          <mc:Choice Requires="x14">
            <control shapeId="55409" r:id="rId38" name="Option Button 113">
              <controlPr defaultSize="0" autoFill="0" autoLine="0" autoPict="0" altText="">
                <anchor moveWithCells="1">
                  <from>
                    <xdr:col>10</xdr:col>
                    <xdr:colOff>9525</xdr:colOff>
                    <xdr:row>113</xdr:row>
                    <xdr:rowOff>0</xdr:rowOff>
                  </from>
                  <to>
                    <xdr:col>12</xdr:col>
                    <xdr:colOff>9525</xdr:colOff>
                    <xdr:row>113</xdr:row>
                    <xdr:rowOff>228600</xdr:rowOff>
                  </to>
                </anchor>
              </controlPr>
            </control>
          </mc:Choice>
        </mc:AlternateContent>
        <mc:AlternateContent xmlns:mc="http://schemas.openxmlformats.org/markup-compatibility/2006">
          <mc:Choice Requires="x14">
            <control shapeId="55410" r:id="rId39" name="Option Button 114">
              <controlPr defaultSize="0" autoFill="0" autoLine="0" autoPict="0" altText="">
                <anchor moveWithCells="1">
                  <from>
                    <xdr:col>39</xdr:col>
                    <xdr:colOff>9525</xdr:colOff>
                    <xdr:row>110</xdr:row>
                    <xdr:rowOff>0</xdr:rowOff>
                  </from>
                  <to>
                    <xdr:col>41</xdr:col>
                    <xdr:colOff>9525</xdr:colOff>
                    <xdr:row>110</xdr:row>
                    <xdr:rowOff>228600</xdr:rowOff>
                  </to>
                </anchor>
              </controlPr>
            </control>
          </mc:Choice>
        </mc:AlternateContent>
        <mc:AlternateContent xmlns:mc="http://schemas.openxmlformats.org/markup-compatibility/2006">
          <mc:Choice Requires="x14">
            <control shapeId="55411" r:id="rId40" name="Option Button 115">
              <controlPr defaultSize="0" autoFill="0" autoLine="0" autoPict="0" altText="">
                <anchor moveWithCells="1">
                  <from>
                    <xdr:col>44</xdr:col>
                    <xdr:colOff>9525</xdr:colOff>
                    <xdr:row>110</xdr:row>
                    <xdr:rowOff>0</xdr:rowOff>
                  </from>
                  <to>
                    <xdr:col>45</xdr:col>
                    <xdr:colOff>114300</xdr:colOff>
                    <xdr:row>110</xdr:row>
                    <xdr:rowOff>228600</xdr:rowOff>
                  </to>
                </anchor>
              </controlPr>
            </control>
          </mc:Choice>
        </mc:AlternateContent>
        <mc:AlternateContent xmlns:mc="http://schemas.openxmlformats.org/markup-compatibility/2006">
          <mc:Choice Requires="x14">
            <control shapeId="55412" r:id="rId41" name="Group Box 116">
              <controlPr defaultSize="0" print="0" autoFill="0" autoPict="0">
                <anchor moveWithCells="1">
                  <from>
                    <xdr:col>10</xdr:col>
                    <xdr:colOff>0</xdr:colOff>
                    <xdr:row>110</xdr:row>
                    <xdr:rowOff>0</xdr:rowOff>
                  </from>
                  <to>
                    <xdr:col>49</xdr:col>
                    <xdr:colOff>0</xdr:colOff>
                    <xdr:row>111</xdr:row>
                    <xdr:rowOff>0</xdr:rowOff>
                  </to>
                </anchor>
              </controlPr>
            </control>
          </mc:Choice>
        </mc:AlternateContent>
        <mc:AlternateContent xmlns:mc="http://schemas.openxmlformats.org/markup-compatibility/2006">
          <mc:Choice Requires="x14">
            <control shapeId="55417" r:id="rId42" name="Option Button 121">
              <controlPr defaultSize="0" autoFill="0" autoLine="0" autoPict="0" altText="">
                <anchor moveWithCells="1">
                  <from>
                    <xdr:col>17</xdr:col>
                    <xdr:colOff>9525</xdr:colOff>
                    <xdr:row>117</xdr:row>
                    <xdr:rowOff>0</xdr:rowOff>
                  </from>
                  <to>
                    <xdr:col>19</xdr:col>
                    <xdr:colOff>9525</xdr:colOff>
                    <xdr:row>117</xdr:row>
                    <xdr:rowOff>228600</xdr:rowOff>
                  </to>
                </anchor>
              </controlPr>
            </control>
          </mc:Choice>
        </mc:AlternateContent>
        <mc:AlternateContent xmlns:mc="http://schemas.openxmlformats.org/markup-compatibility/2006">
          <mc:Choice Requires="x14">
            <control shapeId="55418" r:id="rId43" name="Option Button 122">
              <controlPr defaultSize="0" autoFill="0" autoLine="0" autoPict="0" altText="">
                <anchor moveWithCells="1">
                  <from>
                    <xdr:col>17</xdr:col>
                    <xdr:colOff>9525</xdr:colOff>
                    <xdr:row>118</xdr:row>
                    <xdr:rowOff>19050</xdr:rowOff>
                  </from>
                  <to>
                    <xdr:col>19</xdr:col>
                    <xdr:colOff>9525</xdr:colOff>
                    <xdr:row>118</xdr:row>
                    <xdr:rowOff>247650</xdr:rowOff>
                  </to>
                </anchor>
              </controlPr>
            </control>
          </mc:Choice>
        </mc:AlternateContent>
        <mc:AlternateContent xmlns:mc="http://schemas.openxmlformats.org/markup-compatibility/2006">
          <mc:Choice Requires="x14">
            <control shapeId="55419" r:id="rId44" name="Group Box 123">
              <controlPr defaultSize="0" print="0" autoFill="0" autoPict="0">
                <anchor moveWithCells="1">
                  <from>
                    <xdr:col>2</xdr:col>
                    <xdr:colOff>0</xdr:colOff>
                    <xdr:row>117</xdr:row>
                    <xdr:rowOff>0</xdr:rowOff>
                  </from>
                  <to>
                    <xdr:col>49</xdr:col>
                    <xdr:colOff>0</xdr:colOff>
                    <xdr:row>119</xdr:row>
                    <xdr:rowOff>0</xdr:rowOff>
                  </to>
                </anchor>
              </controlPr>
            </control>
          </mc:Choice>
        </mc:AlternateContent>
        <mc:AlternateContent xmlns:mc="http://schemas.openxmlformats.org/markup-compatibility/2006">
          <mc:Choice Requires="x14">
            <control shapeId="55420" r:id="rId45" name="Check Box 124">
              <controlPr defaultSize="0" autoFill="0" autoLine="0" autoPict="0">
                <anchor moveWithCells="1">
                  <from>
                    <xdr:col>2</xdr:col>
                    <xdr:colOff>9525</xdr:colOff>
                    <xdr:row>119</xdr:row>
                    <xdr:rowOff>123825</xdr:rowOff>
                  </from>
                  <to>
                    <xdr:col>4</xdr:col>
                    <xdr:colOff>0</xdr:colOff>
                    <xdr:row>120</xdr:row>
                    <xdr:rowOff>76200</xdr:rowOff>
                  </to>
                </anchor>
              </controlPr>
            </control>
          </mc:Choice>
        </mc:AlternateContent>
        <mc:AlternateContent xmlns:mc="http://schemas.openxmlformats.org/markup-compatibility/2006">
          <mc:Choice Requires="x14">
            <control shapeId="55422" r:id="rId46" name="Check Box 126">
              <controlPr defaultSize="0" autoFill="0" autoLine="0" autoPict="0">
                <anchor moveWithCells="1">
                  <from>
                    <xdr:col>27</xdr:col>
                    <xdr:colOff>9525</xdr:colOff>
                    <xdr:row>121</xdr:row>
                    <xdr:rowOff>28575</xdr:rowOff>
                  </from>
                  <to>
                    <xdr:col>29</xdr:col>
                    <xdr:colOff>0</xdr:colOff>
                    <xdr:row>121</xdr:row>
                    <xdr:rowOff>247650</xdr:rowOff>
                  </to>
                </anchor>
              </controlPr>
            </control>
          </mc:Choice>
        </mc:AlternateContent>
        <mc:AlternateContent xmlns:mc="http://schemas.openxmlformats.org/markup-compatibility/2006">
          <mc:Choice Requires="x14">
            <control shapeId="55423" r:id="rId47" name="Check Box 127">
              <controlPr defaultSize="0" autoFill="0" autoLine="0" autoPict="0">
                <anchor moveWithCells="1">
                  <from>
                    <xdr:col>38</xdr:col>
                    <xdr:colOff>9525</xdr:colOff>
                    <xdr:row>121</xdr:row>
                    <xdr:rowOff>28575</xdr:rowOff>
                  </from>
                  <to>
                    <xdr:col>40</xdr:col>
                    <xdr:colOff>0</xdr:colOff>
                    <xdr:row>121</xdr:row>
                    <xdr:rowOff>247650</xdr:rowOff>
                  </to>
                </anchor>
              </controlPr>
            </control>
          </mc:Choice>
        </mc:AlternateContent>
        <mc:AlternateContent xmlns:mc="http://schemas.openxmlformats.org/markup-compatibility/2006">
          <mc:Choice Requires="x14">
            <control shapeId="55424" r:id="rId48" name="Check Box 128">
              <controlPr defaultSize="0" autoFill="0" autoLine="0" autoPict="0">
                <anchor moveWithCells="1">
                  <from>
                    <xdr:col>2</xdr:col>
                    <xdr:colOff>9525</xdr:colOff>
                    <xdr:row>123</xdr:row>
                    <xdr:rowOff>28575</xdr:rowOff>
                  </from>
                  <to>
                    <xdr:col>4</xdr:col>
                    <xdr:colOff>0</xdr:colOff>
                    <xdr:row>123</xdr:row>
                    <xdr:rowOff>247650</xdr:rowOff>
                  </to>
                </anchor>
              </controlPr>
            </control>
          </mc:Choice>
        </mc:AlternateContent>
        <mc:AlternateContent xmlns:mc="http://schemas.openxmlformats.org/markup-compatibility/2006">
          <mc:Choice Requires="x14">
            <control shapeId="55425" r:id="rId49" name="Check Box 129">
              <controlPr defaultSize="0" autoFill="0" autoLine="0" autoPict="0">
                <anchor moveWithCells="1">
                  <from>
                    <xdr:col>27</xdr:col>
                    <xdr:colOff>9525</xdr:colOff>
                    <xdr:row>123</xdr:row>
                    <xdr:rowOff>28575</xdr:rowOff>
                  </from>
                  <to>
                    <xdr:col>29</xdr:col>
                    <xdr:colOff>0</xdr:colOff>
                    <xdr:row>123</xdr:row>
                    <xdr:rowOff>247650</xdr:rowOff>
                  </to>
                </anchor>
              </controlPr>
            </control>
          </mc:Choice>
        </mc:AlternateContent>
        <mc:AlternateContent xmlns:mc="http://schemas.openxmlformats.org/markup-compatibility/2006">
          <mc:Choice Requires="x14">
            <control shapeId="55426" r:id="rId50" name="Check Box 130">
              <controlPr defaultSize="0" autoFill="0" autoLine="0" autoPict="0">
                <anchor moveWithCells="1">
                  <from>
                    <xdr:col>27</xdr:col>
                    <xdr:colOff>9525</xdr:colOff>
                    <xdr:row>124</xdr:row>
                    <xdr:rowOff>28575</xdr:rowOff>
                  </from>
                  <to>
                    <xdr:col>29</xdr:col>
                    <xdr:colOff>0</xdr:colOff>
                    <xdr:row>124</xdr:row>
                    <xdr:rowOff>247650</xdr:rowOff>
                  </to>
                </anchor>
              </controlPr>
            </control>
          </mc:Choice>
        </mc:AlternateContent>
        <mc:AlternateContent xmlns:mc="http://schemas.openxmlformats.org/markup-compatibility/2006">
          <mc:Choice Requires="x14">
            <control shapeId="55430" r:id="rId51" name="Check Box 134">
              <controlPr defaultSize="0" autoFill="0" autoLine="0" autoPict="0">
                <anchor moveWithCells="1">
                  <from>
                    <xdr:col>27</xdr:col>
                    <xdr:colOff>9525</xdr:colOff>
                    <xdr:row>132</xdr:row>
                    <xdr:rowOff>28575</xdr:rowOff>
                  </from>
                  <to>
                    <xdr:col>29</xdr:col>
                    <xdr:colOff>0</xdr:colOff>
                    <xdr:row>132</xdr:row>
                    <xdr:rowOff>247650</xdr:rowOff>
                  </to>
                </anchor>
              </controlPr>
            </control>
          </mc:Choice>
        </mc:AlternateContent>
        <mc:AlternateContent xmlns:mc="http://schemas.openxmlformats.org/markup-compatibility/2006">
          <mc:Choice Requires="x14">
            <control shapeId="55431" r:id="rId52" name="Check Box 135">
              <controlPr defaultSize="0" autoFill="0" autoLine="0" autoPict="0">
                <anchor moveWithCells="1">
                  <from>
                    <xdr:col>27</xdr:col>
                    <xdr:colOff>9525</xdr:colOff>
                    <xdr:row>133</xdr:row>
                    <xdr:rowOff>28575</xdr:rowOff>
                  </from>
                  <to>
                    <xdr:col>29</xdr:col>
                    <xdr:colOff>0</xdr:colOff>
                    <xdr:row>133</xdr:row>
                    <xdr:rowOff>247650</xdr:rowOff>
                  </to>
                </anchor>
              </controlPr>
            </control>
          </mc:Choice>
        </mc:AlternateContent>
        <mc:AlternateContent xmlns:mc="http://schemas.openxmlformats.org/markup-compatibility/2006">
          <mc:Choice Requires="x14">
            <control shapeId="55432" r:id="rId53" name="Check Box 136">
              <controlPr defaultSize="0" autoFill="0" autoLine="0" autoPict="0">
                <anchor moveWithCells="1">
                  <from>
                    <xdr:col>38</xdr:col>
                    <xdr:colOff>9525</xdr:colOff>
                    <xdr:row>133</xdr:row>
                    <xdr:rowOff>28575</xdr:rowOff>
                  </from>
                  <to>
                    <xdr:col>40</xdr:col>
                    <xdr:colOff>0</xdr:colOff>
                    <xdr:row>133</xdr:row>
                    <xdr:rowOff>247650</xdr:rowOff>
                  </to>
                </anchor>
              </controlPr>
            </control>
          </mc:Choice>
        </mc:AlternateContent>
        <mc:AlternateContent xmlns:mc="http://schemas.openxmlformats.org/markup-compatibility/2006">
          <mc:Choice Requires="x14">
            <control shapeId="55433" r:id="rId54" name="Check Box 137">
              <controlPr defaultSize="0" autoFill="0" autoLine="0" autoPict="0">
                <anchor moveWithCells="1">
                  <from>
                    <xdr:col>44</xdr:col>
                    <xdr:colOff>9525</xdr:colOff>
                    <xdr:row>133</xdr:row>
                    <xdr:rowOff>28575</xdr:rowOff>
                  </from>
                  <to>
                    <xdr:col>45</xdr:col>
                    <xdr:colOff>104775</xdr:colOff>
                    <xdr:row>133</xdr:row>
                    <xdr:rowOff>247650</xdr:rowOff>
                  </to>
                </anchor>
              </controlPr>
            </control>
          </mc:Choice>
        </mc:AlternateContent>
        <mc:AlternateContent xmlns:mc="http://schemas.openxmlformats.org/markup-compatibility/2006">
          <mc:Choice Requires="x14">
            <control shapeId="55434" r:id="rId55" name="Check Box 138">
              <controlPr defaultSize="0" autoFill="0" autoLine="0" autoPict="0">
                <anchor moveWithCells="1">
                  <from>
                    <xdr:col>27</xdr:col>
                    <xdr:colOff>9525</xdr:colOff>
                    <xdr:row>134</xdr:row>
                    <xdr:rowOff>28575</xdr:rowOff>
                  </from>
                  <to>
                    <xdr:col>29</xdr:col>
                    <xdr:colOff>0</xdr:colOff>
                    <xdr:row>134</xdr:row>
                    <xdr:rowOff>247650</xdr:rowOff>
                  </to>
                </anchor>
              </controlPr>
            </control>
          </mc:Choice>
        </mc:AlternateContent>
        <mc:AlternateContent xmlns:mc="http://schemas.openxmlformats.org/markup-compatibility/2006">
          <mc:Choice Requires="x14">
            <control shapeId="55435" r:id="rId56" name="Check Box 139">
              <controlPr defaultSize="0" autoFill="0" autoLine="0" autoPict="0">
                <anchor moveWithCells="1">
                  <from>
                    <xdr:col>27</xdr:col>
                    <xdr:colOff>9525</xdr:colOff>
                    <xdr:row>135</xdr:row>
                    <xdr:rowOff>28575</xdr:rowOff>
                  </from>
                  <to>
                    <xdr:col>29</xdr:col>
                    <xdr:colOff>0</xdr:colOff>
                    <xdr:row>135</xdr:row>
                    <xdr:rowOff>247650</xdr:rowOff>
                  </to>
                </anchor>
              </controlPr>
            </control>
          </mc:Choice>
        </mc:AlternateContent>
        <mc:AlternateContent xmlns:mc="http://schemas.openxmlformats.org/markup-compatibility/2006">
          <mc:Choice Requires="x14">
            <control shapeId="55436" r:id="rId57" name="Check Box 140">
              <controlPr defaultSize="0" autoFill="0" autoLine="0" autoPict="0">
                <anchor moveWithCells="1">
                  <from>
                    <xdr:col>27</xdr:col>
                    <xdr:colOff>9525</xdr:colOff>
                    <xdr:row>136</xdr:row>
                    <xdr:rowOff>28575</xdr:rowOff>
                  </from>
                  <to>
                    <xdr:col>29</xdr:col>
                    <xdr:colOff>0</xdr:colOff>
                    <xdr:row>136</xdr:row>
                    <xdr:rowOff>247650</xdr:rowOff>
                  </to>
                </anchor>
              </controlPr>
            </control>
          </mc:Choice>
        </mc:AlternateContent>
        <mc:AlternateContent xmlns:mc="http://schemas.openxmlformats.org/markup-compatibility/2006">
          <mc:Choice Requires="x14">
            <control shapeId="55437" r:id="rId58" name="Check Box 141">
              <controlPr defaultSize="0" autoFill="0" autoLine="0" autoPict="0">
                <anchor moveWithCells="1">
                  <from>
                    <xdr:col>38</xdr:col>
                    <xdr:colOff>9525</xdr:colOff>
                    <xdr:row>135</xdr:row>
                    <xdr:rowOff>28575</xdr:rowOff>
                  </from>
                  <to>
                    <xdr:col>40</xdr:col>
                    <xdr:colOff>0</xdr:colOff>
                    <xdr:row>135</xdr:row>
                    <xdr:rowOff>247650</xdr:rowOff>
                  </to>
                </anchor>
              </controlPr>
            </control>
          </mc:Choice>
        </mc:AlternateContent>
        <mc:AlternateContent xmlns:mc="http://schemas.openxmlformats.org/markup-compatibility/2006">
          <mc:Choice Requires="x14">
            <control shapeId="55441" r:id="rId59" name="Check Box 145">
              <controlPr defaultSize="0" autoFill="0" autoLine="0" autoPict="0">
                <anchor moveWithCells="1">
                  <from>
                    <xdr:col>27</xdr:col>
                    <xdr:colOff>9525</xdr:colOff>
                    <xdr:row>137</xdr:row>
                    <xdr:rowOff>28575</xdr:rowOff>
                  </from>
                  <to>
                    <xdr:col>29</xdr:col>
                    <xdr:colOff>0</xdr:colOff>
                    <xdr:row>137</xdr:row>
                    <xdr:rowOff>247650</xdr:rowOff>
                  </to>
                </anchor>
              </controlPr>
            </control>
          </mc:Choice>
        </mc:AlternateContent>
        <mc:AlternateContent xmlns:mc="http://schemas.openxmlformats.org/markup-compatibility/2006">
          <mc:Choice Requires="x14">
            <control shapeId="55444" r:id="rId60" name="Check Box 148">
              <controlPr defaultSize="0" autoFill="0" autoLine="0" autoPict="0">
                <anchor moveWithCells="1">
                  <from>
                    <xdr:col>27</xdr:col>
                    <xdr:colOff>9525</xdr:colOff>
                    <xdr:row>138</xdr:row>
                    <xdr:rowOff>28575</xdr:rowOff>
                  </from>
                  <to>
                    <xdr:col>29</xdr:col>
                    <xdr:colOff>0</xdr:colOff>
                    <xdr:row>138</xdr:row>
                    <xdr:rowOff>247650</xdr:rowOff>
                  </to>
                </anchor>
              </controlPr>
            </control>
          </mc:Choice>
        </mc:AlternateContent>
        <mc:AlternateContent xmlns:mc="http://schemas.openxmlformats.org/markup-compatibility/2006">
          <mc:Choice Requires="x14">
            <control shapeId="55445" r:id="rId61" name="Check Box 149">
              <controlPr defaultSize="0" autoFill="0" autoLine="0" autoPict="0">
                <anchor moveWithCells="1">
                  <from>
                    <xdr:col>27</xdr:col>
                    <xdr:colOff>9525</xdr:colOff>
                    <xdr:row>139</xdr:row>
                    <xdr:rowOff>28575</xdr:rowOff>
                  </from>
                  <to>
                    <xdr:col>29</xdr:col>
                    <xdr:colOff>0</xdr:colOff>
                    <xdr:row>139</xdr:row>
                    <xdr:rowOff>247650</xdr:rowOff>
                  </to>
                </anchor>
              </controlPr>
            </control>
          </mc:Choice>
        </mc:AlternateContent>
        <mc:AlternateContent xmlns:mc="http://schemas.openxmlformats.org/markup-compatibility/2006">
          <mc:Choice Requires="x14">
            <control shapeId="55446" r:id="rId62" name="Check Box 150">
              <controlPr defaultSize="0" autoFill="0" autoLine="0" autoPict="0">
                <anchor moveWithCells="1">
                  <from>
                    <xdr:col>38</xdr:col>
                    <xdr:colOff>9525</xdr:colOff>
                    <xdr:row>139</xdr:row>
                    <xdr:rowOff>28575</xdr:rowOff>
                  </from>
                  <to>
                    <xdr:col>40</xdr:col>
                    <xdr:colOff>0</xdr:colOff>
                    <xdr:row>139</xdr:row>
                    <xdr:rowOff>247650</xdr:rowOff>
                  </to>
                </anchor>
              </controlPr>
            </control>
          </mc:Choice>
        </mc:AlternateContent>
        <mc:AlternateContent xmlns:mc="http://schemas.openxmlformats.org/markup-compatibility/2006">
          <mc:Choice Requires="x14">
            <control shapeId="55448" r:id="rId63" name="Check Box 152">
              <controlPr defaultSize="0" autoFill="0" autoLine="0" autoPict="0">
                <anchor moveWithCells="1">
                  <from>
                    <xdr:col>27</xdr:col>
                    <xdr:colOff>9525</xdr:colOff>
                    <xdr:row>140</xdr:row>
                    <xdr:rowOff>28575</xdr:rowOff>
                  </from>
                  <to>
                    <xdr:col>29</xdr:col>
                    <xdr:colOff>0</xdr:colOff>
                    <xdr:row>140</xdr:row>
                    <xdr:rowOff>247650</xdr:rowOff>
                  </to>
                </anchor>
              </controlPr>
            </control>
          </mc:Choice>
        </mc:AlternateContent>
        <mc:AlternateContent xmlns:mc="http://schemas.openxmlformats.org/markup-compatibility/2006">
          <mc:Choice Requires="x14">
            <control shapeId="55450" r:id="rId64" name="Check Box 154">
              <controlPr defaultSize="0" autoFill="0" autoLine="0" autoPict="0">
                <anchor moveWithCells="1">
                  <from>
                    <xdr:col>38</xdr:col>
                    <xdr:colOff>9525</xdr:colOff>
                    <xdr:row>140</xdr:row>
                    <xdr:rowOff>28575</xdr:rowOff>
                  </from>
                  <to>
                    <xdr:col>40</xdr:col>
                    <xdr:colOff>0</xdr:colOff>
                    <xdr:row>140</xdr:row>
                    <xdr:rowOff>247650</xdr:rowOff>
                  </to>
                </anchor>
              </controlPr>
            </control>
          </mc:Choice>
        </mc:AlternateContent>
        <mc:AlternateContent xmlns:mc="http://schemas.openxmlformats.org/markup-compatibility/2006">
          <mc:Choice Requires="x14">
            <control shapeId="55453" r:id="rId65" name="Check Box 157">
              <controlPr defaultSize="0" autoFill="0" autoLine="0" autoPict="0">
                <anchor moveWithCells="1">
                  <from>
                    <xdr:col>27</xdr:col>
                    <xdr:colOff>9525</xdr:colOff>
                    <xdr:row>141</xdr:row>
                    <xdr:rowOff>28575</xdr:rowOff>
                  </from>
                  <to>
                    <xdr:col>29</xdr:col>
                    <xdr:colOff>0</xdr:colOff>
                    <xdr:row>141</xdr:row>
                    <xdr:rowOff>247650</xdr:rowOff>
                  </to>
                </anchor>
              </controlPr>
            </control>
          </mc:Choice>
        </mc:AlternateContent>
        <mc:AlternateContent xmlns:mc="http://schemas.openxmlformats.org/markup-compatibility/2006">
          <mc:Choice Requires="x14">
            <control shapeId="55455" r:id="rId66" name="Check Box 159">
              <controlPr defaultSize="0" autoFill="0" autoLine="0" autoPict="0">
                <anchor moveWithCells="1">
                  <from>
                    <xdr:col>38</xdr:col>
                    <xdr:colOff>9525</xdr:colOff>
                    <xdr:row>141</xdr:row>
                    <xdr:rowOff>28575</xdr:rowOff>
                  </from>
                  <to>
                    <xdr:col>40</xdr:col>
                    <xdr:colOff>0</xdr:colOff>
                    <xdr:row>141</xdr:row>
                    <xdr:rowOff>247650</xdr:rowOff>
                  </to>
                </anchor>
              </controlPr>
            </control>
          </mc:Choice>
        </mc:AlternateContent>
        <mc:AlternateContent xmlns:mc="http://schemas.openxmlformats.org/markup-compatibility/2006">
          <mc:Choice Requires="x14">
            <control shapeId="55463" r:id="rId67" name="Check Box 167">
              <controlPr defaultSize="0" autoFill="0" autoLine="0" autoPict="0">
                <anchor moveWithCells="1">
                  <from>
                    <xdr:col>24</xdr:col>
                    <xdr:colOff>9525</xdr:colOff>
                    <xdr:row>163</xdr:row>
                    <xdr:rowOff>28575</xdr:rowOff>
                  </from>
                  <to>
                    <xdr:col>26</xdr:col>
                    <xdr:colOff>0</xdr:colOff>
                    <xdr:row>163</xdr:row>
                    <xdr:rowOff>247650</xdr:rowOff>
                  </to>
                </anchor>
              </controlPr>
            </control>
          </mc:Choice>
        </mc:AlternateContent>
        <mc:AlternateContent xmlns:mc="http://schemas.openxmlformats.org/markup-compatibility/2006">
          <mc:Choice Requires="x14">
            <control shapeId="55465" r:id="rId68" name="Check Box 169">
              <controlPr defaultSize="0" autoFill="0" autoLine="0" autoPict="0">
                <anchor moveWithCells="1">
                  <from>
                    <xdr:col>24</xdr:col>
                    <xdr:colOff>9525</xdr:colOff>
                    <xdr:row>164</xdr:row>
                    <xdr:rowOff>28575</xdr:rowOff>
                  </from>
                  <to>
                    <xdr:col>26</xdr:col>
                    <xdr:colOff>0</xdr:colOff>
                    <xdr:row>164</xdr:row>
                    <xdr:rowOff>247650</xdr:rowOff>
                  </to>
                </anchor>
              </controlPr>
            </control>
          </mc:Choice>
        </mc:AlternateContent>
        <mc:AlternateContent xmlns:mc="http://schemas.openxmlformats.org/markup-compatibility/2006">
          <mc:Choice Requires="x14">
            <control shapeId="55466" r:id="rId69" name="Check Box 170">
              <controlPr defaultSize="0" autoFill="0" autoLine="0" autoPict="0">
                <anchor moveWithCells="1">
                  <from>
                    <xdr:col>26</xdr:col>
                    <xdr:colOff>9525</xdr:colOff>
                    <xdr:row>165</xdr:row>
                    <xdr:rowOff>28575</xdr:rowOff>
                  </from>
                  <to>
                    <xdr:col>27</xdr:col>
                    <xdr:colOff>28575</xdr:colOff>
                    <xdr:row>165</xdr:row>
                    <xdr:rowOff>247650</xdr:rowOff>
                  </to>
                </anchor>
              </controlPr>
            </control>
          </mc:Choice>
        </mc:AlternateContent>
        <mc:AlternateContent xmlns:mc="http://schemas.openxmlformats.org/markup-compatibility/2006">
          <mc:Choice Requires="x14">
            <control shapeId="55468" r:id="rId70" name="Check Box 172">
              <controlPr defaultSize="0" autoFill="0" autoLine="0" autoPict="0">
                <anchor moveWithCells="1">
                  <from>
                    <xdr:col>2</xdr:col>
                    <xdr:colOff>9525</xdr:colOff>
                    <xdr:row>169</xdr:row>
                    <xdr:rowOff>9525</xdr:rowOff>
                  </from>
                  <to>
                    <xdr:col>4</xdr:col>
                    <xdr:colOff>0</xdr:colOff>
                    <xdr:row>170</xdr:row>
                    <xdr:rowOff>0</xdr:rowOff>
                  </to>
                </anchor>
              </controlPr>
            </control>
          </mc:Choice>
        </mc:AlternateContent>
        <mc:AlternateContent xmlns:mc="http://schemas.openxmlformats.org/markup-compatibility/2006">
          <mc:Choice Requires="x14">
            <control shapeId="55472" r:id="rId71" name="Check Box 176">
              <controlPr defaultSize="0" autoFill="0" autoLine="0" autoPict="0">
                <anchor moveWithCells="1">
                  <from>
                    <xdr:col>12</xdr:col>
                    <xdr:colOff>9525</xdr:colOff>
                    <xdr:row>125</xdr:row>
                    <xdr:rowOff>28575</xdr:rowOff>
                  </from>
                  <to>
                    <xdr:col>14</xdr:col>
                    <xdr:colOff>0</xdr:colOff>
                    <xdr:row>125</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25"/>
  <sheetViews>
    <sheetView zoomScaleNormal="100" workbookViewId="0">
      <selection activeCell="K22" sqref="K22"/>
    </sheetView>
  </sheetViews>
  <sheetFormatPr baseColWidth="10" defaultRowHeight="12.75"/>
  <cols>
    <col min="1" max="16384" width="11.42578125" style="666"/>
  </cols>
  <sheetData>
    <row r="3" spans="1:17">
      <c r="A3" s="666" t="s">
        <v>1078</v>
      </c>
      <c r="B3" s="666" t="s">
        <v>1079</v>
      </c>
      <c r="C3" s="668">
        <v>1</v>
      </c>
      <c r="E3" s="666" t="s">
        <v>1071</v>
      </c>
      <c r="F3" s="668">
        <f>'E.9 Netzbetreiber-Abfragebogen'!AR120</f>
        <v>0.96</v>
      </c>
    </row>
    <row r="4" spans="1:17">
      <c r="B4" s="666" t="s">
        <v>738</v>
      </c>
      <c r="C4" s="668">
        <v>1.1000000000000001</v>
      </c>
      <c r="E4" s="666" t="s">
        <v>1072</v>
      </c>
      <c r="F4" s="668">
        <f>1-'E.9 Netzbetreiber-Abfragebogen'!AQ121/100</f>
        <v>0.99999899999999997</v>
      </c>
      <c r="H4" s="666" t="s">
        <v>1079</v>
      </c>
      <c r="I4" s="666" t="s">
        <v>1080</v>
      </c>
      <c r="J4" s="666" t="s">
        <v>1081</v>
      </c>
    </row>
    <row r="5" spans="1:17" ht="15.75">
      <c r="B5" s="666" t="s">
        <v>1073</v>
      </c>
      <c r="C5" s="671">
        <f>'E.9 Netzbetreiber-Abfragebogen'!AH120</f>
        <v>1.08</v>
      </c>
      <c r="E5" s="666" t="s">
        <v>1074</v>
      </c>
      <c r="F5" s="666">
        <f>1+'E.9 Netzbetreiber-Abfragebogen'!AU121/100</f>
        <v>1.04</v>
      </c>
      <c r="H5" s="668">
        <v>0.9</v>
      </c>
      <c r="I5" s="669">
        <f>IF(AND(H5&gt;=$F$4,H5&lt;=$F$5),0,IF(H5&lt;=$F$3,$D$11,IF(H5&gt;=$F$6,$D$10,IF(H5&lt;$F$4,$D$11*($F$4-H5)/(($F$4-$F$3)*$C$3),$D$10*(H5-$F$5)/($F$6-$F$5)*$C$3))))</f>
        <v>-0.32868410517886359</v>
      </c>
      <c r="J5" s="666">
        <f>-ROUND(COS(RADIANS(DEGREES(ATAN(I5)))),2)</f>
        <v>-0.95</v>
      </c>
      <c r="K5" s="670"/>
      <c r="P5" s="668"/>
      <c r="Q5" s="669"/>
    </row>
    <row r="6" spans="1:17" ht="15.75">
      <c r="B6" s="666" t="s">
        <v>1075</v>
      </c>
      <c r="C6" s="671">
        <f>'E.9 Netzbetreiber-Abfragebogen'!AR120</f>
        <v>0.96</v>
      </c>
      <c r="E6" s="666" t="s">
        <v>1076</v>
      </c>
      <c r="F6" s="668">
        <f>'E.9 Netzbetreiber-Abfragebogen'!AH120</f>
        <v>1.08</v>
      </c>
      <c r="H6" s="668">
        <v>0.91</v>
      </c>
      <c r="I6" s="669">
        <f t="shared" ref="I6:I25" si="0">IF(AND(H6&gt;=$F$4,H6&lt;=$F$5),0,IF(H6&lt;=$F$3,$D$11,IF(H6&gt;=$F$6,$D$10,IF(H6&lt;$F$4,$D$11*($F$4-H6)/(($F$4-$F$3)*$C$3),$D$10*(H6-$F$5)/($F$6-$F$5)*$C$3))))</f>
        <v>-0.32868410517886359</v>
      </c>
      <c r="J6" s="666">
        <f t="shared" ref="J6:J13" si="1">-ROUND(COS(RADIANS(DEGREES(ATAN(I6)))),2)</f>
        <v>-0.95</v>
      </c>
      <c r="K6" s="670"/>
      <c r="P6" s="668"/>
      <c r="Q6" s="669"/>
    </row>
    <row r="7" spans="1:17" ht="15.75">
      <c r="B7" s="666" t="s">
        <v>1077</v>
      </c>
      <c r="C7" s="667">
        <v>1000</v>
      </c>
      <c r="D7" s="666" t="s">
        <v>636</v>
      </c>
      <c r="H7" s="668">
        <v>0.92</v>
      </c>
      <c r="I7" s="669">
        <f t="shared" si="0"/>
        <v>-0.32868410517886359</v>
      </c>
      <c r="J7" s="666">
        <f t="shared" si="1"/>
        <v>-0.95</v>
      </c>
      <c r="K7" s="670"/>
      <c r="P7" s="668"/>
      <c r="Q7" s="669"/>
    </row>
    <row r="8" spans="1:17">
      <c r="H8" s="668">
        <v>0.93</v>
      </c>
      <c r="I8" s="669">
        <f t="shared" si="0"/>
        <v>-0.32868410517886359</v>
      </c>
      <c r="J8" s="666">
        <f t="shared" si="1"/>
        <v>-0.95</v>
      </c>
      <c r="K8" s="670"/>
      <c r="P8" s="668"/>
      <c r="Q8" s="669"/>
    </row>
    <row r="9" spans="1:17">
      <c r="C9" s="666">
        <v>1</v>
      </c>
      <c r="H9" s="668">
        <v>0.94</v>
      </c>
      <c r="I9" s="669">
        <f t="shared" si="0"/>
        <v>-0.32868410517886359</v>
      </c>
      <c r="J9" s="666">
        <f t="shared" si="1"/>
        <v>-0.95</v>
      </c>
      <c r="K9" s="670"/>
      <c r="P9" s="668"/>
      <c r="Q9" s="669"/>
    </row>
    <row r="10" spans="1:17">
      <c r="B10" s="666" t="s">
        <v>1082</v>
      </c>
      <c r="C10" s="666">
        <v>0.95</v>
      </c>
      <c r="D10" s="666">
        <f>TAN(DEGREES(ACOS(C10))*PI()/180)</f>
        <v>0.32868410517886321</v>
      </c>
      <c r="H10" s="668">
        <v>0.95</v>
      </c>
      <c r="I10" s="669">
        <f t="shared" si="0"/>
        <v>-0.32868410517886359</v>
      </c>
      <c r="J10" s="666">
        <f t="shared" si="1"/>
        <v>-0.95</v>
      </c>
      <c r="K10" s="670"/>
      <c r="P10" s="668"/>
      <c r="Q10" s="669"/>
    </row>
    <row r="11" spans="1:17">
      <c r="B11" s="666" t="s">
        <v>1083</v>
      </c>
      <c r="C11" s="666">
        <f>-IF(C9=1,0.95,'E.9 Netzbetreiber-Abfragebogen'!AD119)</f>
        <v>-0.95</v>
      </c>
      <c r="D11" s="666">
        <f>TAN(DEGREES(ACOS(C11))*PI()/180)</f>
        <v>-0.32868410517886359</v>
      </c>
      <c r="H11" s="668">
        <v>0.96</v>
      </c>
      <c r="I11" s="669">
        <f t="shared" si="0"/>
        <v>-0.32868410517886359</v>
      </c>
      <c r="J11" s="666">
        <f t="shared" si="1"/>
        <v>-0.95</v>
      </c>
      <c r="K11" s="670"/>
      <c r="P11" s="668"/>
      <c r="Q11" s="669"/>
    </row>
    <row r="12" spans="1:17">
      <c r="H12" s="668">
        <v>0.97</v>
      </c>
      <c r="I12" s="669">
        <f t="shared" si="0"/>
        <v>-0.24651102455713209</v>
      </c>
      <c r="J12" s="666">
        <f t="shared" si="1"/>
        <v>-0.97</v>
      </c>
      <c r="K12" s="670"/>
      <c r="P12" s="668"/>
      <c r="Q12" s="669"/>
    </row>
    <row r="13" spans="1:17">
      <c r="H13" s="668">
        <v>0.98</v>
      </c>
      <c r="I13" s="669">
        <f t="shared" si="0"/>
        <v>-0.1643379439354006</v>
      </c>
      <c r="J13" s="666">
        <f t="shared" si="1"/>
        <v>-0.99</v>
      </c>
      <c r="K13" s="670"/>
      <c r="P13" s="668"/>
      <c r="Q13" s="669"/>
    </row>
    <row r="14" spans="1:17">
      <c r="C14" s="668"/>
      <c r="H14" s="668">
        <v>0.99</v>
      </c>
      <c r="I14" s="669">
        <f t="shared" si="0"/>
        <v>-8.2164863313669095E-2</v>
      </c>
      <c r="J14" s="666">
        <f t="shared" ref="J14:J25" si="2">ROUND(COS(RADIANS(DEGREES(ATAN(I14)))),2)</f>
        <v>1</v>
      </c>
      <c r="K14" s="670"/>
      <c r="P14" s="668"/>
      <c r="Q14" s="669"/>
    </row>
    <row r="15" spans="1:17">
      <c r="C15" s="668"/>
      <c r="F15" s="668"/>
      <c r="H15" s="668">
        <v>1</v>
      </c>
      <c r="I15" s="669">
        <f t="shared" si="0"/>
        <v>0</v>
      </c>
      <c r="J15" s="666">
        <f t="shared" si="2"/>
        <v>1</v>
      </c>
      <c r="K15" s="670"/>
      <c r="P15" s="668"/>
    </row>
    <row r="16" spans="1:17">
      <c r="C16" s="672"/>
      <c r="H16" s="668">
        <v>1.01</v>
      </c>
      <c r="I16" s="669">
        <f t="shared" si="0"/>
        <v>0</v>
      </c>
      <c r="J16" s="666">
        <f t="shared" si="2"/>
        <v>1</v>
      </c>
      <c r="P16" s="668"/>
    </row>
    <row r="17" spans="3:16">
      <c r="C17" s="672"/>
      <c r="H17" s="668">
        <v>1.02</v>
      </c>
      <c r="I17" s="669">
        <f t="shared" si="0"/>
        <v>0</v>
      </c>
      <c r="J17" s="666">
        <f t="shared" si="2"/>
        <v>1</v>
      </c>
      <c r="P17" s="668"/>
    </row>
    <row r="18" spans="3:16">
      <c r="C18" s="672"/>
      <c r="H18" s="668">
        <v>1.03</v>
      </c>
      <c r="I18" s="669">
        <f t="shared" si="0"/>
        <v>0</v>
      </c>
      <c r="J18" s="666">
        <f t="shared" si="2"/>
        <v>1</v>
      </c>
      <c r="P18" s="668"/>
    </row>
    <row r="19" spans="3:16">
      <c r="C19" s="672"/>
      <c r="H19" s="668">
        <v>1.04</v>
      </c>
      <c r="I19" s="669">
        <f t="shared" si="0"/>
        <v>0</v>
      </c>
      <c r="J19" s="666">
        <f t="shared" si="2"/>
        <v>1</v>
      </c>
      <c r="P19" s="668"/>
    </row>
    <row r="20" spans="3:16">
      <c r="H20" s="668">
        <v>1.05</v>
      </c>
      <c r="I20" s="669">
        <f t="shared" si="0"/>
        <v>8.2171026294715802E-2</v>
      </c>
      <c r="J20" s="666">
        <f t="shared" si="2"/>
        <v>1</v>
      </c>
      <c r="P20" s="668"/>
    </row>
    <row r="21" spans="3:16">
      <c r="H21" s="668">
        <v>1.06</v>
      </c>
      <c r="I21" s="669">
        <f t="shared" si="0"/>
        <v>0.1643420525894316</v>
      </c>
      <c r="J21" s="666">
        <f t="shared" si="2"/>
        <v>0.99</v>
      </c>
      <c r="P21" s="668"/>
    </row>
    <row r="22" spans="3:16">
      <c r="H22" s="668">
        <v>1.07</v>
      </c>
      <c r="I22" s="669">
        <f t="shared" si="0"/>
        <v>0.24651307888414742</v>
      </c>
      <c r="J22" s="666">
        <f t="shared" si="2"/>
        <v>0.97</v>
      </c>
      <c r="P22" s="668"/>
    </row>
    <row r="23" spans="3:16">
      <c r="H23" s="668">
        <v>1.08</v>
      </c>
      <c r="I23" s="669">
        <f t="shared" si="0"/>
        <v>0.32868410517886321</v>
      </c>
      <c r="J23" s="666">
        <f t="shared" si="2"/>
        <v>0.95</v>
      </c>
      <c r="P23" s="668"/>
    </row>
    <row r="24" spans="3:16">
      <c r="H24" s="668">
        <v>1.0900000000000001</v>
      </c>
      <c r="I24" s="669">
        <f t="shared" si="0"/>
        <v>0.32868410517886321</v>
      </c>
      <c r="J24" s="666">
        <f t="shared" si="2"/>
        <v>0.95</v>
      </c>
      <c r="P24" s="668"/>
    </row>
    <row r="25" spans="3:16">
      <c r="H25" s="668">
        <v>1.1000000000000001</v>
      </c>
      <c r="I25" s="669">
        <f t="shared" si="0"/>
        <v>0.32868410517886321</v>
      </c>
      <c r="J25" s="666">
        <f t="shared" si="2"/>
        <v>0.95</v>
      </c>
      <c r="P25" s="668"/>
    </row>
  </sheetData>
  <sheetProtection password="CAAF" sheet="1" objects="1" scenarios="1"/>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enableFormatConditionsCalculation="0">
    <tabColor indexed="11"/>
  </sheetPr>
  <dimension ref="B1:BF68"/>
  <sheetViews>
    <sheetView showGridLines="0" showRowColHeaders="0" showZeros="0" tabSelected="1" showOutlineSymbols="0" zoomScaleNormal="100" zoomScaleSheetLayoutView="100" workbookViewId="0">
      <selection activeCell="R41" sqref="R41:U41"/>
    </sheetView>
  </sheetViews>
  <sheetFormatPr baseColWidth="10" defaultRowHeight="12.75"/>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customWidth="1"/>
    <col min="54" max="54" width="11.42578125" customWidth="1"/>
    <col min="57" max="57" width="4.42578125" customWidth="1"/>
  </cols>
  <sheetData>
    <row r="1" spans="2:58" s="1" customFormat="1" ht="23.25" customHeight="1">
      <c r="B1" s="1059" t="s">
        <v>869</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c r="AT1" s="1060"/>
      <c r="AU1" s="1060"/>
      <c r="AV1" s="1060"/>
      <c r="AW1" s="6" t="s">
        <v>29</v>
      </c>
      <c r="AX1" s="5" t="s">
        <v>6</v>
      </c>
      <c r="AY1" s="4">
        <v>2</v>
      </c>
      <c r="AZ1" s="3"/>
    </row>
    <row r="2" spans="2:58" s="1" customFormat="1" ht="18.75" customHeight="1" thickBot="1">
      <c r="B2" s="1229" t="s">
        <v>33</v>
      </c>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1"/>
    </row>
    <row r="3" spans="2:58" s="19" customFormat="1" ht="21" customHeight="1">
      <c r="B3" s="1080" t="s">
        <v>694</v>
      </c>
      <c r="C3" s="1081"/>
      <c r="D3" s="1081"/>
      <c r="E3" s="1081"/>
      <c r="F3" s="1081"/>
      <c r="G3" s="1081"/>
      <c r="H3" s="1081"/>
      <c r="I3" s="1081"/>
      <c r="J3" s="1081"/>
      <c r="K3" s="1081"/>
      <c r="L3" s="1081"/>
      <c r="M3" s="1081"/>
      <c r="N3" s="1081"/>
      <c r="O3" s="1081"/>
      <c r="P3" s="1081"/>
      <c r="Q3" s="1081"/>
      <c r="R3" s="1081"/>
      <c r="S3" s="1081"/>
      <c r="T3" s="1081"/>
      <c r="U3" s="1081"/>
      <c r="V3" s="1081"/>
      <c r="W3" s="1081"/>
      <c r="X3" s="1081"/>
      <c r="Y3" s="1082"/>
      <c r="Z3" s="1082"/>
      <c r="AA3" s="1082"/>
      <c r="AB3" s="1082"/>
      <c r="AC3" s="1082"/>
      <c r="AD3" s="1082"/>
      <c r="AE3" s="1082"/>
      <c r="AF3" s="1082"/>
      <c r="AG3" s="1082"/>
      <c r="AH3" s="1082"/>
      <c r="AI3" s="1082"/>
      <c r="AJ3" s="1082"/>
      <c r="AK3" s="1082"/>
      <c r="AL3" s="1082"/>
      <c r="AM3" s="1082"/>
      <c r="AN3" s="1082"/>
      <c r="AO3" s="1082"/>
      <c r="AP3" s="1082"/>
      <c r="AQ3" s="1082"/>
      <c r="AR3" s="1082"/>
      <c r="AS3" s="1082"/>
      <c r="AT3" s="1082"/>
      <c r="AU3" s="1082"/>
      <c r="AV3" s="1082"/>
      <c r="AW3" s="1082"/>
      <c r="AX3" s="1082"/>
      <c r="AY3" s="1082"/>
      <c r="AZ3" s="1083"/>
    </row>
    <row r="4" spans="2:58" s="19" customFormat="1" ht="21" customHeight="1">
      <c r="B4" s="1084"/>
      <c r="C4" s="1085"/>
      <c r="D4" s="1085"/>
      <c r="E4" s="1085"/>
      <c r="F4" s="1085"/>
      <c r="G4" s="1085"/>
      <c r="H4" s="1085"/>
      <c r="I4" s="1085"/>
      <c r="J4" s="1085"/>
      <c r="K4" s="1085"/>
      <c r="L4" s="1085"/>
      <c r="M4" s="1085"/>
      <c r="N4" s="1085"/>
      <c r="O4" s="1085"/>
      <c r="P4" s="1085"/>
      <c r="Q4" s="1085"/>
      <c r="R4" s="1085"/>
      <c r="S4" s="1085"/>
      <c r="T4" s="1085"/>
      <c r="U4" s="1085"/>
      <c r="V4" s="1085"/>
      <c r="W4" s="1085"/>
      <c r="X4" s="1085"/>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7"/>
    </row>
    <row r="5" spans="2:58" ht="21" customHeight="1">
      <c r="B5" s="1049" t="s">
        <v>3</v>
      </c>
      <c r="C5" s="1050"/>
      <c r="D5" s="1050"/>
      <c r="E5" s="1050"/>
      <c r="F5" s="1050"/>
      <c r="G5" s="1050"/>
      <c r="H5" s="1050"/>
      <c r="I5" s="1050"/>
      <c r="J5" s="1050"/>
      <c r="K5" s="1050"/>
      <c r="L5" s="1051"/>
      <c r="M5" s="1243" t="s">
        <v>4</v>
      </c>
      <c r="N5" s="1244"/>
      <c r="O5" s="1244"/>
      <c r="P5" s="1244"/>
      <c r="Q5" s="1244"/>
      <c r="R5" s="1244"/>
      <c r="S5" s="1244"/>
      <c r="T5" s="1244"/>
      <c r="U5" s="1244"/>
      <c r="V5" s="1244"/>
      <c r="W5" s="1244"/>
      <c r="X5" s="1245"/>
      <c r="Y5" s="21"/>
      <c r="Z5" s="1234"/>
      <c r="AA5" s="1235"/>
      <c r="AB5" s="1235"/>
      <c r="AC5" s="1235"/>
      <c r="AD5" s="1235"/>
      <c r="AE5" s="1235"/>
      <c r="AF5" s="1235"/>
      <c r="AG5" s="1235"/>
      <c r="AH5" s="1235"/>
      <c r="AI5" s="1235"/>
      <c r="AJ5" s="1235"/>
      <c r="AK5" s="1235"/>
      <c r="AL5" s="1235"/>
      <c r="AM5" s="1235"/>
      <c r="AN5" s="1235"/>
      <c r="AO5" s="1235"/>
      <c r="AP5" s="1235"/>
      <c r="AQ5" s="1235"/>
      <c r="AR5" s="1235"/>
      <c r="AS5" s="1235"/>
      <c r="AT5" s="1235"/>
      <c r="AU5" s="1235"/>
      <c r="AV5" s="1235"/>
      <c r="AW5" s="1235"/>
      <c r="AX5" s="1235"/>
      <c r="AY5" s="1235"/>
      <c r="AZ5" s="1236"/>
      <c r="BB5" s="1"/>
      <c r="BF5" s="1"/>
    </row>
    <row r="6" spans="2:58" ht="21" customHeight="1">
      <c r="B6" s="1237"/>
      <c r="C6" s="1238"/>
      <c r="D6" s="1238"/>
      <c r="E6" s="1238"/>
      <c r="F6" s="1238"/>
      <c r="G6" s="1238"/>
      <c r="H6" s="1238"/>
      <c r="I6" s="1238"/>
      <c r="J6" s="1238"/>
      <c r="K6" s="1238"/>
      <c r="L6" s="1239"/>
      <c r="M6" s="1032" t="s">
        <v>5</v>
      </c>
      <c r="N6" s="1033"/>
      <c r="O6" s="1033"/>
      <c r="P6" s="1033"/>
      <c r="Q6" s="1033"/>
      <c r="R6" s="1033"/>
      <c r="S6" s="1033"/>
      <c r="T6" s="1033"/>
      <c r="U6" s="1033"/>
      <c r="V6" s="1033"/>
      <c r="W6" s="1033"/>
      <c r="X6" s="1034"/>
      <c r="Y6" s="1249" t="s">
        <v>21</v>
      </c>
      <c r="Z6" s="1249"/>
      <c r="AA6" s="22"/>
      <c r="AB6" s="1067">
        <v>99310</v>
      </c>
      <c r="AC6" s="1067"/>
      <c r="AD6" s="1067"/>
      <c r="AE6" s="1067"/>
      <c r="AF6" s="24"/>
      <c r="AG6" s="1250" t="s">
        <v>174</v>
      </c>
      <c r="AH6" s="1251"/>
      <c r="AI6" s="1251"/>
      <c r="AJ6" s="1251"/>
      <c r="AK6" s="1251"/>
      <c r="AL6" s="1251"/>
      <c r="AM6" s="1251"/>
      <c r="AN6" s="1251"/>
      <c r="AO6" s="1251"/>
      <c r="AP6" s="1251"/>
      <c r="AQ6" s="1251"/>
      <c r="AR6" s="1251"/>
      <c r="AS6" s="1251"/>
      <c r="AT6" s="1251"/>
      <c r="AU6" s="1251"/>
      <c r="AV6" s="1251"/>
      <c r="AW6" s="1251"/>
      <c r="AX6" s="1251"/>
      <c r="AY6" s="1251"/>
      <c r="AZ6" s="1252"/>
      <c r="BB6" s="1"/>
    </row>
    <row r="7" spans="2:58" ht="21" customHeight="1">
      <c r="B7" s="1240"/>
      <c r="C7" s="1241"/>
      <c r="D7" s="1241"/>
      <c r="E7" s="1241"/>
      <c r="F7" s="1241"/>
      <c r="G7" s="1241"/>
      <c r="H7" s="1241"/>
      <c r="I7" s="1241"/>
      <c r="J7" s="1241"/>
      <c r="K7" s="1241"/>
      <c r="L7" s="1242"/>
      <c r="M7" s="1046" t="s">
        <v>9</v>
      </c>
      <c r="N7" s="1047"/>
      <c r="O7" s="1047"/>
      <c r="P7" s="1047"/>
      <c r="Q7" s="1047"/>
      <c r="R7" s="1047"/>
      <c r="S7" s="1047"/>
      <c r="T7" s="1047"/>
      <c r="U7" s="1047"/>
      <c r="V7" s="1047"/>
      <c r="W7" s="1047"/>
      <c r="X7" s="1048"/>
      <c r="Y7" s="23"/>
      <c r="Z7" s="1246"/>
      <c r="AA7" s="1246"/>
      <c r="AB7" s="1246"/>
      <c r="AC7" s="1246"/>
      <c r="AD7" s="1246"/>
      <c r="AE7" s="1246"/>
      <c r="AF7" s="1246"/>
      <c r="AG7" s="1246"/>
      <c r="AH7" s="1246"/>
      <c r="AI7" s="1246"/>
      <c r="AJ7" s="1246"/>
      <c r="AK7" s="1246"/>
      <c r="AL7" s="25"/>
      <c r="AM7" s="1248"/>
      <c r="AN7" s="1248"/>
      <c r="AO7" s="25"/>
      <c r="AP7" s="1246"/>
      <c r="AQ7" s="1246"/>
      <c r="AR7" s="1246"/>
      <c r="AS7" s="1246"/>
      <c r="AT7" s="1246"/>
      <c r="AU7" s="1246"/>
      <c r="AV7" s="1246"/>
      <c r="AW7" s="1246"/>
      <c r="AX7" s="1246"/>
      <c r="AY7" s="1246"/>
      <c r="AZ7" s="1247"/>
      <c r="BD7" s="32"/>
    </row>
    <row r="8" spans="2:58" ht="21" customHeight="1">
      <c r="B8" s="1049" t="s">
        <v>7</v>
      </c>
      <c r="C8" s="1232"/>
      <c r="D8" s="1232"/>
      <c r="E8" s="1232"/>
      <c r="F8" s="1232"/>
      <c r="G8" s="1232"/>
      <c r="H8" s="1232"/>
      <c r="I8" s="1232"/>
      <c r="J8" s="1232"/>
      <c r="K8" s="1232"/>
      <c r="L8" s="1233"/>
      <c r="M8" s="1052" t="s">
        <v>10</v>
      </c>
      <c r="N8" s="1053"/>
      <c r="O8" s="1053"/>
      <c r="P8" s="1053"/>
      <c r="Q8" s="1053"/>
      <c r="R8" s="1053"/>
      <c r="S8" s="1053"/>
      <c r="T8" s="1053"/>
      <c r="U8" s="1053"/>
      <c r="V8" s="1053"/>
      <c r="W8" s="1053"/>
      <c r="X8" s="1054"/>
      <c r="Y8" s="21"/>
      <c r="Z8" s="1234"/>
      <c r="AA8" s="1235"/>
      <c r="AB8" s="1235"/>
      <c r="AC8" s="1235"/>
      <c r="AD8" s="1235"/>
      <c r="AE8" s="1235"/>
      <c r="AF8" s="1235"/>
      <c r="AG8" s="1235"/>
      <c r="AH8" s="1235"/>
      <c r="AI8" s="1235"/>
      <c r="AJ8" s="1235"/>
      <c r="AK8" s="1235"/>
      <c r="AL8" s="1235"/>
      <c r="AM8" s="1235"/>
      <c r="AN8" s="1235"/>
      <c r="AO8" s="1235"/>
      <c r="AP8" s="1235"/>
      <c r="AQ8" s="1235"/>
      <c r="AR8" s="1235"/>
      <c r="AS8" s="1235"/>
      <c r="AT8" s="1235"/>
      <c r="AU8" s="1235"/>
      <c r="AV8" s="1235"/>
      <c r="AW8" s="1235"/>
      <c r="AX8" s="1235"/>
      <c r="AY8" s="1235"/>
      <c r="AZ8" s="1236"/>
      <c r="BF8" s="1"/>
    </row>
    <row r="9" spans="2:58" ht="21" customHeight="1">
      <c r="B9" s="1088" t="s">
        <v>136</v>
      </c>
      <c r="C9" s="1089"/>
      <c r="D9" s="1089"/>
      <c r="E9" s="1089"/>
      <c r="F9" s="1089"/>
      <c r="G9" s="1089"/>
      <c r="H9" s="1089"/>
      <c r="I9" s="1089"/>
      <c r="J9" s="1089"/>
      <c r="K9" s="1089"/>
      <c r="L9" s="1090"/>
      <c r="M9" s="1032" t="s">
        <v>4</v>
      </c>
      <c r="N9" s="1033"/>
      <c r="O9" s="1033"/>
      <c r="P9" s="1033"/>
      <c r="Q9" s="1033"/>
      <c r="R9" s="1033"/>
      <c r="S9" s="1033"/>
      <c r="T9" s="1033"/>
      <c r="U9" s="1033"/>
      <c r="V9" s="1033"/>
      <c r="W9" s="1033"/>
      <c r="X9" s="1034"/>
      <c r="Y9" s="26"/>
      <c r="Z9" s="1253"/>
      <c r="AA9" s="1254"/>
      <c r="AB9" s="1254"/>
      <c r="AC9" s="1254"/>
      <c r="AD9" s="1254"/>
      <c r="AE9" s="1254"/>
      <c r="AF9" s="1254"/>
      <c r="AG9" s="1254"/>
      <c r="AH9" s="1254"/>
      <c r="AI9" s="1254"/>
      <c r="AJ9" s="1254"/>
      <c r="AK9" s="1254"/>
      <c r="AL9" s="1254"/>
      <c r="AM9" s="1254"/>
      <c r="AN9" s="1254"/>
      <c r="AO9" s="1254"/>
      <c r="AP9" s="1254"/>
      <c r="AQ9" s="1254"/>
      <c r="AR9" s="1254"/>
      <c r="AS9" s="1254"/>
      <c r="AT9" s="1254"/>
      <c r="AU9" s="1254"/>
      <c r="AV9" s="1254"/>
      <c r="AW9" s="1254"/>
      <c r="AX9" s="1254"/>
      <c r="AY9" s="1254"/>
      <c r="AZ9" s="1255"/>
      <c r="BF9" s="1"/>
    </row>
    <row r="10" spans="2:58" ht="21" customHeight="1">
      <c r="B10" s="1088"/>
      <c r="C10" s="1089"/>
      <c r="D10" s="1089"/>
      <c r="E10" s="1089"/>
      <c r="F10" s="1089"/>
      <c r="G10" s="1089"/>
      <c r="H10" s="1089"/>
      <c r="I10" s="1089"/>
      <c r="J10" s="1089"/>
      <c r="K10" s="1089"/>
      <c r="L10" s="1090"/>
      <c r="M10" s="1032" t="s">
        <v>5</v>
      </c>
      <c r="N10" s="1033"/>
      <c r="O10" s="1033"/>
      <c r="P10" s="1033"/>
      <c r="Q10" s="1033"/>
      <c r="R10" s="1033"/>
      <c r="S10" s="1033"/>
      <c r="T10" s="1033"/>
      <c r="U10" s="1033"/>
      <c r="V10" s="1033"/>
      <c r="W10" s="1033"/>
      <c r="X10" s="1034"/>
      <c r="Y10" s="1256" t="s">
        <v>21</v>
      </c>
      <c r="Z10" s="1257"/>
      <c r="AA10" s="27"/>
      <c r="AB10" s="1264"/>
      <c r="AC10" s="1264"/>
      <c r="AD10" s="1264"/>
      <c r="AE10" s="1264"/>
      <c r="AF10" s="24"/>
      <c r="AG10" s="1265"/>
      <c r="AH10" s="1266"/>
      <c r="AI10" s="1266"/>
      <c r="AJ10" s="1266"/>
      <c r="AK10" s="1266"/>
      <c r="AL10" s="1266"/>
      <c r="AM10" s="1266"/>
      <c r="AN10" s="1266"/>
      <c r="AO10" s="1266"/>
      <c r="AP10" s="1266"/>
      <c r="AQ10" s="1266"/>
      <c r="AR10" s="1266"/>
      <c r="AS10" s="1266"/>
      <c r="AT10" s="1266"/>
      <c r="AU10" s="1266"/>
      <c r="AV10" s="1266"/>
      <c r="AW10" s="1266"/>
      <c r="AX10" s="1266"/>
      <c r="AY10" s="1266"/>
      <c r="AZ10" s="1267"/>
    </row>
    <row r="11" spans="2:58" ht="21" customHeight="1">
      <c r="B11" s="1091"/>
      <c r="C11" s="1092"/>
      <c r="D11" s="1092"/>
      <c r="E11" s="1092"/>
      <c r="F11" s="1092"/>
      <c r="G11" s="1092"/>
      <c r="H11" s="1092"/>
      <c r="I11" s="1092"/>
      <c r="J11" s="1092"/>
      <c r="K11" s="1092"/>
      <c r="L11" s="1093"/>
      <c r="M11" s="1046" t="s">
        <v>16</v>
      </c>
      <c r="N11" s="1047"/>
      <c r="O11" s="1047"/>
      <c r="P11" s="1047"/>
      <c r="Q11" s="1047"/>
      <c r="R11" s="1047"/>
      <c r="S11" s="1047"/>
      <c r="T11" s="1047"/>
      <c r="U11" s="1047"/>
      <c r="V11" s="1047"/>
      <c r="W11" s="1047"/>
      <c r="X11" s="1048"/>
      <c r="Y11" s="28"/>
      <c r="Z11" s="1268"/>
      <c r="AA11" s="1268"/>
      <c r="AB11" s="1268"/>
      <c r="AC11" s="1268"/>
      <c r="AD11" s="1268"/>
      <c r="AE11" s="1268"/>
      <c r="AF11" s="1268"/>
      <c r="AG11" s="1268"/>
      <c r="AH11" s="1268"/>
      <c r="AI11" s="1268"/>
      <c r="AJ11" s="29"/>
      <c r="AK11" s="1261"/>
      <c r="AL11" s="1262"/>
      <c r="AM11" s="1262"/>
      <c r="AN11" s="1262"/>
      <c r="AO11" s="1262"/>
      <c r="AP11" s="1262"/>
      <c r="AQ11" s="1262"/>
      <c r="AR11" s="1262"/>
      <c r="AS11" s="1262"/>
      <c r="AT11" s="1262"/>
      <c r="AU11" s="1262"/>
      <c r="AV11" s="1262"/>
      <c r="AW11" s="1262"/>
      <c r="AX11" s="1262"/>
      <c r="AY11" s="1262"/>
      <c r="AZ11" s="1263"/>
    </row>
    <row r="12" spans="2:58" ht="21" customHeight="1">
      <c r="B12" s="1049" t="s">
        <v>11</v>
      </c>
      <c r="C12" s="1050"/>
      <c r="D12" s="1050"/>
      <c r="E12" s="1050"/>
      <c r="F12" s="1050"/>
      <c r="G12" s="1050"/>
      <c r="H12" s="1050"/>
      <c r="I12" s="1050"/>
      <c r="J12" s="1050"/>
      <c r="K12" s="1050"/>
      <c r="L12" s="1051"/>
      <c r="M12" s="1064" t="s">
        <v>10</v>
      </c>
      <c r="N12" s="1065"/>
      <c r="O12" s="1065"/>
      <c r="P12" s="1065"/>
      <c r="Q12" s="1065"/>
      <c r="R12" s="1065"/>
      <c r="S12" s="1065"/>
      <c r="T12" s="1065"/>
      <c r="U12" s="1065"/>
      <c r="V12" s="1065"/>
      <c r="W12" s="1065"/>
      <c r="X12" s="1066"/>
      <c r="Y12" s="21"/>
      <c r="Z12" s="1202"/>
      <c r="AA12" s="1203"/>
      <c r="AB12" s="1203"/>
      <c r="AC12" s="1203"/>
      <c r="AD12" s="1203"/>
      <c r="AE12" s="1203"/>
      <c r="AF12" s="1203"/>
      <c r="AG12" s="1203"/>
      <c r="AH12" s="1203"/>
      <c r="AI12" s="1203"/>
      <c r="AJ12" s="1203"/>
      <c r="AK12" s="1203"/>
      <c r="AL12" s="1203"/>
      <c r="AM12" s="1203"/>
      <c r="AN12" s="1203"/>
      <c r="AO12" s="1203"/>
      <c r="AP12" s="1203"/>
      <c r="AQ12" s="1203"/>
      <c r="AR12" s="1203"/>
      <c r="AS12" s="1203"/>
      <c r="AT12" s="1203"/>
      <c r="AU12" s="1203"/>
      <c r="AV12" s="1203"/>
      <c r="AW12" s="1203"/>
      <c r="AX12" s="1203"/>
      <c r="AY12" s="1203"/>
      <c r="AZ12" s="1204"/>
      <c r="BF12" s="1"/>
    </row>
    <row r="13" spans="2:58" ht="21" customHeight="1">
      <c r="B13" s="1071" t="s">
        <v>137</v>
      </c>
      <c r="C13" s="1072"/>
      <c r="D13" s="1072"/>
      <c r="E13" s="1072"/>
      <c r="F13" s="1072"/>
      <c r="G13" s="1072"/>
      <c r="H13" s="1072"/>
      <c r="I13" s="1072"/>
      <c r="J13" s="1072"/>
      <c r="K13" s="1072"/>
      <c r="L13" s="1073"/>
      <c r="M13" s="1032" t="s">
        <v>4</v>
      </c>
      <c r="N13" s="1033"/>
      <c r="O13" s="1033"/>
      <c r="P13" s="1033"/>
      <c r="Q13" s="1033"/>
      <c r="R13" s="1033"/>
      <c r="S13" s="1033"/>
      <c r="T13" s="1033"/>
      <c r="U13" s="1033"/>
      <c r="V13" s="1033"/>
      <c r="W13" s="1033"/>
      <c r="X13" s="1034"/>
      <c r="Y13" s="26"/>
      <c r="Z13" s="1035"/>
      <c r="AA13" s="1036"/>
      <c r="AB13" s="1036"/>
      <c r="AC13" s="1036"/>
      <c r="AD13" s="1036"/>
      <c r="AE13" s="1036"/>
      <c r="AF13" s="1036"/>
      <c r="AG13" s="1036"/>
      <c r="AH13" s="1036"/>
      <c r="AI13" s="1036"/>
      <c r="AJ13" s="1036"/>
      <c r="AK13" s="1036"/>
      <c r="AL13" s="1036"/>
      <c r="AM13" s="1036"/>
      <c r="AN13" s="1036"/>
      <c r="AO13" s="1036"/>
      <c r="AP13" s="1036"/>
      <c r="AQ13" s="1036"/>
      <c r="AR13" s="1036"/>
      <c r="AS13" s="1036"/>
      <c r="AT13" s="1036"/>
      <c r="AU13" s="1036"/>
      <c r="AV13" s="1036"/>
      <c r="AW13" s="1036"/>
      <c r="AX13" s="1036"/>
      <c r="AY13" s="1036"/>
      <c r="AZ13" s="1037"/>
    </row>
    <row r="14" spans="2:58" ht="21" customHeight="1">
      <c r="B14" s="1038" t="b">
        <v>0</v>
      </c>
      <c r="C14" s="1039"/>
      <c r="D14" s="1039"/>
      <c r="E14" s="1039"/>
      <c r="F14" s="1039"/>
      <c r="G14" s="1039"/>
      <c r="H14" s="1039"/>
      <c r="I14" s="1039"/>
      <c r="J14" s="1039"/>
      <c r="K14" s="1039"/>
      <c r="L14" s="1040"/>
      <c r="M14" s="1032" t="s">
        <v>5</v>
      </c>
      <c r="N14" s="1033"/>
      <c r="O14" s="1033"/>
      <c r="P14" s="1033"/>
      <c r="Q14" s="1033"/>
      <c r="R14" s="1033"/>
      <c r="S14" s="1033"/>
      <c r="T14" s="1033"/>
      <c r="U14" s="1033"/>
      <c r="V14" s="1033"/>
      <c r="W14" s="1033"/>
      <c r="X14" s="1034"/>
      <c r="Y14" s="1044" t="s">
        <v>21</v>
      </c>
      <c r="Z14" s="1045"/>
      <c r="AA14" s="27"/>
      <c r="AB14" s="1075"/>
      <c r="AC14" s="1075"/>
      <c r="AD14" s="1075"/>
      <c r="AE14" s="1075"/>
      <c r="AF14" s="24"/>
      <c r="AG14" s="1074"/>
      <c r="AH14" s="1036"/>
      <c r="AI14" s="1036"/>
      <c r="AJ14" s="1036"/>
      <c r="AK14" s="1036"/>
      <c r="AL14" s="1036"/>
      <c r="AM14" s="1036"/>
      <c r="AN14" s="1036"/>
      <c r="AO14" s="1036"/>
      <c r="AP14" s="1036"/>
      <c r="AQ14" s="1036"/>
      <c r="AR14" s="1036"/>
      <c r="AS14" s="1036"/>
      <c r="AT14" s="1036"/>
      <c r="AU14" s="1036"/>
      <c r="AV14" s="1036"/>
      <c r="AW14" s="1036"/>
      <c r="AX14" s="1036"/>
      <c r="AY14" s="1036"/>
      <c r="AZ14" s="1037"/>
    </row>
    <row r="15" spans="2:58" ht="21" customHeight="1">
      <c r="B15" s="1094"/>
      <c r="C15" s="1095"/>
      <c r="D15" s="1095"/>
      <c r="E15" s="1095"/>
      <c r="F15" s="1095"/>
      <c r="G15" s="1095"/>
      <c r="H15" s="1095"/>
      <c r="I15" s="1095"/>
      <c r="J15" s="1095"/>
      <c r="K15" s="1095"/>
      <c r="L15" s="1096"/>
      <c r="M15" s="1046" t="s">
        <v>16</v>
      </c>
      <c r="N15" s="1047"/>
      <c r="O15" s="1047"/>
      <c r="P15" s="1047"/>
      <c r="Q15" s="1047"/>
      <c r="R15" s="1047"/>
      <c r="S15" s="1047"/>
      <c r="T15" s="1047"/>
      <c r="U15" s="1047"/>
      <c r="V15" s="1047"/>
      <c r="W15" s="1047"/>
      <c r="X15" s="1048"/>
      <c r="Y15" s="28"/>
      <c r="Z15" s="1076"/>
      <c r="AA15" s="1076"/>
      <c r="AB15" s="1076"/>
      <c r="AC15" s="1076"/>
      <c r="AD15" s="1076"/>
      <c r="AE15" s="1076"/>
      <c r="AF15" s="1076"/>
      <c r="AG15" s="1076"/>
      <c r="AH15" s="1076"/>
      <c r="AI15" s="1076"/>
      <c r="AJ15" s="29"/>
      <c r="AK15" s="1041"/>
      <c r="AL15" s="1042"/>
      <c r="AM15" s="1042"/>
      <c r="AN15" s="1042"/>
      <c r="AO15" s="1042"/>
      <c r="AP15" s="1042"/>
      <c r="AQ15" s="1042"/>
      <c r="AR15" s="1042"/>
      <c r="AS15" s="1042"/>
      <c r="AT15" s="1042"/>
      <c r="AU15" s="1042"/>
      <c r="AV15" s="1042"/>
      <c r="AW15" s="1042"/>
      <c r="AX15" s="1042"/>
      <c r="AY15" s="1042"/>
      <c r="AZ15" s="1043"/>
    </row>
    <row r="16" spans="2:58" ht="21" customHeight="1">
      <c r="B16" s="1049" t="s">
        <v>13</v>
      </c>
      <c r="C16" s="1050"/>
      <c r="D16" s="1050"/>
      <c r="E16" s="1050"/>
      <c r="F16" s="1050"/>
      <c r="G16" s="1050"/>
      <c r="H16" s="1050"/>
      <c r="I16" s="1050"/>
      <c r="J16" s="1050"/>
      <c r="K16" s="1050"/>
      <c r="L16" s="1051"/>
      <c r="M16" s="1052" t="s">
        <v>10</v>
      </c>
      <c r="N16" s="1053"/>
      <c r="O16" s="1053"/>
      <c r="P16" s="1053"/>
      <c r="Q16" s="1053"/>
      <c r="R16" s="1053"/>
      <c r="S16" s="1053"/>
      <c r="T16" s="1053"/>
      <c r="U16" s="1053"/>
      <c r="V16" s="1053"/>
      <c r="W16" s="1053"/>
      <c r="X16" s="1054"/>
      <c r="Y16" s="21"/>
      <c r="Z16" s="1055"/>
      <c r="AA16" s="1056"/>
      <c r="AB16" s="1056"/>
      <c r="AC16" s="1056"/>
      <c r="AD16" s="1056"/>
      <c r="AE16" s="1056"/>
      <c r="AF16" s="1056"/>
      <c r="AG16" s="1056"/>
      <c r="AH16" s="1056"/>
      <c r="AI16" s="1056"/>
      <c r="AJ16" s="1057"/>
      <c r="AK16" s="1057"/>
      <c r="AL16" s="1057"/>
      <c r="AM16" s="1057"/>
      <c r="AN16" s="1057"/>
      <c r="AO16" s="1057"/>
      <c r="AP16" s="1057"/>
      <c r="AQ16" s="1057"/>
      <c r="AR16" s="1057"/>
      <c r="AS16" s="1057"/>
      <c r="AT16" s="1057"/>
      <c r="AU16" s="1057"/>
      <c r="AV16" s="1057"/>
      <c r="AW16" s="1057"/>
      <c r="AX16" s="1057"/>
      <c r="AY16" s="1057"/>
      <c r="AZ16" s="1058"/>
    </row>
    <row r="17" spans="2:58" ht="21" customHeight="1">
      <c r="B17" s="1091" t="s">
        <v>138</v>
      </c>
      <c r="C17" s="1092"/>
      <c r="D17" s="1092"/>
      <c r="E17" s="1092"/>
      <c r="F17" s="1092"/>
      <c r="G17" s="1092"/>
      <c r="H17" s="1092"/>
      <c r="I17" s="1092"/>
      <c r="J17" s="1092"/>
      <c r="K17" s="1092"/>
      <c r="L17" s="1093"/>
      <c r="M17" s="1032" t="s">
        <v>4</v>
      </c>
      <c r="N17" s="1033"/>
      <c r="O17" s="1033"/>
      <c r="P17" s="1033"/>
      <c r="Q17" s="1033"/>
      <c r="R17" s="1033"/>
      <c r="S17" s="1033"/>
      <c r="T17" s="1033"/>
      <c r="U17" s="1033"/>
      <c r="V17" s="1033"/>
      <c r="W17" s="1033"/>
      <c r="X17" s="1034"/>
      <c r="Y17" s="30"/>
      <c r="Z17" s="1202"/>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V17" s="1203"/>
      <c r="AW17" s="1203"/>
      <c r="AX17" s="1203"/>
      <c r="AY17" s="1203"/>
      <c r="AZ17" s="1204"/>
    </row>
    <row r="18" spans="2:58" ht="21" customHeight="1">
      <c r="B18" s="1097"/>
      <c r="C18" s="1098"/>
      <c r="D18" s="1098"/>
      <c r="E18" s="1098"/>
      <c r="F18" s="1098"/>
      <c r="G18" s="1098"/>
      <c r="H18" s="1098"/>
      <c r="I18" s="1098"/>
      <c r="J18" s="1098"/>
      <c r="K18" s="1098"/>
      <c r="L18" s="1099"/>
      <c r="M18" s="1032" t="s">
        <v>5</v>
      </c>
      <c r="N18" s="1033"/>
      <c r="O18" s="1033"/>
      <c r="P18" s="1033"/>
      <c r="Q18" s="1033"/>
      <c r="R18" s="1033"/>
      <c r="S18" s="1033"/>
      <c r="T18" s="1033"/>
      <c r="U18" s="1033"/>
      <c r="V18" s="1033"/>
      <c r="W18" s="1033"/>
      <c r="X18" s="1034"/>
      <c r="Y18" s="1205" t="s">
        <v>21</v>
      </c>
      <c r="Z18" s="1206"/>
      <c r="AA18" s="27"/>
      <c r="AB18" s="1075"/>
      <c r="AC18" s="1075"/>
      <c r="AD18" s="1075"/>
      <c r="AE18" s="1075"/>
      <c r="AF18" s="24"/>
      <c r="AG18" s="1202"/>
      <c r="AH18" s="1203"/>
      <c r="AI18" s="1203"/>
      <c r="AJ18" s="1203"/>
      <c r="AK18" s="1203"/>
      <c r="AL18" s="1203"/>
      <c r="AM18" s="1203"/>
      <c r="AN18" s="1203"/>
      <c r="AO18" s="1203"/>
      <c r="AP18" s="1203"/>
      <c r="AQ18" s="1203"/>
      <c r="AR18" s="1203"/>
      <c r="AS18" s="1203"/>
      <c r="AT18" s="1203"/>
      <c r="AU18" s="1203"/>
      <c r="AV18" s="1203"/>
      <c r="AW18" s="1203"/>
      <c r="AX18" s="1203"/>
      <c r="AY18" s="1203"/>
      <c r="AZ18" s="1204"/>
    </row>
    <row r="19" spans="2:58" ht="21" customHeight="1">
      <c r="B19" s="1097"/>
      <c r="C19" s="1098"/>
      <c r="D19" s="1098"/>
      <c r="E19" s="1098"/>
      <c r="F19" s="1098"/>
      <c r="G19" s="1098"/>
      <c r="H19" s="1098"/>
      <c r="I19" s="1098"/>
      <c r="J19" s="1098"/>
      <c r="K19" s="1098"/>
      <c r="L19" s="1099"/>
      <c r="M19" s="1068" t="s">
        <v>16</v>
      </c>
      <c r="N19" s="1069"/>
      <c r="O19" s="1069"/>
      <c r="P19" s="1069"/>
      <c r="Q19" s="1069"/>
      <c r="R19" s="1069"/>
      <c r="S19" s="1069"/>
      <c r="T19" s="1069"/>
      <c r="U19" s="1069"/>
      <c r="V19" s="1069"/>
      <c r="W19" s="1069"/>
      <c r="X19" s="1070"/>
      <c r="Y19" s="23"/>
      <c r="Z19" s="1210"/>
      <c r="AA19" s="1210"/>
      <c r="AB19" s="1210"/>
      <c r="AC19" s="1210"/>
      <c r="AD19" s="1210"/>
      <c r="AE19" s="1210"/>
      <c r="AF19" s="1210"/>
      <c r="AG19" s="1210"/>
      <c r="AH19" s="1210"/>
      <c r="AI19" s="1211"/>
      <c r="AJ19" s="31"/>
      <c r="AK19" s="1207"/>
      <c r="AL19" s="1208"/>
      <c r="AM19" s="1208"/>
      <c r="AN19" s="1208"/>
      <c r="AO19" s="1208"/>
      <c r="AP19" s="1208"/>
      <c r="AQ19" s="1208"/>
      <c r="AR19" s="1208"/>
      <c r="AS19" s="1208"/>
      <c r="AT19" s="1208"/>
      <c r="AU19" s="1208"/>
      <c r="AV19" s="1208"/>
      <c r="AW19" s="1208"/>
      <c r="AX19" s="1208"/>
      <c r="AY19" s="1208"/>
      <c r="AZ19" s="1209"/>
    </row>
    <row r="20" spans="2:58" s="20" customFormat="1" ht="18" customHeight="1">
      <c r="B20" s="1214"/>
      <c r="C20" s="1279" t="s">
        <v>168</v>
      </c>
      <c r="D20" s="1279"/>
      <c r="E20" s="1279"/>
      <c r="F20" s="1279"/>
      <c r="G20" s="1279"/>
      <c r="H20" s="1279"/>
      <c r="I20" s="1279"/>
      <c r="J20" s="1279"/>
      <c r="K20" s="1279"/>
      <c r="L20" s="1279"/>
      <c r="M20" s="1279"/>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c r="AL20" s="1279"/>
      <c r="AM20" s="1279"/>
      <c r="AN20" s="1279"/>
      <c r="AO20" s="1279"/>
      <c r="AP20" s="1279"/>
      <c r="AQ20" s="1279"/>
      <c r="AR20" s="1280"/>
      <c r="AS20" s="1271"/>
      <c r="AT20" s="1272"/>
      <c r="AU20" s="1275" t="s">
        <v>38</v>
      </c>
      <c r="AV20" s="1275"/>
      <c r="AW20" s="1275"/>
      <c r="AX20" s="1276"/>
      <c r="AY20" s="1277"/>
      <c r="AZ20" s="1278"/>
    </row>
    <row r="21" spans="2:58" s="1" customFormat="1" ht="18" customHeight="1">
      <c r="B21" s="1215"/>
      <c r="C21" s="1077" t="s">
        <v>147</v>
      </c>
      <c r="D21" s="1078"/>
      <c r="E21" s="1078"/>
      <c r="F21" s="1078"/>
      <c r="G21" s="1078"/>
      <c r="H21" s="1078"/>
      <c r="I21" s="1078"/>
      <c r="J21" s="1078"/>
      <c r="K21" s="1078"/>
      <c r="L21" s="1078"/>
      <c r="M21" s="1078"/>
      <c r="N21" s="1078"/>
      <c r="O21" s="1078"/>
      <c r="P21" s="1078"/>
      <c r="Q21" s="1078"/>
      <c r="R21" s="1078"/>
      <c r="S21" s="1078"/>
      <c r="T21" s="1078"/>
      <c r="U21" s="1078"/>
      <c r="V21" s="1078"/>
      <c r="W21" s="1078"/>
      <c r="X21" s="1078"/>
      <c r="Y21" s="1078"/>
      <c r="Z21" s="1078"/>
      <c r="AA21" s="1078"/>
      <c r="AB21" s="1078"/>
      <c r="AC21" s="1078"/>
      <c r="AD21" s="1078"/>
      <c r="AE21" s="1078"/>
      <c r="AF21" s="1078"/>
      <c r="AG21" s="1078"/>
      <c r="AH21" s="1078"/>
      <c r="AI21" s="1078"/>
      <c r="AJ21" s="1078"/>
      <c r="AK21" s="1078"/>
      <c r="AL21" s="1078"/>
      <c r="AM21" s="1078"/>
      <c r="AN21" s="1078"/>
      <c r="AO21" s="1078"/>
      <c r="AP21" s="1078"/>
      <c r="AQ21" s="1078"/>
      <c r="AR21" s="1079"/>
      <c r="AS21" s="1269"/>
      <c r="AT21" s="1270"/>
      <c r="AU21" s="1283" t="s">
        <v>39</v>
      </c>
      <c r="AV21" s="1283"/>
      <c r="AW21" s="1283"/>
      <c r="AX21" s="1284"/>
      <c r="AY21" s="1281"/>
      <c r="AZ21" s="1282"/>
      <c r="BF21" s="35"/>
    </row>
    <row r="22" spans="2:58" s="19" customFormat="1" ht="21" customHeight="1">
      <c r="B22" s="1100" t="s">
        <v>139</v>
      </c>
      <c r="C22" s="1101"/>
      <c r="D22" s="1101"/>
      <c r="E22" s="1101"/>
      <c r="F22" s="1101"/>
      <c r="G22" s="1101"/>
      <c r="H22" s="1101"/>
      <c r="I22" s="1101"/>
      <c r="J22" s="1101"/>
      <c r="K22" s="1101"/>
      <c r="L22" s="1102"/>
      <c r="M22" s="1273"/>
      <c r="N22" s="1274"/>
      <c r="O22" s="1291" t="s">
        <v>144</v>
      </c>
      <c r="P22" s="1291"/>
      <c r="Q22" s="1291"/>
      <c r="R22" s="1291"/>
      <c r="S22" s="1291"/>
      <c r="T22" s="1291"/>
      <c r="U22" s="1291"/>
      <c r="V22" s="1291"/>
      <c r="W22" s="1291"/>
      <c r="X22" s="1291"/>
      <c r="Y22" s="1291"/>
      <c r="Z22" s="1291"/>
      <c r="AA22" s="1292"/>
      <c r="AB22" s="1273"/>
      <c r="AC22" s="1274"/>
      <c r="AD22" s="1293" t="s">
        <v>145</v>
      </c>
      <c r="AE22" s="1293"/>
      <c r="AF22" s="1293"/>
      <c r="AG22" s="1293"/>
      <c r="AH22" s="1293"/>
      <c r="AI22" s="1293"/>
      <c r="AJ22" s="1293"/>
      <c r="AK22" s="1293"/>
      <c r="AL22" s="1293"/>
      <c r="AM22" s="1293"/>
      <c r="AN22" s="1293"/>
      <c r="AO22" s="1293"/>
      <c r="AP22" s="1294"/>
      <c r="AQ22" s="1212"/>
      <c r="AR22" s="1212"/>
      <c r="AS22" s="1212"/>
      <c r="AT22" s="1212"/>
      <c r="AU22" s="1212"/>
      <c r="AV22" s="1212"/>
      <c r="AW22" s="1212"/>
      <c r="AX22" s="1212"/>
      <c r="AY22" s="1212"/>
      <c r="AZ22" s="1213"/>
    </row>
    <row r="23" spans="2:58" s="19" customFormat="1" ht="21" customHeight="1">
      <c r="B23" s="1103"/>
      <c r="C23" s="1104"/>
      <c r="D23" s="1104"/>
      <c r="E23" s="1104"/>
      <c r="F23" s="1104"/>
      <c r="G23" s="1104"/>
      <c r="H23" s="1104"/>
      <c r="I23" s="1104"/>
      <c r="J23" s="1104"/>
      <c r="K23" s="1104"/>
      <c r="L23" s="1105"/>
      <c r="M23" s="1295"/>
      <c r="N23" s="1296"/>
      <c r="O23" s="1216" t="s">
        <v>146</v>
      </c>
      <c r="P23" s="1217"/>
      <c r="Q23" s="1217"/>
      <c r="R23" s="1217"/>
      <c r="S23" s="1217"/>
      <c r="T23" s="1217"/>
      <c r="U23" s="1217"/>
      <c r="V23" s="1217"/>
      <c r="W23" s="1217"/>
      <c r="X23" s="1218"/>
      <c r="Y23" s="1216" t="s">
        <v>490</v>
      </c>
      <c r="Z23" s="1217"/>
      <c r="AA23" s="1217"/>
      <c r="AB23" s="1217"/>
      <c r="AC23" s="1217"/>
      <c r="AD23" s="1217"/>
      <c r="AE23" s="1219"/>
      <c r="AF23" s="1220"/>
      <c r="AG23" s="1221" t="s">
        <v>866</v>
      </c>
      <c r="AH23" s="1221"/>
      <c r="AI23" s="1221"/>
      <c r="AJ23" s="1221"/>
      <c r="AK23" s="1221"/>
      <c r="AL23" s="1221"/>
      <c r="AM23" s="1221"/>
      <c r="AN23" s="1221"/>
      <c r="AO23" s="1221"/>
      <c r="AP23" s="1221"/>
      <c r="AQ23" s="1221"/>
      <c r="AR23" s="1221"/>
      <c r="AS23" s="1221"/>
      <c r="AT23" s="1221"/>
      <c r="AU23" s="1221"/>
      <c r="AV23" s="1221"/>
      <c r="AW23" s="1221"/>
      <c r="AX23" s="1221"/>
      <c r="AY23" s="1221"/>
      <c r="AZ23" s="1222"/>
    </row>
    <row r="24" spans="2:58" ht="21" customHeight="1">
      <c r="B24" s="1258" t="s">
        <v>15</v>
      </c>
      <c r="C24" s="1259"/>
      <c r="D24" s="1259"/>
      <c r="E24" s="1259"/>
      <c r="F24" s="1259"/>
      <c r="G24" s="1259"/>
      <c r="H24" s="1259"/>
      <c r="I24" s="1259"/>
      <c r="J24" s="1259"/>
      <c r="K24" s="1259"/>
      <c r="L24" s="1260"/>
      <c r="M24" s="1168"/>
      <c r="N24" s="1169"/>
      <c r="O24" s="1170" t="s">
        <v>140</v>
      </c>
      <c r="P24" s="1170"/>
      <c r="Q24" s="1170"/>
      <c r="R24" s="1170"/>
      <c r="S24" s="1170"/>
      <c r="T24" s="1170"/>
      <c r="U24" s="1170"/>
      <c r="V24" s="1170"/>
      <c r="W24" s="1170"/>
      <c r="X24" s="1171"/>
      <c r="Y24" s="1168"/>
      <c r="Z24" s="1169"/>
      <c r="AA24" s="1285" t="s">
        <v>141</v>
      </c>
      <c r="AB24" s="1285"/>
      <c r="AC24" s="1285"/>
      <c r="AD24" s="1285"/>
      <c r="AE24" s="1285"/>
      <c r="AF24" s="1285"/>
      <c r="AG24" s="1285"/>
      <c r="AH24" s="1286"/>
      <c r="AI24" s="1168"/>
      <c r="AJ24" s="1169"/>
      <c r="AK24" s="1287" t="s">
        <v>142</v>
      </c>
      <c r="AL24" s="1288"/>
      <c r="AM24" s="1288"/>
      <c r="AN24" s="1288"/>
      <c r="AO24" s="1288"/>
      <c r="AP24" s="1288"/>
      <c r="AQ24" s="1288"/>
      <c r="AR24" s="1289"/>
      <c r="AS24" s="1168"/>
      <c r="AT24" s="1169"/>
      <c r="AU24" s="1287" t="s">
        <v>143</v>
      </c>
      <c r="AV24" s="1288"/>
      <c r="AW24" s="1288"/>
      <c r="AX24" s="1288"/>
      <c r="AY24" s="1288"/>
      <c r="AZ24" s="1290"/>
    </row>
    <row r="25" spans="2:58" ht="18" customHeight="1">
      <c r="B25" s="1297" t="s">
        <v>158</v>
      </c>
      <c r="C25" s="1298"/>
      <c r="D25" s="1298"/>
      <c r="E25" s="1298"/>
      <c r="F25" s="1298"/>
      <c r="G25" s="1298"/>
      <c r="H25" s="1298"/>
      <c r="I25" s="1298"/>
      <c r="J25" s="1298"/>
      <c r="K25" s="1298"/>
      <c r="L25" s="1299"/>
      <c r="M25" s="1319" t="s">
        <v>150</v>
      </c>
      <c r="N25" s="1320"/>
      <c r="O25" s="1320"/>
      <c r="P25" s="1320"/>
      <c r="Q25" s="1320"/>
      <c r="R25" s="1321"/>
      <c r="S25" s="1273"/>
      <c r="T25" s="1274"/>
      <c r="U25" s="1325" t="s">
        <v>151</v>
      </c>
      <c r="V25" s="1325"/>
      <c r="W25" s="1325"/>
      <c r="X25" s="1325"/>
      <c r="Y25" s="1325"/>
      <c r="Z25" s="1325"/>
      <c r="AA25" s="1325"/>
      <c r="AB25" s="1325"/>
      <c r="AC25" s="1325"/>
      <c r="AD25" s="1325"/>
      <c r="AE25" s="1325"/>
      <c r="AF25" s="1325"/>
      <c r="AG25" s="1325"/>
      <c r="AH25" s="1326"/>
      <c r="AI25" s="1273"/>
      <c r="AJ25" s="1274"/>
      <c r="AK25" s="1325" t="s">
        <v>152</v>
      </c>
      <c r="AL25" s="1327"/>
      <c r="AM25" s="1327"/>
      <c r="AN25" s="1327"/>
      <c r="AO25" s="1327"/>
      <c r="AP25" s="1327"/>
      <c r="AQ25" s="1327"/>
      <c r="AR25" s="1327"/>
      <c r="AS25" s="1327"/>
      <c r="AT25" s="1327"/>
      <c r="AU25" s="1327"/>
      <c r="AV25" s="1327"/>
      <c r="AW25" s="1327"/>
      <c r="AX25" s="1328"/>
      <c r="AY25" s="1314"/>
      <c r="AZ25" s="1315"/>
      <c r="BE25" s="34"/>
    </row>
    <row r="26" spans="2:58" ht="20.25" customHeight="1">
      <c r="B26" s="1300"/>
      <c r="C26" s="1301"/>
      <c r="D26" s="1301"/>
      <c r="E26" s="1301"/>
      <c r="F26" s="1301"/>
      <c r="G26" s="1301"/>
      <c r="H26" s="1301"/>
      <c r="I26" s="1301"/>
      <c r="J26" s="1301"/>
      <c r="K26" s="1301"/>
      <c r="L26" s="1302"/>
      <c r="M26" s="1322"/>
      <c r="N26" s="1323"/>
      <c r="O26" s="1323"/>
      <c r="P26" s="1323"/>
      <c r="Q26" s="1323"/>
      <c r="R26" s="1324"/>
      <c r="S26" s="1142"/>
      <c r="T26" s="1143"/>
      <c r="U26" s="1296" t="s">
        <v>153</v>
      </c>
      <c r="V26" s="1296"/>
      <c r="W26" s="1296"/>
      <c r="X26" s="1296"/>
      <c r="Y26" s="1296"/>
      <c r="Z26" s="1296"/>
      <c r="AA26" s="1296"/>
      <c r="AB26" s="1296"/>
      <c r="AC26" s="1296"/>
      <c r="AD26" s="1296"/>
      <c r="AE26" s="1296"/>
      <c r="AF26" s="1296"/>
      <c r="AG26" s="1296"/>
      <c r="AH26" s="1296"/>
      <c r="AI26" s="1296"/>
      <c r="AJ26" s="1296"/>
      <c r="AK26" s="1296"/>
      <c r="AL26" s="1296"/>
      <c r="AM26" s="1296"/>
      <c r="AN26" s="1296"/>
      <c r="AO26" s="1329"/>
      <c r="AP26" s="1330"/>
      <c r="AQ26" s="1331"/>
      <c r="AR26" s="1332"/>
      <c r="AS26" s="1333" t="s">
        <v>34</v>
      </c>
      <c r="AT26" s="1334"/>
      <c r="AU26" s="1334"/>
      <c r="AV26" s="1334"/>
      <c r="AW26" s="1334"/>
      <c r="AX26" s="1334"/>
      <c r="AY26" s="1281"/>
      <c r="AZ26" s="1282"/>
    </row>
    <row r="27" spans="2:58" s="20" customFormat="1" ht="18" customHeight="1" thickBot="1">
      <c r="B27" s="1110"/>
      <c r="C27" s="1111"/>
      <c r="D27" s="1111"/>
      <c r="E27" s="1111"/>
      <c r="F27" s="1111"/>
      <c r="G27" s="1111"/>
      <c r="H27" s="1111"/>
      <c r="I27" s="1111"/>
      <c r="J27" s="1111"/>
      <c r="K27" s="1111"/>
      <c r="L27" s="1111"/>
      <c r="M27" s="1303" t="s">
        <v>159</v>
      </c>
      <c r="N27" s="1304"/>
      <c r="O27" s="1304"/>
      <c r="P27" s="1304"/>
      <c r="Q27" s="1304"/>
      <c r="R27" s="1305"/>
      <c r="S27" s="1311"/>
      <c r="T27" s="1273"/>
      <c r="U27" s="1312" t="s">
        <v>156</v>
      </c>
      <c r="V27" s="1313"/>
      <c r="W27" s="1313"/>
      <c r="X27" s="1313"/>
      <c r="Y27" s="1313"/>
      <c r="Z27" s="1313"/>
      <c r="AA27" s="1313"/>
      <c r="AB27" s="1309"/>
      <c r="AC27" s="1310"/>
      <c r="AD27" s="1138" t="s">
        <v>154</v>
      </c>
      <c r="AE27" s="1138"/>
      <c r="AF27" s="1138"/>
      <c r="AG27" s="1138"/>
      <c r="AH27" s="1138"/>
      <c r="AI27" s="1139"/>
      <c r="AJ27" s="1316"/>
      <c r="AK27" s="1309"/>
      <c r="AL27" s="1317" t="s">
        <v>155</v>
      </c>
      <c r="AM27" s="1317"/>
      <c r="AN27" s="1317"/>
      <c r="AO27" s="1317"/>
      <c r="AP27" s="1317"/>
      <c r="AQ27" s="1317"/>
      <c r="AR27" s="1318"/>
      <c r="AS27" s="1316"/>
      <c r="AT27" s="1309"/>
      <c r="AU27" s="1140" t="s">
        <v>157</v>
      </c>
      <c r="AV27" s="1140"/>
      <c r="AW27" s="1140"/>
      <c r="AX27" s="1141"/>
      <c r="AY27" s="1314"/>
      <c r="AZ27" s="1315"/>
    </row>
    <row r="28" spans="2:58" s="20" customFormat="1" ht="21" customHeight="1">
      <c r="B28" s="1110"/>
      <c r="C28" s="1111"/>
      <c r="D28" s="1111"/>
      <c r="E28" s="1111"/>
      <c r="F28" s="1111"/>
      <c r="G28" s="1111"/>
      <c r="H28" s="1111"/>
      <c r="I28" s="1111"/>
      <c r="J28" s="1111"/>
      <c r="K28" s="1111"/>
      <c r="L28" s="1111"/>
      <c r="M28" s="1306"/>
      <c r="N28" s="1307"/>
      <c r="O28" s="1307"/>
      <c r="P28" s="1307"/>
      <c r="Q28" s="1307"/>
      <c r="R28" s="1308"/>
      <c r="S28" s="1142"/>
      <c r="T28" s="1143"/>
      <c r="U28" s="1335" t="s">
        <v>160</v>
      </c>
      <c r="V28" s="1336"/>
      <c r="W28" s="1336"/>
      <c r="X28" s="1336"/>
      <c r="Y28" s="1336"/>
      <c r="Z28" s="1336"/>
      <c r="AA28" s="1336"/>
      <c r="AB28" s="1337"/>
      <c r="AC28" s="1338"/>
      <c r="AD28" s="1338"/>
      <c r="AE28" s="1338"/>
      <c r="AF28" s="1338"/>
      <c r="AG28" s="1338"/>
      <c r="AH28" s="1338"/>
      <c r="AI28" s="1338"/>
      <c r="AJ28" s="1338"/>
      <c r="AK28" s="1338"/>
      <c r="AL28" s="1338"/>
      <c r="AM28" s="1338"/>
      <c r="AN28" s="1338"/>
      <c r="AO28" s="1338"/>
      <c r="AP28" s="1338"/>
      <c r="AQ28" s="1338"/>
      <c r="AR28" s="1338"/>
      <c r="AS28" s="1338"/>
      <c r="AT28" s="1338"/>
      <c r="AU28" s="1338"/>
      <c r="AV28" s="1338"/>
      <c r="AW28" s="1338"/>
      <c r="AX28" s="1338"/>
      <c r="AY28" s="1144"/>
      <c r="AZ28" s="1145"/>
    </row>
    <row r="29" spans="2:58" s="20" customFormat="1" ht="16.5" customHeight="1">
      <c r="B29" s="1110"/>
      <c r="C29" s="1111"/>
      <c r="D29" s="1111"/>
      <c r="E29" s="1111"/>
      <c r="F29" s="1111"/>
      <c r="G29" s="1111"/>
      <c r="H29" s="1111"/>
      <c r="I29" s="1111"/>
      <c r="J29" s="1111"/>
      <c r="K29" s="1111"/>
      <c r="L29" s="1111"/>
      <c r="M29" s="1150"/>
      <c r="N29" s="1151"/>
      <c r="O29" s="1151"/>
      <c r="P29" s="1151"/>
      <c r="Q29" s="1151"/>
      <c r="R29" s="1152"/>
      <c r="S29" s="1408" t="s">
        <v>149</v>
      </c>
      <c r="T29" s="1408"/>
      <c r="U29" s="1408"/>
      <c r="V29" s="1408"/>
      <c r="W29" s="1408"/>
      <c r="X29" s="1408"/>
      <c r="Y29" s="1408"/>
      <c r="Z29" s="1408"/>
      <c r="AA29" s="1408"/>
      <c r="AB29" s="1408"/>
      <c r="AC29" s="1408"/>
      <c r="AD29" s="1408"/>
      <c r="AE29" s="1408"/>
      <c r="AF29" s="1408"/>
      <c r="AG29" s="1408"/>
      <c r="AH29" s="1408"/>
      <c r="AI29" s="1409" t="s">
        <v>252</v>
      </c>
      <c r="AJ29" s="1410"/>
      <c r="AK29" s="1410"/>
      <c r="AL29" s="1410"/>
      <c r="AM29" s="1410"/>
      <c r="AN29" s="1410"/>
      <c r="AO29" s="1410"/>
      <c r="AP29" s="1410"/>
      <c r="AQ29" s="1410"/>
      <c r="AR29" s="1410"/>
      <c r="AS29" s="1410"/>
      <c r="AT29" s="1410"/>
      <c r="AU29" s="1410"/>
      <c r="AV29" s="1410"/>
      <c r="AW29" s="1410"/>
      <c r="AX29" s="1410"/>
      <c r="AY29" s="1146"/>
      <c r="AZ29" s="1147"/>
    </row>
    <row r="30" spans="2:58" s="20" customFormat="1" ht="15" customHeight="1">
      <c r="B30" s="1110"/>
      <c r="C30" s="1111"/>
      <c r="D30" s="1111"/>
      <c r="E30" s="1111"/>
      <c r="F30" s="1111"/>
      <c r="G30" s="1111"/>
      <c r="H30" s="1111"/>
      <c r="I30" s="1111"/>
      <c r="J30" s="1111"/>
      <c r="K30" s="1111"/>
      <c r="L30" s="1111"/>
      <c r="M30" s="1153"/>
      <c r="N30" s="1154"/>
      <c r="O30" s="1154"/>
      <c r="P30" s="1154"/>
      <c r="Q30" s="1154"/>
      <c r="R30" s="1155"/>
      <c r="S30" s="1156" t="s">
        <v>148</v>
      </c>
      <c r="T30" s="1156"/>
      <c r="U30" s="1156"/>
      <c r="V30" s="1156"/>
      <c r="W30" s="1156"/>
      <c r="X30" s="1156"/>
      <c r="Y30" s="1156"/>
      <c r="Z30" s="1156"/>
      <c r="AA30" s="1156" t="s">
        <v>161</v>
      </c>
      <c r="AB30" s="1156"/>
      <c r="AC30" s="1156"/>
      <c r="AD30" s="1156"/>
      <c r="AE30" s="1156"/>
      <c r="AF30" s="1156"/>
      <c r="AG30" s="1156"/>
      <c r="AH30" s="1156"/>
      <c r="AI30" s="1156" t="s">
        <v>148</v>
      </c>
      <c r="AJ30" s="1156"/>
      <c r="AK30" s="1156"/>
      <c r="AL30" s="1156"/>
      <c r="AM30" s="1156"/>
      <c r="AN30" s="1156"/>
      <c r="AO30" s="1156"/>
      <c r="AP30" s="1156"/>
      <c r="AQ30" s="1156" t="s">
        <v>161</v>
      </c>
      <c r="AR30" s="1156"/>
      <c r="AS30" s="1156"/>
      <c r="AT30" s="1156"/>
      <c r="AU30" s="1156"/>
      <c r="AV30" s="1156"/>
      <c r="AW30" s="1156"/>
      <c r="AX30" s="1156"/>
      <c r="AY30" s="1148"/>
      <c r="AZ30" s="1149"/>
    </row>
    <row r="31" spans="2:58" ht="21" customHeight="1">
      <c r="B31" s="1110"/>
      <c r="C31" s="1111"/>
      <c r="D31" s="1111"/>
      <c r="E31" s="1111"/>
      <c r="F31" s="1111"/>
      <c r="G31" s="1111"/>
      <c r="H31" s="1111"/>
      <c r="I31" s="1111"/>
      <c r="J31" s="1111"/>
      <c r="K31" s="1111"/>
      <c r="L31" s="1111"/>
      <c r="M31" s="1194" t="s">
        <v>19</v>
      </c>
      <c r="N31" s="1191"/>
      <c r="O31" s="1191"/>
      <c r="P31" s="1191"/>
      <c r="Q31" s="1191"/>
      <c r="R31" s="1192"/>
      <c r="S31" s="71"/>
      <c r="T31" s="1354"/>
      <c r="U31" s="1354"/>
      <c r="V31" s="1354"/>
      <c r="W31" s="1354"/>
      <c r="X31" s="1354"/>
      <c r="Y31" s="1354"/>
      <c r="Z31" s="1345"/>
      <c r="AA31" s="1346"/>
      <c r="AB31" s="1361"/>
      <c r="AC31" s="1362"/>
      <c r="AD31" s="1362"/>
      <c r="AE31" s="1362"/>
      <c r="AF31" s="1362"/>
      <c r="AG31" s="1363"/>
      <c r="AH31" s="73"/>
      <c r="AI31" s="73"/>
      <c r="AJ31" s="1349"/>
      <c r="AK31" s="1349"/>
      <c r="AL31" s="1349"/>
      <c r="AM31" s="1349"/>
      <c r="AN31" s="1349"/>
      <c r="AO31" s="1349"/>
      <c r="AP31" s="1345"/>
      <c r="AQ31" s="1346"/>
      <c r="AR31" s="1339"/>
      <c r="AS31" s="1340"/>
      <c r="AT31" s="1340"/>
      <c r="AU31" s="1340"/>
      <c r="AV31" s="1340"/>
      <c r="AW31" s="1341"/>
      <c r="AX31" s="1347"/>
      <c r="AY31" s="1350"/>
      <c r="AZ31" s="1351"/>
    </row>
    <row r="32" spans="2:58" ht="21" customHeight="1">
      <c r="B32" s="1110"/>
      <c r="C32" s="1111"/>
      <c r="D32" s="1111"/>
      <c r="E32" s="1111"/>
      <c r="F32" s="1111"/>
      <c r="G32" s="1111"/>
      <c r="H32" s="1111"/>
      <c r="I32" s="1111"/>
      <c r="J32" s="1111"/>
      <c r="K32" s="1111"/>
      <c r="L32" s="1111"/>
      <c r="M32" s="1194" t="s">
        <v>162</v>
      </c>
      <c r="N32" s="1191"/>
      <c r="O32" s="1191"/>
      <c r="P32" s="1191"/>
      <c r="Q32" s="1191"/>
      <c r="R32" s="1192"/>
      <c r="S32" s="60"/>
      <c r="T32" s="1354"/>
      <c r="U32" s="1354"/>
      <c r="V32" s="1354"/>
      <c r="W32" s="1354"/>
      <c r="X32" s="1354"/>
      <c r="Y32" s="1354"/>
      <c r="Z32" s="1347"/>
      <c r="AA32" s="1348"/>
      <c r="AB32" s="1361"/>
      <c r="AC32" s="1362"/>
      <c r="AD32" s="1362"/>
      <c r="AE32" s="1362"/>
      <c r="AF32" s="1362"/>
      <c r="AG32" s="1363"/>
      <c r="AH32" s="74"/>
      <c r="AI32" s="74"/>
      <c r="AJ32" s="1349"/>
      <c r="AK32" s="1349"/>
      <c r="AL32" s="1349"/>
      <c r="AM32" s="1349"/>
      <c r="AN32" s="1349"/>
      <c r="AO32" s="1349"/>
      <c r="AP32" s="1347"/>
      <c r="AQ32" s="1348"/>
      <c r="AR32" s="1339"/>
      <c r="AS32" s="1340"/>
      <c r="AT32" s="1340"/>
      <c r="AU32" s="1340"/>
      <c r="AV32" s="1340"/>
      <c r="AW32" s="1341"/>
      <c r="AX32" s="1347"/>
      <c r="AY32" s="1350"/>
      <c r="AZ32" s="1351"/>
    </row>
    <row r="33" spans="2:58" ht="21" customHeight="1">
      <c r="B33" s="1110"/>
      <c r="C33" s="1111"/>
      <c r="D33" s="1111"/>
      <c r="E33" s="1111"/>
      <c r="F33" s="1111"/>
      <c r="G33" s="1111"/>
      <c r="H33" s="1111"/>
      <c r="I33" s="1111"/>
      <c r="J33" s="1111"/>
      <c r="K33" s="1111"/>
      <c r="L33" s="1111"/>
      <c r="M33" s="1190" t="s">
        <v>20</v>
      </c>
      <c r="N33" s="1191"/>
      <c r="O33" s="1191"/>
      <c r="P33" s="1191"/>
      <c r="Q33" s="1191"/>
      <c r="R33" s="1192"/>
      <c r="S33" s="60"/>
      <c r="T33" s="1354"/>
      <c r="U33" s="1354"/>
      <c r="V33" s="1354"/>
      <c r="W33" s="1354"/>
      <c r="X33" s="1354"/>
      <c r="Y33" s="1354"/>
      <c r="Z33" s="1347"/>
      <c r="AA33" s="1348"/>
      <c r="AB33" s="1361"/>
      <c r="AC33" s="1362"/>
      <c r="AD33" s="1362"/>
      <c r="AE33" s="1362"/>
      <c r="AF33" s="1362"/>
      <c r="AG33" s="1363"/>
      <c r="AH33" s="74"/>
      <c r="AI33" s="74"/>
      <c r="AJ33" s="1349"/>
      <c r="AK33" s="1349"/>
      <c r="AL33" s="1349"/>
      <c r="AM33" s="1349"/>
      <c r="AN33" s="1349"/>
      <c r="AO33" s="1349"/>
      <c r="AP33" s="1347"/>
      <c r="AQ33" s="1348"/>
      <c r="AR33" s="1339"/>
      <c r="AS33" s="1340"/>
      <c r="AT33" s="1340"/>
      <c r="AU33" s="1340"/>
      <c r="AV33" s="1340"/>
      <c r="AW33" s="1341"/>
      <c r="AX33" s="1347"/>
      <c r="AY33" s="1350"/>
      <c r="AZ33" s="1351"/>
    </row>
    <row r="34" spans="2:58" ht="18" customHeight="1">
      <c r="B34" s="1110"/>
      <c r="C34" s="1111"/>
      <c r="D34" s="1111"/>
      <c r="E34" s="1111"/>
      <c r="F34" s="1111"/>
      <c r="G34" s="1111"/>
      <c r="H34" s="1111"/>
      <c r="I34" s="1111"/>
      <c r="J34" s="1111"/>
      <c r="K34" s="1111"/>
      <c r="L34" s="1111"/>
      <c r="M34" s="1061" t="s">
        <v>35</v>
      </c>
      <c r="N34" s="1062"/>
      <c r="O34" s="1062"/>
      <c r="P34" s="1062"/>
      <c r="Q34" s="1062"/>
      <c r="R34" s="1063"/>
      <c r="S34" s="72"/>
      <c r="T34" s="1135" t="str">
        <f>IF(T31+T32-T33=0,"",T31+T32-T33)</f>
        <v/>
      </c>
      <c r="U34" s="1136"/>
      <c r="V34" s="1136"/>
      <c r="W34" s="1136"/>
      <c r="X34" s="1136"/>
      <c r="Y34" s="1137"/>
      <c r="Z34" s="1106"/>
      <c r="AA34" s="1107"/>
      <c r="AB34" s="1135" t="str">
        <f>IF(AB31+AB32-AB33=0,"",AB31+AB32-AB33)</f>
        <v/>
      </c>
      <c r="AC34" s="1136"/>
      <c r="AD34" s="1136"/>
      <c r="AE34" s="1136"/>
      <c r="AF34" s="1136"/>
      <c r="AG34" s="1137"/>
      <c r="AH34" s="75"/>
      <c r="AI34" s="75"/>
      <c r="AJ34" s="1342" t="str">
        <f>IF(AJ31+AJ32-AJ33=0,"",AJ31+AJ32-AJ33)</f>
        <v/>
      </c>
      <c r="AK34" s="1343"/>
      <c r="AL34" s="1343"/>
      <c r="AM34" s="1343"/>
      <c r="AN34" s="1343"/>
      <c r="AO34" s="1344"/>
      <c r="AP34" s="1106"/>
      <c r="AQ34" s="1107"/>
      <c r="AR34" s="1342" t="str">
        <f>IF(AR31+AR32-AR33=0,"",AR31+AR32-AR33)</f>
        <v/>
      </c>
      <c r="AS34" s="1343"/>
      <c r="AT34" s="1343"/>
      <c r="AU34" s="1343"/>
      <c r="AV34" s="1343"/>
      <c r="AW34" s="1344"/>
      <c r="AX34" s="1106"/>
      <c r="AY34" s="1352"/>
      <c r="AZ34" s="1353"/>
    </row>
    <row r="35" spans="2:58" s="59" customFormat="1" ht="18" customHeight="1">
      <c r="B35" s="1110"/>
      <c r="C35" s="1111"/>
      <c r="D35" s="1111"/>
      <c r="E35" s="1111"/>
      <c r="F35" s="1111"/>
      <c r="G35" s="1111"/>
      <c r="H35" s="1111"/>
      <c r="I35" s="1111"/>
      <c r="J35" s="1111"/>
      <c r="K35" s="1111"/>
      <c r="L35" s="1111"/>
      <c r="M35" s="1124" t="s">
        <v>253</v>
      </c>
      <c r="N35" s="1125"/>
      <c r="O35" s="1125"/>
      <c r="P35" s="1125"/>
      <c r="Q35" s="1125"/>
      <c r="R35" s="1125"/>
      <c r="S35" s="1125"/>
      <c r="T35" s="1125"/>
      <c r="U35" s="1125"/>
      <c r="V35" s="1125"/>
      <c r="W35" s="1126"/>
      <c r="X35" s="1130" t="s">
        <v>254</v>
      </c>
      <c r="Y35" s="1130"/>
      <c r="Z35" s="1130"/>
      <c r="AA35" s="1131"/>
      <c r="AB35" s="1114"/>
      <c r="AC35" s="1114"/>
      <c r="AD35" s="1114"/>
      <c r="AE35" s="1114"/>
      <c r="AF35" s="1114"/>
      <c r="AG35" s="1114"/>
      <c r="AH35" s="1117" t="s">
        <v>255</v>
      </c>
      <c r="AI35" s="1118"/>
      <c r="AJ35" s="1118"/>
      <c r="AK35" s="1118"/>
      <c r="AL35" s="1118"/>
      <c r="AM35" s="1118"/>
      <c r="AN35" s="1118"/>
      <c r="AO35" s="1118"/>
      <c r="AP35" s="1118"/>
      <c r="AQ35" s="1119"/>
      <c r="AR35" s="1114"/>
      <c r="AS35" s="1114"/>
      <c r="AT35" s="1114"/>
      <c r="AU35" s="1114"/>
      <c r="AV35" s="1114"/>
      <c r="AW35" s="1114"/>
      <c r="AX35" s="1115"/>
      <c r="AY35" s="1115"/>
      <c r="AZ35" s="1116"/>
    </row>
    <row r="36" spans="2:58" s="59" customFormat="1" ht="18" customHeight="1" thickBot="1">
      <c r="B36" s="1112"/>
      <c r="C36" s="1113"/>
      <c r="D36" s="1113"/>
      <c r="E36" s="1113"/>
      <c r="F36" s="1113"/>
      <c r="G36" s="1113"/>
      <c r="H36" s="1113"/>
      <c r="I36" s="1113"/>
      <c r="J36" s="1113"/>
      <c r="K36" s="1113"/>
      <c r="L36" s="1113"/>
      <c r="M36" s="1127"/>
      <c r="N36" s="1128"/>
      <c r="O36" s="1128"/>
      <c r="P36" s="1128"/>
      <c r="Q36" s="1128"/>
      <c r="R36" s="1128"/>
      <c r="S36" s="1128"/>
      <c r="T36" s="1128"/>
      <c r="U36" s="1128"/>
      <c r="V36" s="1128"/>
      <c r="W36" s="1129"/>
      <c r="X36" s="1132" t="s">
        <v>256</v>
      </c>
      <c r="Y36" s="1133"/>
      <c r="Z36" s="1133"/>
      <c r="AA36" s="1133"/>
      <c r="AB36" s="1133"/>
      <c r="AC36" s="1133"/>
      <c r="AD36" s="1133"/>
      <c r="AE36" s="1133"/>
      <c r="AF36" s="1133"/>
      <c r="AG36" s="1133"/>
      <c r="AH36" s="1133"/>
      <c r="AI36" s="1134"/>
      <c r="AJ36" s="1120"/>
      <c r="AK36" s="1120"/>
      <c r="AL36" s="1120"/>
      <c r="AM36" s="1120"/>
      <c r="AN36" s="1120"/>
      <c r="AO36" s="1120"/>
      <c r="AP36" s="1121"/>
      <c r="AQ36" s="1122"/>
      <c r="AR36" s="1122"/>
      <c r="AS36" s="1122"/>
      <c r="AT36" s="1122"/>
      <c r="AU36" s="1122"/>
      <c r="AV36" s="1122"/>
      <c r="AW36" s="1122"/>
      <c r="AX36" s="1122"/>
      <c r="AY36" s="1122"/>
      <c r="AZ36" s="1123"/>
    </row>
    <row r="37" spans="2:58" ht="23.25" customHeight="1">
      <c r="B37" s="1195" t="s">
        <v>869</v>
      </c>
      <c r="C37" s="1196"/>
      <c r="D37" s="1196"/>
      <c r="E37" s="1196"/>
      <c r="F37" s="1196"/>
      <c r="G37" s="1196"/>
      <c r="H37" s="1196"/>
      <c r="I37" s="1196"/>
      <c r="J37" s="1196"/>
      <c r="K37" s="1196"/>
      <c r="L37" s="1196"/>
      <c r="M37" s="1196"/>
      <c r="N37" s="1196"/>
      <c r="O37" s="1196"/>
      <c r="P37" s="1196"/>
      <c r="Q37" s="1196"/>
      <c r="R37" s="1196"/>
      <c r="S37" s="1196"/>
      <c r="T37" s="1196"/>
      <c r="U37" s="1196"/>
      <c r="V37" s="1196"/>
      <c r="W37" s="1196"/>
      <c r="X37" s="1196"/>
      <c r="Y37" s="1196"/>
      <c r="Z37" s="1196"/>
      <c r="AA37" s="1196"/>
      <c r="AB37" s="1196"/>
      <c r="AC37" s="1196"/>
      <c r="AD37" s="1196"/>
      <c r="AE37" s="1196"/>
      <c r="AF37" s="1196"/>
      <c r="AG37" s="1196"/>
      <c r="AH37" s="1196"/>
      <c r="AI37" s="1196"/>
      <c r="AJ37" s="1196"/>
      <c r="AK37" s="1196"/>
      <c r="AL37" s="1196"/>
      <c r="AM37" s="1196"/>
      <c r="AN37" s="1196"/>
      <c r="AO37" s="1196"/>
      <c r="AP37" s="1196"/>
      <c r="AQ37" s="1196"/>
      <c r="AR37" s="1196"/>
      <c r="AS37" s="1196"/>
      <c r="AT37" s="1196"/>
      <c r="AU37" s="1196"/>
      <c r="AV37" s="1196"/>
      <c r="AW37" s="36" t="s">
        <v>30</v>
      </c>
      <c r="AX37" s="37" t="s">
        <v>6</v>
      </c>
      <c r="AY37" s="38">
        <v>2</v>
      </c>
      <c r="AZ37" s="39"/>
    </row>
    <row r="38" spans="2:58" ht="18.75" customHeight="1" thickBot="1">
      <c r="B38" s="1197" t="s">
        <v>33</v>
      </c>
      <c r="C38" s="1198"/>
      <c r="D38" s="1198"/>
      <c r="E38" s="1198"/>
      <c r="F38" s="1198"/>
      <c r="G38" s="1198"/>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8"/>
      <c r="AJ38" s="1198"/>
      <c r="AK38" s="1198"/>
      <c r="AL38" s="1198"/>
      <c r="AM38" s="1198"/>
      <c r="AN38" s="1198"/>
      <c r="AO38" s="1198"/>
      <c r="AP38" s="1198"/>
      <c r="AQ38" s="1198"/>
      <c r="AR38" s="1198"/>
      <c r="AS38" s="1198"/>
      <c r="AT38" s="1198"/>
      <c r="AU38" s="1198"/>
      <c r="AV38" s="1198"/>
      <c r="AW38" s="1198"/>
      <c r="AX38" s="1198"/>
      <c r="AY38" s="1198"/>
      <c r="AZ38" s="1199"/>
    </row>
    <row r="39" spans="2:58" s="33" customFormat="1" ht="18" customHeight="1">
      <c r="B39" s="1383" t="s">
        <v>131</v>
      </c>
      <c r="C39" s="1384"/>
      <c r="D39" s="1384"/>
      <c r="E39" s="1384"/>
      <c r="F39" s="1384"/>
      <c r="G39" s="1384"/>
      <c r="H39" s="1384"/>
      <c r="I39" s="1384"/>
      <c r="J39" s="1384"/>
      <c r="K39" s="1384"/>
      <c r="L39" s="1384"/>
      <c r="M39" s="1384"/>
      <c r="N39" s="1384"/>
      <c r="O39" s="1384"/>
      <c r="P39" s="1384"/>
      <c r="Q39" s="1384"/>
      <c r="R39" s="1384"/>
      <c r="S39" s="1384"/>
      <c r="T39" s="1384"/>
      <c r="U39" s="1384"/>
      <c r="V39" s="1384"/>
      <c r="W39" s="1384"/>
      <c r="X39" s="1384"/>
      <c r="Y39" s="1384"/>
      <c r="Z39" s="1384"/>
      <c r="AA39" s="1384"/>
      <c r="AB39" s="1384"/>
      <c r="AC39" s="1384"/>
      <c r="AD39" s="1384"/>
      <c r="AE39" s="1384"/>
      <c r="AF39" s="1384"/>
      <c r="AG39" s="1384"/>
      <c r="AH39" s="1384"/>
      <c r="AI39" s="1384"/>
      <c r="AJ39" s="1384"/>
      <c r="AK39" s="1384"/>
      <c r="AL39" s="1384"/>
      <c r="AM39" s="1384"/>
      <c r="AN39" s="1384"/>
      <c r="AO39" s="1384"/>
      <c r="AP39" s="1384"/>
      <c r="AQ39" s="1384"/>
      <c r="AR39" s="1385"/>
      <c r="AS39" s="1271"/>
      <c r="AT39" s="1272"/>
      <c r="AU39" s="1275" t="s">
        <v>38</v>
      </c>
      <c r="AV39" s="1275"/>
      <c r="AW39" s="1275"/>
      <c r="AX39" s="1276"/>
      <c r="AY39" s="1277"/>
      <c r="AZ39" s="1278"/>
    </row>
    <row r="40" spans="2:58" s="1" customFormat="1" ht="18" customHeight="1">
      <c r="B40" s="1386"/>
      <c r="C40" s="1387"/>
      <c r="D40" s="1387"/>
      <c r="E40" s="1387"/>
      <c r="F40" s="1387"/>
      <c r="G40" s="1387"/>
      <c r="H40" s="1387"/>
      <c r="I40" s="1387"/>
      <c r="J40" s="1387"/>
      <c r="K40" s="1387"/>
      <c r="L40" s="1387"/>
      <c r="M40" s="1387"/>
      <c r="N40" s="1387"/>
      <c r="O40" s="1387"/>
      <c r="P40" s="1387"/>
      <c r="Q40" s="1387"/>
      <c r="R40" s="1387"/>
      <c r="S40" s="1387"/>
      <c r="T40" s="1387"/>
      <c r="U40" s="1387"/>
      <c r="V40" s="1387"/>
      <c r="W40" s="1387"/>
      <c r="X40" s="1387"/>
      <c r="Y40" s="1387"/>
      <c r="Z40" s="1387"/>
      <c r="AA40" s="1387"/>
      <c r="AB40" s="1387"/>
      <c r="AC40" s="1387"/>
      <c r="AD40" s="1387"/>
      <c r="AE40" s="1387"/>
      <c r="AF40" s="1387"/>
      <c r="AG40" s="1387"/>
      <c r="AH40" s="1387"/>
      <c r="AI40" s="1387"/>
      <c r="AJ40" s="1387"/>
      <c r="AK40" s="1387"/>
      <c r="AL40" s="1387"/>
      <c r="AM40" s="1387"/>
      <c r="AN40" s="1387"/>
      <c r="AO40" s="1387"/>
      <c r="AP40" s="1387"/>
      <c r="AQ40" s="1387"/>
      <c r="AR40" s="1388"/>
      <c r="AS40" s="1400"/>
      <c r="AT40" s="1401"/>
      <c r="AU40" s="1402" t="s">
        <v>39</v>
      </c>
      <c r="AV40" s="1402"/>
      <c r="AW40" s="1402"/>
      <c r="AX40" s="1403"/>
      <c r="AY40" s="1404"/>
      <c r="AZ40" s="1405"/>
    </row>
    <row r="41" spans="2:58" s="1" customFormat="1" ht="23.25" customHeight="1">
      <c r="B41" s="1381" t="s">
        <v>125</v>
      </c>
      <c r="C41" s="1382"/>
      <c r="D41" s="1382"/>
      <c r="E41" s="1382"/>
      <c r="F41" s="1382"/>
      <c r="G41" s="1382"/>
      <c r="H41" s="1382"/>
      <c r="I41" s="1382"/>
      <c r="J41" s="1382"/>
      <c r="K41" s="1382"/>
      <c r="L41" s="1382"/>
      <c r="M41" s="1382"/>
      <c r="N41" s="1382"/>
      <c r="O41" s="1382"/>
      <c r="P41" s="1382"/>
      <c r="Q41" s="1382"/>
      <c r="R41" s="1406"/>
      <c r="S41" s="1407"/>
      <c r="T41" s="1407"/>
      <c r="U41" s="1407"/>
      <c r="V41" s="1030" t="s">
        <v>6</v>
      </c>
      <c r="W41" s="1200"/>
      <c r="X41" s="1200"/>
      <c r="Y41" s="1201"/>
      <c r="Z41" s="1193" t="s">
        <v>126</v>
      </c>
      <c r="AA41" s="1193"/>
      <c r="AB41" s="1193"/>
      <c r="AC41" s="1193"/>
      <c r="AD41" s="1193"/>
      <c r="AE41" s="1193"/>
      <c r="AF41" s="1193"/>
      <c r="AG41" s="1193"/>
      <c r="AH41" s="1193"/>
      <c r="AI41" s="1193"/>
      <c r="AJ41" s="1193"/>
      <c r="AK41" s="1193"/>
      <c r="AL41" s="1193"/>
      <c r="AM41" s="1193"/>
      <c r="AN41" s="1193"/>
      <c r="AO41" s="1193"/>
      <c r="AP41" s="1193"/>
      <c r="AQ41" s="1193"/>
      <c r="AR41" s="1193"/>
      <c r="AS41" s="1421"/>
      <c r="AT41" s="1421"/>
      <c r="AU41" s="1421"/>
      <c r="AV41" s="1421"/>
      <c r="AW41" s="1421"/>
      <c r="AX41" s="1421"/>
      <c r="AY41" s="1108"/>
      <c r="AZ41" s="1109"/>
    </row>
    <row r="42" spans="2:58" s="20" customFormat="1" ht="23.25" customHeight="1">
      <c r="B42" s="1355" t="s">
        <v>74</v>
      </c>
      <c r="C42" s="1356"/>
      <c r="D42" s="1356"/>
      <c r="E42" s="1356"/>
      <c r="F42" s="1356"/>
      <c r="G42" s="1356"/>
      <c r="H42" s="1356"/>
      <c r="I42" s="1356"/>
      <c r="J42" s="1356"/>
      <c r="K42" s="1356"/>
      <c r="L42" s="1357"/>
      <c r="M42" s="1364" t="s">
        <v>163</v>
      </c>
      <c r="N42" s="1365"/>
      <c r="O42" s="1365"/>
      <c r="P42" s="1365"/>
      <c r="Q42" s="1365"/>
      <c r="R42" s="1365"/>
      <c r="S42" s="1365"/>
      <c r="T42" s="1365"/>
      <c r="U42" s="1365"/>
      <c r="V42" s="1365"/>
      <c r="W42" s="1365"/>
      <c r="X42" s="1365"/>
      <c r="Y42" s="1365"/>
      <c r="Z42" s="1365"/>
      <c r="AA42" s="1365"/>
      <c r="AB42" s="1365"/>
      <c r="AC42" s="1365"/>
      <c r="AD42" s="1365"/>
      <c r="AE42" s="1365"/>
      <c r="AF42" s="1365"/>
      <c r="AG42" s="1365"/>
      <c r="AH42" s="1365"/>
      <c r="AI42" s="1365"/>
      <c r="AJ42" s="1365"/>
      <c r="AK42" s="1365"/>
      <c r="AL42" s="1365"/>
      <c r="AM42" s="1365"/>
      <c r="AN42" s="1365"/>
      <c r="AO42" s="1365"/>
      <c r="AP42" s="1365"/>
      <c r="AQ42" s="1365"/>
      <c r="AR42" s="1365"/>
      <c r="AS42" s="1365"/>
      <c r="AT42" s="1365"/>
      <c r="AU42" s="1365"/>
      <c r="AV42" s="1365"/>
      <c r="AW42" s="1365"/>
      <c r="AX42" s="1365"/>
      <c r="AY42" s="1365"/>
      <c r="AZ42" s="1366"/>
    </row>
    <row r="43" spans="2:58" s="20" customFormat="1" ht="20.25" customHeight="1">
      <c r="B43" s="1358"/>
      <c r="C43" s="1359"/>
      <c r="D43" s="1359"/>
      <c r="E43" s="1359"/>
      <c r="F43" s="1359"/>
      <c r="G43" s="1359"/>
      <c r="H43" s="1359"/>
      <c r="I43" s="1359"/>
      <c r="J43" s="1359"/>
      <c r="K43" s="1359"/>
      <c r="L43" s="1360"/>
      <c r="M43" s="1367"/>
      <c r="N43" s="1368"/>
      <c r="O43" s="1380" t="s">
        <v>166</v>
      </c>
      <c r="P43" s="1380"/>
      <c r="Q43" s="1380"/>
      <c r="R43" s="1380"/>
      <c r="S43" s="1380"/>
      <c r="T43" s="1380"/>
      <c r="U43" s="1380"/>
      <c r="V43" s="1380"/>
      <c r="W43" s="1380"/>
      <c r="X43" s="1379"/>
      <c r="Y43" s="1367"/>
      <c r="Z43" s="1368"/>
      <c r="AA43" s="1378" t="s">
        <v>165</v>
      </c>
      <c r="AB43" s="1378"/>
      <c r="AC43" s="1378"/>
      <c r="AD43" s="1378"/>
      <c r="AE43" s="1378"/>
      <c r="AF43" s="1378"/>
      <c r="AG43" s="1378"/>
      <c r="AH43" s="1378"/>
      <c r="AI43" s="1378"/>
      <c r="AJ43" s="1378"/>
      <c r="AK43" s="1378"/>
      <c r="AL43" s="1378"/>
      <c r="AM43" s="1378"/>
      <c r="AN43" s="1378"/>
      <c r="AO43" s="1378"/>
      <c r="AP43" s="1378"/>
      <c r="AQ43" s="1378"/>
      <c r="AR43" s="1378"/>
      <c r="AS43" s="1378"/>
      <c r="AT43" s="1378"/>
      <c r="AU43" s="1378"/>
      <c r="AV43" s="1378"/>
      <c r="AW43" s="1378"/>
      <c r="AX43" s="1379"/>
      <c r="AY43" s="1376"/>
      <c r="AZ43" s="1377"/>
    </row>
    <row r="44" spans="2:58" s="20" customFormat="1" ht="23.25" customHeight="1">
      <c r="B44" s="1411"/>
      <c r="C44" s="1412"/>
      <c r="D44" s="1412"/>
      <c r="E44" s="1412"/>
      <c r="F44" s="1412"/>
      <c r="G44" s="1412"/>
      <c r="H44" s="1412"/>
      <c r="I44" s="1412"/>
      <c r="J44" s="1412"/>
      <c r="K44" s="1412"/>
      <c r="L44" s="1413"/>
      <c r="M44" s="1269"/>
      <c r="N44" s="1270"/>
      <c r="O44" s="1419" t="s">
        <v>167</v>
      </c>
      <c r="P44" s="1419"/>
      <c r="Q44" s="1419"/>
      <c r="R44" s="1419"/>
      <c r="S44" s="1419"/>
      <c r="T44" s="1419"/>
      <c r="U44" s="1419"/>
      <c r="V44" s="1419"/>
      <c r="W44" s="1419"/>
      <c r="X44" s="1420"/>
      <c r="Y44" s="1369" t="s">
        <v>164</v>
      </c>
      <c r="Z44" s="1370"/>
      <c r="AA44" s="1370"/>
      <c r="AB44" s="1370"/>
      <c r="AC44" s="1370"/>
      <c r="AD44" s="1370"/>
      <c r="AE44" s="1370"/>
      <c r="AF44" s="1370"/>
      <c r="AG44" s="1371"/>
      <c r="AH44" s="14"/>
      <c r="AI44" s="1372"/>
      <c r="AJ44" s="1372"/>
      <c r="AK44" s="1372"/>
      <c r="AL44" s="1372"/>
      <c r="AM44" s="1372"/>
      <c r="AN44" s="1372"/>
      <c r="AO44" s="1372"/>
      <c r="AP44" s="1372"/>
      <c r="AQ44" s="1372"/>
      <c r="AR44" s="1372"/>
      <c r="AS44" s="1372"/>
      <c r="AT44" s="1372"/>
      <c r="AU44" s="1372"/>
      <c r="AV44" s="1372"/>
      <c r="AW44" s="1372"/>
      <c r="AX44" s="1373"/>
      <c r="AY44" s="1374"/>
      <c r="AZ44" s="1375"/>
    </row>
    <row r="45" spans="2:58" s="20" customFormat="1" ht="18" customHeight="1">
      <c r="B45" s="1214"/>
      <c r="C45" s="1414" t="s">
        <v>170</v>
      </c>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5"/>
      <c r="AS45" s="1271"/>
      <c r="AT45" s="1272"/>
      <c r="AU45" s="1275" t="s">
        <v>38</v>
      </c>
      <c r="AV45" s="1275"/>
      <c r="AW45" s="1275"/>
      <c r="AX45" s="1276"/>
      <c r="AY45" s="1277"/>
      <c r="AZ45" s="1278"/>
    </row>
    <row r="46" spans="2:58" s="1" customFormat="1" ht="18" customHeight="1">
      <c r="B46" s="1215"/>
      <c r="C46" s="1416" t="s">
        <v>171</v>
      </c>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8"/>
      <c r="AS46" s="1269"/>
      <c r="AT46" s="1270"/>
      <c r="AU46" s="1283" t="s">
        <v>39</v>
      </c>
      <c r="AV46" s="1283"/>
      <c r="AW46" s="1283"/>
      <c r="AX46" s="1284"/>
      <c r="AY46" s="1281"/>
      <c r="AZ46" s="1282"/>
      <c r="BF46" s="35"/>
    </row>
    <row r="47" spans="2:58" s="20" customFormat="1" ht="18" customHeight="1">
      <c r="B47" s="1214"/>
      <c r="C47" s="1396" t="s">
        <v>169</v>
      </c>
      <c r="D47" s="1396"/>
      <c r="E47" s="1396"/>
      <c r="F47" s="1396"/>
      <c r="G47" s="1396"/>
      <c r="H47" s="1396"/>
      <c r="I47" s="1396"/>
      <c r="J47" s="1396"/>
      <c r="K47" s="1396"/>
      <c r="L47" s="1396"/>
      <c r="M47" s="1396"/>
      <c r="N47" s="1396"/>
      <c r="O47" s="1396"/>
      <c r="P47" s="1396"/>
      <c r="Q47" s="1396"/>
      <c r="R47" s="1396"/>
      <c r="S47" s="1396"/>
      <c r="T47" s="1396"/>
      <c r="U47" s="1396"/>
      <c r="V47" s="1396"/>
      <c r="W47" s="1396"/>
      <c r="X47" s="1396"/>
      <c r="Y47" s="1396"/>
      <c r="Z47" s="1396"/>
      <c r="AA47" s="1396"/>
      <c r="AB47" s="1396"/>
      <c r="AC47" s="1396"/>
      <c r="AD47" s="1396"/>
      <c r="AE47" s="1396"/>
      <c r="AF47" s="1396"/>
      <c r="AG47" s="1396"/>
      <c r="AH47" s="1396"/>
      <c r="AI47" s="1396"/>
      <c r="AJ47" s="1396"/>
      <c r="AK47" s="1396"/>
      <c r="AL47" s="1396"/>
      <c r="AM47" s="1396"/>
      <c r="AN47" s="1396"/>
      <c r="AO47" s="1396"/>
      <c r="AP47" s="1396"/>
      <c r="AQ47" s="1396"/>
      <c r="AR47" s="1397"/>
      <c r="AS47" s="1271"/>
      <c r="AT47" s="1272"/>
      <c r="AU47" s="1275" t="s">
        <v>38</v>
      </c>
      <c r="AV47" s="1275"/>
      <c r="AW47" s="1275"/>
      <c r="AX47" s="1276"/>
      <c r="AY47" s="1277"/>
      <c r="AZ47" s="1278"/>
    </row>
    <row r="48" spans="2:58" s="1" customFormat="1" ht="18" customHeight="1">
      <c r="B48" s="1215"/>
      <c r="C48" s="1398"/>
      <c r="D48" s="1398"/>
      <c r="E48" s="1398"/>
      <c r="F48" s="1398"/>
      <c r="G48" s="1398"/>
      <c r="H48" s="1398"/>
      <c r="I48" s="1398"/>
      <c r="J48" s="1398"/>
      <c r="K48" s="1398"/>
      <c r="L48" s="1398"/>
      <c r="M48" s="1398"/>
      <c r="N48" s="1398"/>
      <c r="O48" s="1398"/>
      <c r="P48" s="1398"/>
      <c r="Q48" s="1398"/>
      <c r="R48" s="1398"/>
      <c r="S48" s="1398"/>
      <c r="T48" s="1398"/>
      <c r="U48" s="1398"/>
      <c r="V48" s="1398"/>
      <c r="W48" s="1398"/>
      <c r="X48" s="1398"/>
      <c r="Y48" s="1398"/>
      <c r="Z48" s="1398"/>
      <c r="AA48" s="1398"/>
      <c r="AB48" s="1398"/>
      <c r="AC48" s="1398"/>
      <c r="AD48" s="1398"/>
      <c r="AE48" s="1398"/>
      <c r="AF48" s="1398"/>
      <c r="AG48" s="1398"/>
      <c r="AH48" s="1398"/>
      <c r="AI48" s="1398"/>
      <c r="AJ48" s="1398"/>
      <c r="AK48" s="1398"/>
      <c r="AL48" s="1398"/>
      <c r="AM48" s="1398"/>
      <c r="AN48" s="1398"/>
      <c r="AO48" s="1398"/>
      <c r="AP48" s="1398"/>
      <c r="AQ48" s="1398"/>
      <c r="AR48" s="1399"/>
      <c r="AS48" s="1269"/>
      <c r="AT48" s="1270"/>
      <c r="AU48" s="1283" t="s">
        <v>39</v>
      </c>
      <c r="AV48" s="1283"/>
      <c r="AW48" s="1283"/>
      <c r="AX48" s="1284"/>
      <c r="AY48" s="1281"/>
      <c r="AZ48" s="1282"/>
      <c r="BF48" s="35"/>
    </row>
    <row r="49" spans="2:58" s="20" customFormat="1" ht="18" customHeight="1">
      <c r="B49" s="1214"/>
      <c r="C49" s="1396" t="s">
        <v>172</v>
      </c>
      <c r="D49" s="1396"/>
      <c r="E49" s="1396"/>
      <c r="F49" s="1396"/>
      <c r="G49" s="1396"/>
      <c r="H49" s="1396"/>
      <c r="I49" s="1396"/>
      <c r="J49" s="1396"/>
      <c r="K49" s="1396"/>
      <c r="L49" s="1396"/>
      <c r="M49" s="1396"/>
      <c r="N49" s="1396"/>
      <c r="O49" s="1396"/>
      <c r="P49" s="1396"/>
      <c r="Q49" s="1396"/>
      <c r="R49" s="1396"/>
      <c r="S49" s="1396"/>
      <c r="T49" s="1396"/>
      <c r="U49" s="1396"/>
      <c r="V49" s="1396"/>
      <c r="W49" s="1396"/>
      <c r="X49" s="1396"/>
      <c r="Y49" s="1396"/>
      <c r="Z49" s="1396"/>
      <c r="AA49" s="1396"/>
      <c r="AB49" s="1396"/>
      <c r="AC49" s="1396"/>
      <c r="AD49" s="1396"/>
      <c r="AE49" s="1396"/>
      <c r="AF49" s="1396"/>
      <c r="AG49" s="1396"/>
      <c r="AH49" s="1396"/>
      <c r="AI49" s="1396"/>
      <c r="AJ49" s="1396"/>
      <c r="AK49" s="1396"/>
      <c r="AL49" s="1396"/>
      <c r="AM49" s="1396"/>
      <c r="AN49" s="1396"/>
      <c r="AO49" s="1396"/>
      <c r="AP49" s="1396"/>
      <c r="AQ49" s="1396"/>
      <c r="AR49" s="1397"/>
      <c r="AS49" s="1271"/>
      <c r="AT49" s="1272"/>
      <c r="AU49" s="1275" t="s">
        <v>38</v>
      </c>
      <c r="AV49" s="1275"/>
      <c r="AW49" s="1275"/>
      <c r="AX49" s="1276"/>
      <c r="AY49" s="1277"/>
      <c r="AZ49" s="1278"/>
    </row>
    <row r="50" spans="2:58" s="1" customFormat="1" ht="18" customHeight="1">
      <c r="B50" s="1215"/>
      <c r="C50" s="1398"/>
      <c r="D50" s="1398"/>
      <c r="E50" s="1398"/>
      <c r="F50" s="1398"/>
      <c r="G50" s="1398"/>
      <c r="H50" s="1398"/>
      <c r="I50" s="1398"/>
      <c r="J50" s="1398"/>
      <c r="K50" s="1398"/>
      <c r="L50" s="1398"/>
      <c r="M50" s="1398"/>
      <c r="N50" s="1398"/>
      <c r="O50" s="1398"/>
      <c r="P50" s="1398"/>
      <c r="Q50" s="1398"/>
      <c r="R50" s="1398"/>
      <c r="S50" s="1398"/>
      <c r="T50" s="1398"/>
      <c r="U50" s="1398"/>
      <c r="V50" s="1398"/>
      <c r="W50" s="1398"/>
      <c r="X50" s="1398"/>
      <c r="Y50" s="1398"/>
      <c r="Z50" s="1398"/>
      <c r="AA50" s="1398"/>
      <c r="AB50" s="1398"/>
      <c r="AC50" s="1398"/>
      <c r="AD50" s="1398"/>
      <c r="AE50" s="1398"/>
      <c r="AF50" s="1398"/>
      <c r="AG50" s="1398"/>
      <c r="AH50" s="1398"/>
      <c r="AI50" s="1398"/>
      <c r="AJ50" s="1398"/>
      <c r="AK50" s="1398"/>
      <c r="AL50" s="1398"/>
      <c r="AM50" s="1398"/>
      <c r="AN50" s="1398"/>
      <c r="AO50" s="1398"/>
      <c r="AP50" s="1398"/>
      <c r="AQ50" s="1398"/>
      <c r="AR50" s="1399"/>
      <c r="AS50" s="1269"/>
      <c r="AT50" s="1270"/>
      <c r="AU50" s="1283" t="s">
        <v>39</v>
      </c>
      <c r="AV50" s="1283"/>
      <c r="AW50" s="1283"/>
      <c r="AX50" s="1284"/>
      <c r="AY50" s="1281"/>
      <c r="AZ50" s="1282"/>
      <c r="BF50" s="35"/>
    </row>
    <row r="51" spans="2:58" s="1" customFormat="1" ht="23.25" customHeight="1">
      <c r="B51" s="100"/>
      <c r="C51" s="1391" t="s">
        <v>173</v>
      </c>
      <c r="D51" s="1391"/>
      <c r="E51" s="1391"/>
      <c r="F51" s="1391"/>
      <c r="G51" s="1391"/>
      <c r="H51" s="1391"/>
      <c r="I51" s="1391"/>
      <c r="J51" s="1391"/>
      <c r="K51" s="1391"/>
      <c r="L51" s="1391"/>
      <c r="M51" s="1391"/>
      <c r="N51" s="1391"/>
      <c r="O51" s="1391"/>
      <c r="P51" s="1391"/>
      <c r="Q51" s="1391"/>
      <c r="R51" s="1391"/>
      <c r="S51" s="1391"/>
      <c r="T51" s="1391"/>
      <c r="U51" s="1391"/>
      <c r="V51" s="1391"/>
      <c r="W51" s="1391"/>
      <c r="X51" s="1391"/>
      <c r="Y51" s="1391"/>
      <c r="Z51" s="1391"/>
      <c r="AA51" s="1391"/>
      <c r="AB51" s="1391"/>
      <c r="AC51" s="1391"/>
      <c r="AD51" s="1391"/>
      <c r="AE51" s="1391"/>
      <c r="AF51" s="1391"/>
      <c r="AG51" s="1391"/>
      <c r="AH51" s="1391"/>
      <c r="AI51" s="1391"/>
      <c r="AJ51" s="1391"/>
      <c r="AK51" s="1391"/>
      <c r="AL51" s="1391"/>
      <c r="AM51" s="1391"/>
      <c r="AN51" s="1391"/>
      <c r="AO51" s="1391"/>
      <c r="AP51" s="1391"/>
      <c r="AQ51" s="1391"/>
      <c r="AR51" s="1392"/>
      <c r="AS51" s="1393"/>
      <c r="AT51" s="1394"/>
      <c r="AU51" s="1394"/>
      <c r="AV51" s="1394"/>
      <c r="AW51" s="1394"/>
      <c r="AX51" s="1395"/>
      <c r="AY51" s="1389"/>
      <c r="AZ51" s="1390"/>
    </row>
    <row r="52" spans="2:58" ht="23.25" customHeight="1">
      <c r="B52" s="1226" t="s">
        <v>28</v>
      </c>
      <c r="C52" s="1227"/>
      <c r="D52" s="1227"/>
      <c r="E52" s="1227"/>
      <c r="F52" s="1227"/>
      <c r="G52" s="1227"/>
      <c r="H52" s="1227"/>
      <c r="I52" s="1227"/>
      <c r="J52" s="1227"/>
      <c r="K52" s="1227"/>
      <c r="L52" s="1228"/>
      <c r="M52" s="1175"/>
      <c r="N52" s="1176"/>
      <c r="O52" s="1176"/>
      <c r="P52" s="1176"/>
      <c r="Q52" s="1176"/>
      <c r="R52" s="1176"/>
      <c r="S52" s="1176"/>
      <c r="T52" s="1176"/>
      <c r="U52" s="1176"/>
      <c r="V52" s="1176"/>
      <c r="W52" s="1176"/>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176"/>
      <c r="AS52" s="1176"/>
      <c r="AT52" s="1176"/>
      <c r="AU52" s="1176"/>
      <c r="AV52" s="1176"/>
      <c r="AW52" s="1176"/>
      <c r="AX52" s="1176"/>
      <c r="AY52" s="1176"/>
      <c r="AZ52" s="1177"/>
    </row>
    <row r="53" spans="2:58" ht="23.25" customHeight="1">
      <c r="B53" s="1184"/>
      <c r="C53" s="1185"/>
      <c r="D53" s="1185"/>
      <c r="E53" s="1185"/>
      <c r="F53" s="1185"/>
      <c r="G53" s="1185"/>
      <c r="H53" s="1185"/>
      <c r="I53" s="1185"/>
      <c r="J53" s="1185"/>
      <c r="K53" s="1185"/>
      <c r="L53" s="1186"/>
      <c r="M53" s="1172"/>
      <c r="N53" s="1173"/>
      <c r="O53" s="1173"/>
      <c r="P53" s="1173"/>
      <c r="Q53" s="1173"/>
      <c r="R53" s="1173"/>
      <c r="S53" s="1173"/>
      <c r="T53" s="1173"/>
      <c r="U53" s="1173"/>
      <c r="V53" s="1173"/>
      <c r="W53" s="1173"/>
      <c r="X53" s="1173"/>
      <c r="Y53" s="1173"/>
      <c r="Z53" s="1173"/>
      <c r="AA53" s="1173"/>
      <c r="AB53" s="1173"/>
      <c r="AC53" s="1173"/>
      <c r="AD53" s="1173"/>
      <c r="AE53" s="1173"/>
      <c r="AF53" s="1173"/>
      <c r="AG53" s="1173"/>
      <c r="AH53" s="1173"/>
      <c r="AI53" s="1173"/>
      <c r="AJ53" s="1173"/>
      <c r="AK53" s="1173"/>
      <c r="AL53" s="1173"/>
      <c r="AM53" s="1173"/>
      <c r="AN53" s="1173"/>
      <c r="AO53" s="1173"/>
      <c r="AP53" s="1173"/>
      <c r="AQ53" s="1173"/>
      <c r="AR53" s="1173"/>
      <c r="AS53" s="1173"/>
      <c r="AT53" s="1173"/>
      <c r="AU53" s="1173"/>
      <c r="AV53" s="1173"/>
      <c r="AW53" s="1173"/>
      <c r="AX53" s="1173"/>
      <c r="AY53" s="1173"/>
      <c r="AZ53" s="1174"/>
    </row>
    <row r="54" spans="2:58" ht="23.25" customHeight="1">
      <c r="B54" s="1187"/>
      <c r="C54" s="1188"/>
      <c r="D54" s="1188"/>
      <c r="E54" s="1188"/>
      <c r="F54" s="1188"/>
      <c r="G54" s="1188"/>
      <c r="H54" s="1188"/>
      <c r="I54" s="1188"/>
      <c r="J54" s="1188"/>
      <c r="K54" s="1188"/>
      <c r="L54" s="1189"/>
      <c r="M54" s="1172"/>
      <c r="N54" s="1173"/>
      <c r="O54" s="1173"/>
      <c r="P54" s="1173"/>
      <c r="Q54" s="1173"/>
      <c r="R54" s="1173"/>
      <c r="S54" s="1173"/>
      <c r="T54" s="1173"/>
      <c r="U54" s="1173"/>
      <c r="V54" s="1173"/>
      <c r="W54" s="1173"/>
      <c r="X54" s="1173"/>
      <c r="Y54" s="1173"/>
      <c r="Z54" s="1173"/>
      <c r="AA54" s="1173"/>
      <c r="AB54" s="1173"/>
      <c r="AC54" s="1173"/>
      <c r="AD54" s="1173"/>
      <c r="AE54" s="1173"/>
      <c r="AF54" s="1173"/>
      <c r="AG54" s="1173"/>
      <c r="AH54" s="1173"/>
      <c r="AI54" s="1173"/>
      <c r="AJ54" s="1173"/>
      <c r="AK54" s="1173"/>
      <c r="AL54" s="1173"/>
      <c r="AM54" s="1173"/>
      <c r="AN54" s="1173"/>
      <c r="AO54" s="1173"/>
      <c r="AP54" s="1173"/>
      <c r="AQ54" s="1173"/>
      <c r="AR54" s="1173"/>
      <c r="AS54" s="1173"/>
      <c r="AT54" s="1173"/>
      <c r="AU54" s="1173"/>
      <c r="AV54" s="1173"/>
      <c r="AW54" s="1173"/>
      <c r="AX54" s="1173"/>
      <c r="AY54" s="1173"/>
      <c r="AZ54" s="1174"/>
    </row>
    <row r="55" spans="2:58" ht="23.25" customHeight="1">
      <c r="B55" s="1187"/>
      <c r="C55" s="1188"/>
      <c r="D55" s="1188"/>
      <c r="E55" s="1188"/>
      <c r="F55" s="1188"/>
      <c r="G55" s="1188"/>
      <c r="H55" s="1188"/>
      <c r="I55" s="1188"/>
      <c r="J55" s="1188"/>
      <c r="K55" s="1188"/>
      <c r="L55" s="1189"/>
      <c r="M55" s="1172"/>
      <c r="N55" s="1173"/>
      <c r="O55" s="1173"/>
      <c r="P55" s="1173"/>
      <c r="Q55" s="1173"/>
      <c r="R55" s="1173"/>
      <c r="S55" s="1173"/>
      <c r="T55" s="1173"/>
      <c r="U55" s="1173"/>
      <c r="V55" s="1173"/>
      <c r="W55" s="1173"/>
      <c r="X55" s="1173"/>
      <c r="Y55" s="1173"/>
      <c r="Z55" s="1173"/>
      <c r="AA55" s="1173"/>
      <c r="AB55" s="1173"/>
      <c r="AC55" s="1173"/>
      <c r="AD55" s="1173"/>
      <c r="AE55" s="1173"/>
      <c r="AF55" s="1173"/>
      <c r="AG55" s="1173"/>
      <c r="AH55" s="1173"/>
      <c r="AI55" s="1173"/>
      <c r="AJ55" s="1173"/>
      <c r="AK55" s="1173"/>
      <c r="AL55" s="1173"/>
      <c r="AM55" s="1173"/>
      <c r="AN55" s="1173"/>
      <c r="AO55" s="1173"/>
      <c r="AP55" s="1173"/>
      <c r="AQ55" s="1173"/>
      <c r="AR55" s="1173"/>
      <c r="AS55" s="1173"/>
      <c r="AT55" s="1173"/>
      <c r="AU55" s="1173"/>
      <c r="AV55" s="1173"/>
      <c r="AW55" s="1173"/>
      <c r="AX55" s="1173"/>
      <c r="AY55" s="1173"/>
      <c r="AZ55" s="1174"/>
    </row>
    <row r="56" spans="2:58" ht="23.25" customHeight="1">
      <c r="B56" s="1187"/>
      <c r="C56" s="1188"/>
      <c r="D56" s="1188"/>
      <c r="E56" s="1188"/>
      <c r="F56" s="1188"/>
      <c r="G56" s="1188"/>
      <c r="H56" s="1188"/>
      <c r="I56" s="1188"/>
      <c r="J56" s="1188"/>
      <c r="K56" s="1188"/>
      <c r="L56" s="1189"/>
      <c r="M56" s="1172"/>
      <c r="N56" s="1173"/>
      <c r="O56" s="1173"/>
      <c r="P56" s="1173"/>
      <c r="Q56" s="1173"/>
      <c r="R56" s="1173"/>
      <c r="S56" s="1173"/>
      <c r="T56" s="1173"/>
      <c r="U56" s="1173"/>
      <c r="V56" s="1173"/>
      <c r="W56" s="1173"/>
      <c r="X56" s="1173"/>
      <c r="Y56" s="1173"/>
      <c r="Z56" s="1173"/>
      <c r="AA56" s="1173"/>
      <c r="AB56" s="1173"/>
      <c r="AC56" s="1173"/>
      <c r="AD56" s="1173"/>
      <c r="AE56" s="1173"/>
      <c r="AF56" s="1173"/>
      <c r="AG56" s="1173"/>
      <c r="AH56" s="1173"/>
      <c r="AI56" s="1173"/>
      <c r="AJ56" s="1173"/>
      <c r="AK56" s="1173"/>
      <c r="AL56" s="1173"/>
      <c r="AM56" s="1173"/>
      <c r="AN56" s="1173"/>
      <c r="AO56" s="1173"/>
      <c r="AP56" s="1173"/>
      <c r="AQ56" s="1173"/>
      <c r="AR56" s="1173"/>
      <c r="AS56" s="1173"/>
      <c r="AT56" s="1173"/>
      <c r="AU56" s="1173"/>
      <c r="AV56" s="1173"/>
      <c r="AW56" s="1173"/>
      <c r="AX56" s="1173"/>
      <c r="AY56" s="1173"/>
      <c r="AZ56" s="1174"/>
    </row>
    <row r="57" spans="2:58" ht="23.25" customHeight="1">
      <c r="B57" s="1187"/>
      <c r="C57" s="1188"/>
      <c r="D57" s="1188"/>
      <c r="E57" s="1188"/>
      <c r="F57" s="1188"/>
      <c r="G57" s="1188"/>
      <c r="H57" s="1188"/>
      <c r="I57" s="1188"/>
      <c r="J57" s="1188"/>
      <c r="K57" s="1188"/>
      <c r="L57" s="1189"/>
      <c r="M57" s="1172"/>
      <c r="N57" s="1173"/>
      <c r="O57" s="1173"/>
      <c r="P57" s="1173"/>
      <c r="Q57" s="1173"/>
      <c r="R57" s="1173"/>
      <c r="S57" s="1173"/>
      <c r="T57" s="1173"/>
      <c r="U57" s="1173"/>
      <c r="V57" s="1173"/>
      <c r="W57" s="1173"/>
      <c r="X57" s="1173"/>
      <c r="Y57" s="1173"/>
      <c r="Z57" s="1173"/>
      <c r="AA57" s="1173"/>
      <c r="AB57" s="1173"/>
      <c r="AC57" s="1173"/>
      <c r="AD57" s="1173"/>
      <c r="AE57" s="1173"/>
      <c r="AF57" s="1173"/>
      <c r="AG57" s="1173"/>
      <c r="AH57" s="1173"/>
      <c r="AI57" s="1173"/>
      <c r="AJ57" s="1173"/>
      <c r="AK57" s="1173"/>
      <c r="AL57" s="1173"/>
      <c r="AM57" s="1173"/>
      <c r="AN57" s="1173"/>
      <c r="AO57" s="1173"/>
      <c r="AP57" s="1173"/>
      <c r="AQ57" s="1173"/>
      <c r="AR57" s="1173"/>
      <c r="AS57" s="1173"/>
      <c r="AT57" s="1173"/>
      <c r="AU57" s="1173"/>
      <c r="AV57" s="1173"/>
      <c r="AW57" s="1173"/>
      <c r="AX57" s="1173"/>
      <c r="AY57" s="1173"/>
      <c r="AZ57" s="1174"/>
    </row>
    <row r="58" spans="2:58" ht="23.25" customHeight="1">
      <c r="B58" s="1187"/>
      <c r="C58" s="1188"/>
      <c r="D58" s="1188"/>
      <c r="E58" s="1188"/>
      <c r="F58" s="1188"/>
      <c r="G58" s="1188"/>
      <c r="H58" s="1188"/>
      <c r="I58" s="1188"/>
      <c r="J58" s="1188"/>
      <c r="K58" s="1188"/>
      <c r="L58" s="1189"/>
      <c r="M58" s="1178"/>
      <c r="N58" s="1179"/>
      <c r="O58" s="1179"/>
      <c r="P58" s="1179"/>
      <c r="Q58" s="1179"/>
      <c r="R58" s="1179"/>
      <c r="S58" s="1179"/>
      <c r="T58" s="1179"/>
      <c r="U58" s="1179"/>
      <c r="V58" s="1179"/>
      <c r="W58" s="1179"/>
      <c r="X58" s="1179"/>
      <c r="Y58" s="1179"/>
      <c r="Z58" s="1179"/>
      <c r="AA58" s="1179"/>
      <c r="AB58" s="1179"/>
      <c r="AC58" s="1179"/>
      <c r="AD58" s="1179"/>
      <c r="AE58" s="1179"/>
      <c r="AF58" s="1179"/>
      <c r="AG58" s="1179"/>
      <c r="AH58" s="1179"/>
      <c r="AI58" s="1179"/>
      <c r="AJ58" s="1179"/>
      <c r="AK58" s="1179"/>
      <c r="AL58" s="1179"/>
      <c r="AM58" s="1179"/>
      <c r="AN58" s="1179"/>
      <c r="AO58" s="1179"/>
      <c r="AP58" s="1179"/>
      <c r="AQ58" s="1179"/>
      <c r="AR58" s="1179"/>
      <c r="AS58" s="1179"/>
      <c r="AT58" s="1179"/>
      <c r="AU58" s="1179"/>
      <c r="AV58" s="1179"/>
      <c r="AW58" s="1179"/>
      <c r="AX58" s="1179"/>
      <c r="AY58" s="1179"/>
      <c r="AZ58" s="1180"/>
    </row>
    <row r="59" spans="2:58" ht="21" customHeight="1">
      <c r="B59" s="1181"/>
      <c r="C59" s="1182"/>
      <c r="D59" s="1182"/>
      <c r="E59" s="1182"/>
      <c r="F59" s="1182"/>
      <c r="G59" s="1182"/>
      <c r="H59" s="1182"/>
      <c r="I59" s="1182"/>
      <c r="J59" s="1182"/>
      <c r="K59" s="1182"/>
      <c r="L59" s="1182"/>
      <c r="M59" s="1182"/>
      <c r="N59" s="1182"/>
      <c r="O59" s="1182"/>
      <c r="P59" s="1182"/>
      <c r="Q59" s="1182"/>
      <c r="R59" s="1182"/>
      <c r="S59" s="1182"/>
      <c r="T59" s="1182"/>
      <c r="U59" s="1182"/>
      <c r="V59" s="1182"/>
      <c r="W59" s="1182"/>
      <c r="X59" s="1183"/>
      <c r="Y59" s="1223"/>
      <c r="Z59" s="1224"/>
      <c r="AA59" s="1224"/>
      <c r="AB59" s="1224"/>
      <c r="AC59" s="1224"/>
      <c r="AD59" s="1224"/>
      <c r="AE59" s="1224"/>
      <c r="AF59" s="1224"/>
      <c r="AG59" s="1224"/>
      <c r="AH59" s="1224"/>
      <c r="AI59" s="1224"/>
      <c r="AJ59" s="1224"/>
      <c r="AK59" s="1224"/>
      <c r="AL59" s="1224"/>
      <c r="AM59" s="1224"/>
      <c r="AN59" s="1224"/>
      <c r="AO59" s="1224"/>
      <c r="AP59" s="1224"/>
      <c r="AQ59" s="1224"/>
      <c r="AR59" s="1224"/>
      <c r="AS59" s="1224"/>
      <c r="AT59" s="1224"/>
      <c r="AU59" s="1224"/>
      <c r="AV59" s="1224"/>
      <c r="AW59" s="1224"/>
      <c r="AX59" s="1224"/>
      <c r="AY59" s="1224"/>
      <c r="AZ59" s="1225"/>
    </row>
    <row r="60" spans="2:58" ht="21" customHeight="1">
      <c r="B60" s="8"/>
      <c r="C60" s="1166"/>
      <c r="D60" s="1166"/>
      <c r="E60" s="1166"/>
      <c r="F60" s="1166"/>
      <c r="G60" s="1166"/>
      <c r="H60" s="1166"/>
      <c r="I60" s="1166"/>
      <c r="J60" s="1166"/>
      <c r="K60" s="1166"/>
      <c r="L60" s="1166"/>
      <c r="M60" s="1166"/>
      <c r="N60" s="1166"/>
      <c r="O60" s="1166"/>
      <c r="P60" s="1166"/>
      <c r="Q60" s="1166"/>
      <c r="R60" s="1166"/>
      <c r="S60" s="1166"/>
      <c r="T60" s="1166"/>
      <c r="U60" s="1166"/>
      <c r="V60" s="1166"/>
      <c r="W60" s="1166"/>
      <c r="X60" s="7"/>
      <c r="Y60" s="1157"/>
      <c r="Z60" s="1158"/>
      <c r="AA60" s="1158"/>
      <c r="AB60" s="1165"/>
      <c r="AC60" s="1165"/>
      <c r="AD60" s="1165"/>
      <c r="AE60" s="1165"/>
      <c r="AF60" s="1165"/>
      <c r="AG60" s="1165"/>
      <c r="AH60" s="1165"/>
      <c r="AI60" s="1165"/>
      <c r="AJ60" s="1165"/>
      <c r="AK60" s="1165"/>
      <c r="AL60" s="1165"/>
      <c r="AM60" s="1165"/>
      <c r="AN60" s="1165"/>
      <c r="AO60" s="1165"/>
      <c r="AP60" s="1165"/>
      <c r="AQ60" s="1165"/>
      <c r="AR60" s="1165"/>
      <c r="AS60" s="1165"/>
      <c r="AT60" s="1165"/>
      <c r="AU60" s="1165"/>
      <c r="AV60" s="1165"/>
      <c r="AW60" s="1158"/>
      <c r="AX60" s="1158"/>
      <c r="AY60" s="1158"/>
      <c r="AZ60" s="1167"/>
    </row>
    <row r="61" spans="2:58" ht="21" customHeight="1" thickBot="1">
      <c r="B61" s="1163" t="s">
        <v>17</v>
      </c>
      <c r="C61" s="1161"/>
      <c r="D61" s="1161"/>
      <c r="E61" s="1161"/>
      <c r="F61" s="1161"/>
      <c r="G61" s="1161"/>
      <c r="H61" s="1161"/>
      <c r="I61" s="1161"/>
      <c r="J61" s="1161"/>
      <c r="K61" s="1161"/>
      <c r="L61" s="1161"/>
      <c r="M61" s="1161"/>
      <c r="N61" s="1161"/>
      <c r="O61" s="1161"/>
      <c r="P61" s="1161"/>
      <c r="Q61" s="1161"/>
      <c r="R61" s="1161"/>
      <c r="S61" s="1161"/>
      <c r="T61" s="1161"/>
      <c r="U61" s="1161"/>
      <c r="V61" s="1161"/>
      <c r="W61" s="1161"/>
      <c r="X61" s="1164"/>
      <c r="Y61" s="1160" t="s">
        <v>18</v>
      </c>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2"/>
    </row>
    <row r="62" spans="2:58" ht="21" customHeight="1"/>
    <row r="63" spans="2:58" ht="21" customHeight="1"/>
    <row r="64" spans="2:58" ht="21" customHeight="1"/>
    <row r="65" spans="2:26" ht="21" customHeight="1"/>
    <row r="66" spans="2:26" ht="21" customHeight="1">
      <c r="B66" s="1159"/>
      <c r="C66" s="1159"/>
      <c r="D66" s="1159"/>
      <c r="E66" s="1159"/>
      <c r="F66" s="1159"/>
      <c r="G66" s="1159"/>
      <c r="H66" s="1159"/>
      <c r="I66" s="1159"/>
      <c r="J66" s="1159"/>
      <c r="L66" s="1159"/>
      <c r="M66" s="1159"/>
      <c r="Y66" s="2"/>
      <c r="Z66" s="2"/>
    </row>
    <row r="67" spans="2:26" ht="21" customHeight="1">
      <c r="B67" s="1159"/>
      <c r="C67" s="1159"/>
      <c r="D67" s="1159"/>
      <c r="E67" s="1159"/>
      <c r="F67" s="1159"/>
      <c r="G67" s="1159"/>
      <c r="H67" s="1159"/>
      <c r="I67" s="1159"/>
      <c r="J67" s="1159"/>
    </row>
    <row r="68" spans="2:26">
      <c r="B68" s="1159"/>
      <c r="C68" s="1159"/>
      <c r="D68" s="1159"/>
      <c r="E68" s="1159"/>
      <c r="F68" s="1159"/>
      <c r="G68" s="1159"/>
      <c r="H68" s="1159"/>
      <c r="I68" s="1159"/>
      <c r="J68" s="1159"/>
    </row>
  </sheetData>
  <sheetProtection password="CAAF" sheet="1" objects="1" scenarios="1" selectLockedCells="1"/>
  <mergeCells count="254">
    <mergeCell ref="S29:AH29"/>
    <mergeCell ref="AI29:AX29"/>
    <mergeCell ref="B49:B50"/>
    <mergeCell ref="C49:AR50"/>
    <mergeCell ref="AS49:AT49"/>
    <mergeCell ref="AU49:AX49"/>
    <mergeCell ref="AY49:AZ49"/>
    <mergeCell ref="AS50:AT50"/>
    <mergeCell ref="AU50:AX50"/>
    <mergeCell ref="AY50:AZ50"/>
    <mergeCell ref="B44:L44"/>
    <mergeCell ref="B45:B46"/>
    <mergeCell ref="C45:AR45"/>
    <mergeCell ref="AS45:AT45"/>
    <mergeCell ref="AU45:AX45"/>
    <mergeCell ref="AY45:AZ45"/>
    <mergeCell ref="C46:AR46"/>
    <mergeCell ref="AS46:AT46"/>
    <mergeCell ref="AU46:AX46"/>
    <mergeCell ref="AY46:AZ46"/>
    <mergeCell ref="T31:Y31"/>
    <mergeCell ref="T32:Y32"/>
    <mergeCell ref="O44:X44"/>
    <mergeCell ref="AS41:AX41"/>
    <mergeCell ref="B41:Q41"/>
    <mergeCell ref="B39:AR40"/>
    <mergeCell ref="AY51:AZ51"/>
    <mergeCell ref="C51:AR51"/>
    <mergeCell ref="AS51:AX51"/>
    <mergeCell ref="B47:B48"/>
    <mergeCell ref="AS47:AT47"/>
    <mergeCell ref="AU47:AX47"/>
    <mergeCell ref="AY47:AZ47"/>
    <mergeCell ref="AS48:AT48"/>
    <mergeCell ref="AU48:AX48"/>
    <mergeCell ref="AY48:AZ48"/>
    <mergeCell ref="C47:AR48"/>
    <mergeCell ref="AS39:AT39"/>
    <mergeCell ref="AU39:AX39"/>
    <mergeCell ref="AY39:AZ39"/>
    <mergeCell ref="AS40:AT40"/>
    <mergeCell ref="AU40:AX40"/>
    <mergeCell ref="AY40:AZ40"/>
    <mergeCell ref="R41:U41"/>
    <mergeCell ref="AX31:AZ31"/>
    <mergeCell ref="AX32:AZ32"/>
    <mergeCell ref="AX33:AZ33"/>
    <mergeCell ref="AX34:AZ34"/>
    <mergeCell ref="T33:Y33"/>
    <mergeCell ref="B42:L42"/>
    <mergeCell ref="B43:L43"/>
    <mergeCell ref="AB31:AG31"/>
    <mergeCell ref="AB32:AG32"/>
    <mergeCell ref="AB33:AG33"/>
    <mergeCell ref="AB34:AG34"/>
    <mergeCell ref="M31:R31"/>
    <mergeCell ref="Z31:AA31"/>
    <mergeCell ref="Z32:AA32"/>
    <mergeCell ref="Z33:AA33"/>
    <mergeCell ref="M42:AZ42"/>
    <mergeCell ref="M43:N44"/>
    <mergeCell ref="Y43:Z43"/>
    <mergeCell ref="Y44:AG44"/>
    <mergeCell ref="AI44:AX44"/>
    <mergeCell ref="AY44:AZ44"/>
    <mergeCell ref="AY43:AZ43"/>
    <mergeCell ref="AA43:AX43"/>
    <mergeCell ref="O43:X43"/>
    <mergeCell ref="AR31:AW31"/>
    <mergeCell ref="AR32:AW32"/>
    <mergeCell ref="AR33:AW33"/>
    <mergeCell ref="AR34:AW34"/>
    <mergeCell ref="AP31:AQ31"/>
    <mergeCell ref="AP32:AQ32"/>
    <mergeCell ref="AP33:AQ33"/>
    <mergeCell ref="AP34:AQ34"/>
    <mergeCell ref="AJ31:AO31"/>
    <mergeCell ref="AJ32:AO32"/>
    <mergeCell ref="AJ33:AO33"/>
    <mergeCell ref="AJ34:AO34"/>
    <mergeCell ref="B25:L26"/>
    <mergeCell ref="M27:R28"/>
    <mergeCell ref="AB27:AC27"/>
    <mergeCell ref="S27:T27"/>
    <mergeCell ref="U27:AA27"/>
    <mergeCell ref="AY27:AZ27"/>
    <mergeCell ref="AJ27:AK27"/>
    <mergeCell ref="AS27:AT27"/>
    <mergeCell ref="AL27:AR27"/>
    <mergeCell ref="M25:R26"/>
    <mergeCell ref="AY25:AZ25"/>
    <mergeCell ref="U25:AH25"/>
    <mergeCell ref="AK25:AX25"/>
    <mergeCell ref="S26:T26"/>
    <mergeCell ref="U26:AO26"/>
    <mergeCell ref="AP26:AR26"/>
    <mergeCell ref="AS26:AX26"/>
    <mergeCell ref="AY26:AZ26"/>
    <mergeCell ref="U28:AA28"/>
    <mergeCell ref="AB28:AX28"/>
    <mergeCell ref="Z12:AZ12"/>
    <mergeCell ref="AK11:AZ11"/>
    <mergeCell ref="AB10:AE10"/>
    <mergeCell ref="AG10:AZ10"/>
    <mergeCell ref="Z11:AI11"/>
    <mergeCell ref="AS21:AT21"/>
    <mergeCell ref="AS20:AT20"/>
    <mergeCell ref="AI25:AJ25"/>
    <mergeCell ref="S25:T25"/>
    <mergeCell ref="AU20:AX20"/>
    <mergeCell ref="AY20:AZ20"/>
    <mergeCell ref="C20:AR20"/>
    <mergeCell ref="AY21:AZ21"/>
    <mergeCell ref="AU21:AX21"/>
    <mergeCell ref="AA24:AH24"/>
    <mergeCell ref="AI24:AJ24"/>
    <mergeCell ref="AK24:AR24"/>
    <mergeCell ref="AS24:AT24"/>
    <mergeCell ref="AU24:AZ24"/>
    <mergeCell ref="M22:N22"/>
    <mergeCell ref="O22:AA22"/>
    <mergeCell ref="AB22:AC22"/>
    <mergeCell ref="AD22:AP22"/>
    <mergeCell ref="M23:N23"/>
    <mergeCell ref="Y59:AZ59"/>
    <mergeCell ref="B52:L52"/>
    <mergeCell ref="M56:AZ56"/>
    <mergeCell ref="M57:AZ57"/>
    <mergeCell ref="B2:AZ2"/>
    <mergeCell ref="B12:L12"/>
    <mergeCell ref="B8:L8"/>
    <mergeCell ref="Z8:AZ8"/>
    <mergeCell ref="B6:L6"/>
    <mergeCell ref="B7:L7"/>
    <mergeCell ref="M8:X8"/>
    <mergeCell ref="M5:X5"/>
    <mergeCell ref="AP7:AZ7"/>
    <mergeCell ref="AM7:AN7"/>
    <mergeCell ref="Y6:Z6"/>
    <mergeCell ref="B5:L5"/>
    <mergeCell ref="Z5:AZ5"/>
    <mergeCell ref="AG6:AZ6"/>
    <mergeCell ref="Z7:AK7"/>
    <mergeCell ref="Z9:AZ9"/>
    <mergeCell ref="Y10:Z10"/>
    <mergeCell ref="B24:L24"/>
    <mergeCell ref="M18:X18"/>
    <mergeCell ref="AG18:AZ18"/>
    <mergeCell ref="Z17:AZ17"/>
    <mergeCell ref="Y18:Z18"/>
    <mergeCell ref="AK19:AZ19"/>
    <mergeCell ref="Z19:AI19"/>
    <mergeCell ref="AB18:AE18"/>
    <mergeCell ref="AQ22:AZ22"/>
    <mergeCell ref="B20:B21"/>
    <mergeCell ref="M17:X17"/>
    <mergeCell ref="Y23:AD23"/>
    <mergeCell ref="W23:X23"/>
    <mergeCell ref="O23:V23"/>
    <mergeCell ref="AE23:AF23"/>
    <mergeCell ref="AG23:AZ23"/>
    <mergeCell ref="M24:N24"/>
    <mergeCell ref="O24:X24"/>
    <mergeCell ref="Y24:Z24"/>
    <mergeCell ref="I68:J68"/>
    <mergeCell ref="L66:M66"/>
    <mergeCell ref="G68:H68"/>
    <mergeCell ref="G66:H66"/>
    <mergeCell ref="G67:H67"/>
    <mergeCell ref="I67:J67"/>
    <mergeCell ref="M54:AZ54"/>
    <mergeCell ref="M55:AZ55"/>
    <mergeCell ref="M52:AZ52"/>
    <mergeCell ref="M58:AZ58"/>
    <mergeCell ref="B59:X59"/>
    <mergeCell ref="M53:AZ53"/>
    <mergeCell ref="B53:L58"/>
    <mergeCell ref="M33:R33"/>
    <mergeCell ref="Z41:AR41"/>
    <mergeCell ref="M32:R32"/>
    <mergeCell ref="B37:AV37"/>
    <mergeCell ref="B38:AZ38"/>
    <mergeCell ref="W41:Y41"/>
    <mergeCell ref="D68:F68"/>
    <mergeCell ref="B68:C68"/>
    <mergeCell ref="Y60:AA60"/>
    <mergeCell ref="B67:C67"/>
    <mergeCell ref="D66:F66"/>
    <mergeCell ref="I66:J66"/>
    <mergeCell ref="Y61:AZ61"/>
    <mergeCell ref="D67:F67"/>
    <mergeCell ref="B61:X61"/>
    <mergeCell ref="B66:C66"/>
    <mergeCell ref="AB60:AV60"/>
    <mergeCell ref="C60:W60"/>
    <mergeCell ref="AW60:AZ60"/>
    <mergeCell ref="Z34:AA34"/>
    <mergeCell ref="AY41:AZ41"/>
    <mergeCell ref="B27:L36"/>
    <mergeCell ref="AB35:AG35"/>
    <mergeCell ref="AR35:AW35"/>
    <mergeCell ref="AX35:AZ35"/>
    <mergeCell ref="AH35:AQ35"/>
    <mergeCell ref="AJ36:AO36"/>
    <mergeCell ref="AP36:AZ36"/>
    <mergeCell ref="M35:W36"/>
    <mergeCell ref="X35:AA35"/>
    <mergeCell ref="X36:AI36"/>
    <mergeCell ref="T34:Y34"/>
    <mergeCell ref="AD27:AI27"/>
    <mergeCell ref="AU27:AX27"/>
    <mergeCell ref="S28:T28"/>
    <mergeCell ref="AY28:AZ28"/>
    <mergeCell ref="AY29:AZ29"/>
    <mergeCell ref="AY30:AZ30"/>
    <mergeCell ref="M29:R30"/>
    <mergeCell ref="S30:Z30"/>
    <mergeCell ref="AA30:AH30"/>
    <mergeCell ref="AI30:AP30"/>
    <mergeCell ref="AQ30:AX30"/>
    <mergeCell ref="B1:AV1"/>
    <mergeCell ref="M34:R34"/>
    <mergeCell ref="M12:X12"/>
    <mergeCell ref="AB6:AE6"/>
    <mergeCell ref="M6:X6"/>
    <mergeCell ref="M7:X7"/>
    <mergeCell ref="M19:X19"/>
    <mergeCell ref="M10:X10"/>
    <mergeCell ref="M11:X11"/>
    <mergeCell ref="M9:X9"/>
    <mergeCell ref="B13:L13"/>
    <mergeCell ref="AG14:AZ14"/>
    <mergeCell ref="AB14:AE14"/>
    <mergeCell ref="Z15:AI15"/>
    <mergeCell ref="C21:AR21"/>
    <mergeCell ref="B3:X3"/>
    <mergeCell ref="Y3:AZ3"/>
    <mergeCell ref="B4:X4"/>
    <mergeCell ref="Y4:AZ4"/>
    <mergeCell ref="B9:L11"/>
    <mergeCell ref="B15:L15"/>
    <mergeCell ref="B17:L19"/>
    <mergeCell ref="B22:L22"/>
    <mergeCell ref="B23:L23"/>
    <mergeCell ref="M13:X13"/>
    <mergeCell ref="Z13:AZ13"/>
    <mergeCell ref="B14:L14"/>
    <mergeCell ref="M14:X14"/>
    <mergeCell ref="AK15:AZ15"/>
    <mergeCell ref="Y14:Z14"/>
    <mergeCell ref="M15:X15"/>
    <mergeCell ref="B16:L16"/>
    <mergeCell ref="M16:X16"/>
    <mergeCell ref="Z16:AZ16"/>
  </mergeCells>
  <phoneticPr fontId="12" type="noConversion"/>
  <dataValidations count="46">
    <dataValidation type="textLength" allowBlank="1" showInputMessage="1" showErrorMessage="1" promptTitle="Angabe IBS-Termin" prompt="Hier bitte den vorgesehehen Inbetriebsetzungstermin eingeben!" sqref="AS51:AX51">
      <formula1>0</formula1>
      <formula2>12</formula2>
    </dataValidation>
    <dataValidation type="textLength" allowBlank="1" showInputMessage="1" showErrorMessage="1" promptTitle="Anmeldung Anlagenanschluss" prompt="Hier bitte den Wohnort/Firmensitz des Anschlussnehmers und das Unterschriftsdatum eingeben!" sqref="C60:W60">
      <formula1>0</formula1>
      <formula2>45</formula2>
    </dataValidation>
    <dataValidation type="date" operator="greaterThan" allowBlank="1" showInputMessage="1" showErrorMessage="1" promptTitle="Datum Unterzeichnung AAN" prompt="Hier bitte das Datum eingeben, an dem der Anschlussnehmer die &quot;Anmeldung zum Netzanschluss (Strom) - AAN&quot; unterzeichnet hat!" sqref="AS41:AX41">
      <formula1>40544</formula1>
    </dataValidation>
    <dataValidation allowBlank="1" showErrorMessage="1" sqref="Y13 Y17 Y9 AB6:AE6"/>
    <dataValidation type="whole" allowBlank="1" showInputMessage="1" showErrorMessage="1" promptTitle="Angabe Adresse Anlagenerrichter" prompt="Hier bitte die PLZ vom Wohnort/Firmensitz des Anlagenerrichters (Elektrofachbetriebs) eingeben!" sqref="AB18">
      <formula1>0</formula1>
      <formula2>99999</formula2>
    </dataValidation>
    <dataValidation type="whole" allowBlank="1" showInputMessage="1" showErrorMessage="1" promptTitle="Angabe Adresse Anlagenbetreiber" prompt="Hier bitte die PLZ vom Wohnort/Firmensitz des Anschlussnutzers (Anlagenbetreibers) eingeben!" sqref="AB14">
      <formula1>0</formula1>
      <formula2>99999</formula2>
    </dataValidation>
    <dataValidation type="textLength" operator="lessThanOrEqual" allowBlank="1" showInputMessage="1" showErrorMessage="1" errorTitle="Fehleingabe" error="Bitte max. 40 Zeichen eingeben!" promptTitle="Angabe Adresse Anlagenbetreiber" prompt="Hier bitte den Wohnort/Firmensitz des Anschlussnutzers (Anlagenbetreibers) eingeben!" sqref="AG14:AZ14">
      <formula1>40</formula1>
    </dataValidation>
    <dataValidation type="textLength" allowBlank="1" showInputMessage="1" showErrorMessage="1" promptTitle="Angabe Länderkennung" prompt="Hier bitte ggf. die Länderkennung für die Postleitzahl eingeben!" sqref="Y14:Z14 Y10:Z10 Y18:Z18">
      <formula1>0</formula1>
      <formula2>2</formula2>
    </dataValidation>
    <dataValidation type="textLength" operator="lessThanOrEqual" allowBlank="1" showInputMessage="1" showErrorMessage="1" errorTitle="Fehleingabe" error="Bitte max. 50 Zeichen eingeben!" promptTitle="Angabe Adresse Anlagenbetreiber" prompt="Hier bitte die Straße vom Wohnort/Firmensitz des Anschlussnutzers (Anlagenbetreibers) eingeben!" sqref="Z13:AZ13">
      <formula1>50</formula1>
    </dataValidation>
    <dataValidation type="textLength" operator="lessThanOrEqual" allowBlank="1" showInputMessage="1" showErrorMessage="1" errorTitle="Fehleingabe" error="Bitte max. 40 Zeichen eingeben!" promptTitle="Angabe Adresse Anlagenerrichter" prompt="Hier bitte den Wohnort/Firmensitz des Anlagenerrichters (Elektrofachbetriebs) eingeben!" sqref="AG18:AZ18">
      <formula1>40</formula1>
    </dataValidation>
    <dataValidation type="textLength" operator="lessThanOrEqual" allowBlank="1" showInputMessage="1" showErrorMessage="1" errorTitle="Fehleingabe" error="Bitte max. 50 Zeichen eingeben!" promptTitle="Angabe Adresse Anlagenerrichter" prompt="Hier bitte die Straße vom Wohnort/Firmensitz des Anlagenerrichters (Elektrofachbetriebs) eingeben!" sqref="Z17:AZ17">
      <formula1>50</formula1>
    </dataValidation>
    <dataValidation type="textLength" operator="lessThanOrEqual" allowBlank="1" showInputMessage="1" showErrorMessage="1" errorTitle="Fehleingabe" error="Bitte max. 15 Zeichen eingeben!" promptTitle="Angabe Adresse Anlagenbetreiber" prompt="Hier bitte die Telefonnummer des Anschlussnutzers (Anlagenbetreibers) eingeben!" sqref="Z15:AI15">
      <formula1>20</formula1>
    </dataValidation>
    <dataValidation type="textLength" operator="lessThanOrEqual" allowBlank="1" showInputMessage="1" showErrorMessage="1" errorTitle="Fehleingabe" error="Bitte max. 30 Zeichen eingeben!" promptTitle="Angabe Adresse Anlagenbetreiber" prompt="Hier bitte die Emailadresse des Anschlussnutzers (Anlagenbetreibers) eingeben!" sqref="AK15:AZ15">
      <formula1>50</formula1>
    </dataValidation>
    <dataValidation type="textLength" operator="lessThanOrEqual" allowBlank="1" showInputMessage="1" showErrorMessage="1" errorTitle="Fehleingabe" error="Bitte max. 30 Zeichen eingeben!" promptTitle="Angabe Adresse Anlagenerrichter" prompt="Hier bitte die Emailadresse des Anlagenerrichters (Elektrofachbetriebs) eingeben!" sqref="AU20:AU21 AK19:AZ19 AU45:AU50 AU39:AU40">
      <formula1>50</formula1>
    </dataValidation>
    <dataValidation type="textLength" operator="lessThanOrEqual" allowBlank="1" showInputMessage="1" showErrorMessage="1" errorTitle="Fehleingabe" error="Bitte max. 15 Zeichen eingeben!" promptTitle="Angabe Adresse Anlagenerrichter" prompt="Hier bitte die Telefonnummer des Anlagenerrichters (Elektrofachbetriebs) eingeben!" sqref="Z19:AI19">
      <formula1>20</formula1>
    </dataValidation>
    <dataValidation type="whole" allowBlank="1" showInputMessage="1" showErrorMessage="1" promptTitle="Angabe Anlagenadresse" prompt="Hier bitte die Flurnummer vom Standort der Anlage eingeben!" sqref="AM7:AN7">
      <formula1>1</formula1>
      <formula2>99</formula2>
    </dataValidation>
    <dataValidation allowBlank="1" showInputMessage="1" showErrorMessage="1" promptTitle="Angebe Anlagenadresse" prompt="Hier bitte die Flurstücksnummer vom Anlagenstandort eingeben!" sqref="AP7:AZ7"/>
    <dataValidation type="textLength" operator="lessThanOrEqual" allowBlank="1" showInputMessage="1" showErrorMessage="1" errorTitle="Fehleingabe" error="Bitte max. 40 Zeichen eingeben!" promptTitle="Angabe Adresse Eigentümer" prompt="Hier bitte den Wohnort/Firmensitz des Anschlussnehmers (Eigentümers) eingeben!" sqref="AG10:AZ10">
      <formula1>40</formula1>
    </dataValidation>
    <dataValidation type="textLength" operator="lessThanOrEqual" allowBlank="1" showInputMessage="1" showErrorMessage="1" errorTitle="Fehleingabe" error="Bitte max. 50 Zeichen eingeben!" promptTitle="Angabe Adresse Eigentümer" prompt="Hier bitte die Straße vom Wohnort/Firmensitz des Anschlussnehmers (Eigentümers) eingeben!" sqref="Z9:AZ9">
      <formula1>50</formula1>
    </dataValidation>
    <dataValidation type="textLength" operator="lessThanOrEqual" allowBlank="1" showInputMessage="1" showErrorMessage="1" errorTitle="Fehleingabe" error="Bitte max. 30 Zeichen eingeben!" promptTitle="Angabe Adresse Eigentümer" prompt="Hier bitte die Emailadresse des Anschlussnehmers (Eigentümers) eingeben!" sqref="AK11:AZ11">
      <formula1>50</formula1>
    </dataValidation>
    <dataValidation type="textLength" operator="lessThanOrEqual" allowBlank="1" showInputMessage="1" showErrorMessage="1" errorTitle="Fehleingabe" error="Bitte max. 15 Zeichen eingeben!" promptTitle="Angabe Adresse Eigentümer" prompt="Hier bitte die Telefonnummer des Anschlussnehmers (Eigentümers) eingeben!" sqref="Z11:AI11">
      <formula1>20</formula1>
    </dataValidation>
    <dataValidation type="whole" allowBlank="1" showInputMessage="1" showErrorMessage="1" promptTitle="Angabe Adresse Anschlussnehmer" prompt="Hier bitte die PLZ vom Wohnort/Firmensitz des Anschlussnehmers (Eigentümers) eingeben!" sqref="AB10:AE10">
      <formula1>0</formula1>
      <formula2>99999</formula2>
    </dataValidation>
    <dataValidation operator="lessThanOrEqual" allowBlank="1" showErrorMessage="1" errorTitle="Fehleingabe" error="Bitte max 30 Zeichen eingeben!" sqref="AG6:AZ6"/>
    <dataValidation type="textLength" operator="lessThanOrEqual" allowBlank="1" showInputMessage="1" showErrorMessage="1" errorTitle="Fehleingabe" error="Bitte max 40 Zeichen eingeben!" promptTitle="Angabe Anlagenadresse" prompt="Hier bitte die Straße und die Hausnummer vom Standort der Anlage eingeben!" sqref="Z5:AZ5">
      <formula1>40</formula1>
    </dataValidation>
    <dataValidation type="textLength" operator="lessThanOrEqual" allowBlank="1" showInputMessage="1" showErrorMessage="1" errorTitle="Fehleingabe" error="Bitte max. 50 Zeichen eingeben!" promptTitle="Angabe Adresse Eigentümer" prompt="Hier bitte die (Firmen)Namen des Anschlussnehmers (Eigentümers) eingeben!" sqref="Z8:AZ8">
      <formula1>50</formula1>
    </dataValidation>
    <dataValidation type="textLength" operator="lessThanOrEqual" allowBlank="1" showInputMessage="1" showErrorMessage="1" errorTitle="Fehleingabe" error="Bitte max. 540 Zeichen eingeben!" promptTitle="Angabe Adresse Anlagenbetreiber" prompt="Hier bitte den (Firmen)Namen des Anschlussnutzers (Anlagenbetreibers) eingeben!" sqref="Z12:AZ12">
      <formula1>50</formula1>
    </dataValidation>
    <dataValidation type="textLength" operator="lessThanOrEqual" allowBlank="1" showInputMessage="1" showErrorMessage="1" errorTitle="Fehleingabe" error="Bitte max. 50 Zeichen eingeben!" promptTitle="Angabe Adresse Anlagenerrichter" prompt="Hier bitte den (Firmen)Namen des Anlagenerrichters (Elektrofachbetriebs) eingeben!" sqref="Z16:AZ16">
      <formula1>50</formula1>
    </dataValidation>
    <dataValidation type="whole" allowBlank="1" showInputMessage="1" showErrorMessage="1" promptTitle="Angabe Dauer Baustromversorgung" prompt="Hier bitte eingeben, für wieviel Monate die Baustromstation voraussichtlich am MS-Netz angeschlossen sein wird." sqref="AP26:AR26">
      <formula1>1</formula1>
      <formula2>24</formula2>
    </dataValidation>
    <dataValidation type="textLength" allowBlank="1" showInputMessage="1" showErrorMessage="1" promptTitle="Angabe Anlagenart" prompt="Hier besteht die Möglichkeit einer freien Eingabe hinsichtlich der Anlagenart!" sqref="AB28:AH28 AI28:AI29 AJ28:AX28">
      <formula1>0</formula1>
      <formula2>50</formula2>
    </dataValidation>
    <dataValidation type="whole" operator="lessThanOrEqual" allowBlank="1" showInputMessage="1" showErrorMessage="1" errorTitle="Fehleingabe" error="Bitte nur Ganzzahl zwischen 0 und 10000 eingeben!" promptTitle="Angabe Scheinleistung Bezug" prompt="Hier bitte die installierte Scheinleistung der bereits vorhandenen Bezugsanlage angeben!" sqref="T31:Y31">
      <formula1>10000</formula1>
    </dataValidation>
    <dataValidation type="whole" operator="lessThanOrEqual" allowBlank="1" showInputMessage="1" showErrorMessage="1" errorTitle="Fehleingabe" error="Bitte nur Ganzzahl zwischen 0 und 10000 eingeben!" promptTitle="Angabe Scheinleistung Bezug" prompt="Hier bitte die installierte Scheinleistung der neuen Bezugsanlage angeben!" sqref="T32:Y32">
      <formula1>10000</formula1>
    </dataValidation>
    <dataValidation type="whole" operator="lessThanOrEqual" allowBlank="1" showInputMessage="1" showErrorMessage="1" errorTitle="Fehleingabe" error="Bitte nur Ganzzahl zwischen 0 und 10000 eingeben!" promptTitle="Angabe Scheinleistung Bezug" prompt="Hier bitte die installierte Scheinleistung der rückzubauenden Bezugsanlage angeben!" sqref="T33:Y33">
      <formula1>10000</formula1>
    </dataValidation>
    <dataValidation type="decimal" operator="lessThanOrEqual" allowBlank="1" showInputMessage="1" showErrorMessage="1" errorTitle="Fehleingabe" error="Bitte nur Ganzzahl zwischen 0 und 10000 eingeben!" promptTitle="Angabe Wirkleistung Bezug" prompt="Hier bitte die maximal gleichzeitig auftretende Wirkleistung der bereits vorhandenen Bezugsanlage angeben!" sqref="AB31:AG31">
      <formula1>10000</formula1>
    </dataValidation>
    <dataValidation type="decimal" operator="lessThanOrEqual" allowBlank="1" showInputMessage="1" showErrorMessage="1" errorTitle="Fehleingabe" error="Bitte nur Ganzzahl zwischen 0 und 9999 eingeben!" promptTitle="Angabe Wirkleist. Einspeisung" prompt="Hier bitte die maximal gleichzeitig auftretende Wirkleistung der neuen Bezugsanlage angeben!" sqref="AR32:AW32">
      <formula1>10000</formula1>
    </dataValidation>
    <dataValidation type="decimal" operator="lessThanOrEqual" allowBlank="1" showInputMessage="1" showErrorMessage="1" errorTitle="Fehleingabe" error="Bitte nur Ganzzahl zwischen 0 und 9999 eingeben!" promptTitle="Angabe Wirkleist. Einspeisung" prompt="Hier bitte die maximal gleichzeitig auftretende Wirkleistung der rückzubauenden Bezugsanlage angeben!" sqref="AR33:AW33">
      <formula1>10000</formula1>
    </dataValidation>
    <dataValidation type="decimal" operator="lessThanOrEqual" allowBlank="1" showInputMessage="1" showErrorMessage="1" errorTitle="Fehleingabe" error="Bitte nur Zahl zwischen 0 und 10000 eingeben!" promptTitle="Angabe Scheinleist. Einspeisung" prompt="Hier bitte die installierte Scheinleistung der bereits vorhandenen Erzeugungsanlage angeben!" sqref="AJ31:AO31">
      <formula1>10000</formula1>
    </dataValidation>
    <dataValidation type="decimal" operator="lessThanOrEqual" allowBlank="1" showInputMessage="1" showErrorMessage="1" errorTitle="Fehleingabe" error="Bitte nur Ganzzahl zwischen 0 und 9999 eingeben!" promptTitle="Angabe Scheinleist. Einspeisung" prompt="Hier bitte die installierte Scheinleistung der neuen Erzeugungsanlage angeben!" sqref="AJ32:AO32">
      <formula1>10000</formula1>
    </dataValidation>
    <dataValidation type="decimal" operator="lessThanOrEqual" allowBlank="1" showInputMessage="1" showErrorMessage="1" errorTitle="Fehleingabe" error="Bitte nur Ganzzahl zwischen 0 und 9999 eingeben!" promptTitle="Angabe Scheinleist. Einspeisung" prompt="Hier bitte die installierte Scheinleistung der rückzubauenden Erzeugungsanlage angeben!" sqref="AJ33:AO33">
      <formula1>10000</formula1>
    </dataValidation>
    <dataValidation type="decimal" operator="lessThanOrEqual" allowBlank="1" showInputMessage="1" showErrorMessage="1" errorTitle="Fehleingabe" error="Bitte nur Ganzzahl zwischen 0 und 9999 eingeben!" promptTitle="Angabe Wirkleist. Einspeisung" prompt="Hier bitte die maximal gleichzeitig auftretende Wirkleistung der bereits vorhandenen Erzeugungsanlage angeben!" sqref="AR31:AW31">
      <formula1>10000</formula1>
    </dataValidation>
    <dataValidation type="whole" operator="lessThanOrEqual" allowBlank="1" showInputMessage="1" showErrorMessage="1" errorTitle="Fehleingabe" error="Bitte nur Ganzzahl zwischen 0 und 10000 eingeben!" promptTitle="Angabe Wirkleistung Bezug" prompt="Hier bitte die maximal gleichzeitig auftretende Wirkleistung der neuen Bezugsanlage angeben!" sqref="AB32:AG32">
      <formula1>10000</formula1>
    </dataValidation>
    <dataValidation type="whole" operator="lessThanOrEqual" allowBlank="1" showInputMessage="1" showErrorMessage="1" errorTitle="Fehleingabe" error="Bitte nur Ganzzahl zwischen 0 und 10000 eingeben!" promptTitle="Angabe Wirkleistung Bezug" prompt="Hier bitte die maximal gleichzeitig auftretende Wirkleistung der rückzubauenden Bezugsanlage angeben!" sqref="AB33:AG33">
      <formula1>10000</formula1>
    </dataValidation>
    <dataValidation type="textLength" operator="lessThanOrEqual" allowBlank="1" showInputMessage="1" showErrorMessage="1" errorTitle="Fehleingabe" error="Bitte max. 15 Zeicheneingeben!" promptTitle="Angabe Marktpartner-ID" prompt="Hier bitte die Marktpartneridentifikations-nummer des anderen Messstellenbetreibers gemäß Messstellenrahmenvertrag eingeben!" sqref="AI44:AX44">
      <formula1>15</formula1>
    </dataValidation>
    <dataValidation allowBlank="1" showInputMessage="1" showErrorMessage="1" promptTitle="Angabe Länderkennung" sqref="Y6:Z6"/>
    <dataValidation type="decimal" allowBlank="1" showInputMessage="1" showErrorMessage="1" errorTitle="Wertegrenze" error="Wertebegrenzung momentan auf 100 Mio kWh!" promptTitle="Angabe Bezug Jahresmenge" prompt="Hier bitte die voraussichtliche Energiebezugsmenge [Mio kWh] pro Jahr eingeben!" sqref="AB35:AG35">
      <formula1>0</formula1>
      <formula2>100</formula2>
    </dataValidation>
    <dataValidation type="decimal" allowBlank="1" showInputMessage="1" showErrorMessage="1" errorTitle="Wertegrenze" error="Wertebegrenzung momentan auf 100 Mio kWh!" promptTitle="Angabe Erzeugung Jahresmenge" prompt="Hier bitte die voraussichtliche Energieerzeugungsmenge [Mio kWh] pro Jahr eingeben!" sqref="AR35:AW35">
      <formula1>0</formula1>
      <formula2>100</formula2>
    </dataValidation>
    <dataValidation type="decimal" allowBlank="1" showInputMessage="1" showErrorMessage="1" errorTitle="Wertegrenze" error="Wertebegrenzung momentan auf 100 Mio kWh!" promptTitle="Angabe Einspeisung Jahresmenge" prompt="Hier bitte die voraussichtliche Energieeinspeisemenge [Mio kWh] pro Jahr eingeben!" sqref="AJ36:AO36">
      <formula1>0</formula1>
      <formula2>100</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rowBreaks count="1" manualBreakCount="1">
    <brk id="36"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208" r:id="rId5" name="Check Box 112">
              <controlPr defaultSize="0" autoFill="0" autoLine="0" autoPict="0">
                <anchor moveWithCells="1">
                  <from>
                    <xdr:col>1</xdr:col>
                    <xdr:colOff>38100</xdr:colOff>
                    <xdr:row>13</xdr:row>
                    <xdr:rowOff>28575</xdr:rowOff>
                  </from>
                  <to>
                    <xdr:col>11</xdr:col>
                    <xdr:colOff>76200</xdr:colOff>
                    <xdr:row>13</xdr:row>
                    <xdr:rowOff>247650</xdr:rowOff>
                  </to>
                </anchor>
              </controlPr>
            </control>
          </mc:Choice>
        </mc:AlternateContent>
        <mc:AlternateContent xmlns:mc="http://schemas.openxmlformats.org/markup-compatibility/2006">
          <mc:Choice Requires="x14">
            <control shapeId="4265" r:id="rId6" name="Option Button 169">
              <controlPr defaultSize="0" autoFill="0" autoLine="0" autoPict="0" altText="">
                <anchor moveWithCells="1">
                  <from>
                    <xdr:col>44</xdr:col>
                    <xdr:colOff>0</xdr:colOff>
                    <xdr:row>20</xdr:row>
                    <xdr:rowOff>0</xdr:rowOff>
                  </from>
                  <to>
                    <xdr:col>45</xdr:col>
                    <xdr:colOff>114300</xdr:colOff>
                    <xdr:row>21</xdr:row>
                    <xdr:rowOff>0</xdr:rowOff>
                  </to>
                </anchor>
              </controlPr>
            </control>
          </mc:Choice>
        </mc:AlternateContent>
        <mc:AlternateContent xmlns:mc="http://schemas.openxmlformats.org/markup-compatibility/2006">
          <mc:Choice Requires="x14">
            <control shapeId="4266" r:id="rId7" name="Option Button 170">
              <controlPr defaultSize="0" autoFill="0" autoLine="0" autoPict="0" altText="">
                <anchor moveWithCells="1">
                  <from>
                    <xdr:col>44</xdr:col>
                    <xdr:colOff>0</xdr:colOff>
                    <xdr:row>19</xdr:row>
                    <xdr:rowOff>0</xdr:rowOff>
                  </from>
                  <to>
                    <xdr:col>45</xdr:col>
                    <xdr:colOff>114300</xdr:colOff>
                    <xdr:row>20</xdr:row>
                    <xdr:rowOff>0</xdr:rowOff>
                  </to>
                </anchor>
              </controlPr>
            </control>
          </mc:Choice>
        </mc:AlternateContent>
        <mc:AlternateContent xmlns:mc="http://schemas.openxmlformats.org/markup-compatibility/2006">
          <mc:Choice Requires="x14">
            <control shapeId="4279" r:id="rId8" name="Option Button 183">
              <controlPr defaultSize="0" autoFill="0" autoLine="0" autoPict="0" altText="">
                <anchor moveWithCells="1">
                  <from>
                    <xdr:col>12</xdr:col>
                    <xdr:colOff>0</xdr:colOff>
                    <xdr:row>42</xdr:row>
                    <xdr:rowOff>9525</xdr:rowOff>
                  </from>
                  <to>
                    <xdr:col>14</xdr:col>
                    <xdr:colOff>9525</xdr:colOff>
                    <xdr:row>43</xdr:row>
                    <xdr:rowOff>9525</xdr:rowOff>
                  </to>
                </anchor>
              </controlPr>
            </control>
          </mc:Choice>
        </mc:AlternateContent>
        <mc:AlternateContent xmlns:mc="http://schemas.openxmlformats.org/markup-compatibility/2006">
          <mc:Choice Requires="x14">
            <control shapeId="4280" r:id="rId9" name="Option Button 184">
              <controlPr defaultSize="0" autoFill="0" autoLine="0" autoPict="0" altText="">
                <anchor moveWithCells="1">
                  <from>
                    <xdr:col>24</xdr:col>
                    <xdr:colOff>0</xdr:colOff>
                    <xdr:row>42</xdr:row>
                    <xdr:rowOff>0</xdr:rowOff>
                  </from>
                  <to>
                    <xdr:col>26</xdr:col>
                    <xdr:colOff>9525</xdr:colOff>
                    <xdr:row>42</xdr:row>
                    <xdr:rowOff>257175</xdr:rowOff>
                  </to>
                </anchor>
              </controlPr>
            </control>
          </mc:Choice>
        </mc:AlternateContent>
        <mc:AlternateContent xmlns:mc="http://schemas.openxmlformats.org/markup-compatibility/2006">
          <mc:Choice Requires="x14">
            <control shapeId="4290" r:id="rId10" name="Option Button 194">
              <controlPr defaultSize="0" autoFill="0" autoLine="0" autoPict="0" altText="">
                <anchor moveWithCells="1">
                  <from>
                    <xdr:col>44</xdr:col>
                    <xdr:colOff>0</xdr:colOff>
                    <xdr:row>39</xdr:row>
                    <xdr:rowOff>0</xdr:rowOff>
                  </from>
                  <to>
                    <xdr:col>45</xdr:col>
                    <xdr:colOff>114300</xdr:colOff>
                    <xdr:row>40</xdr:row>
                    <xdr:rowOff>0</xdr:rowOff>
                  </to>
                </anchor>
              </controlPr>
            </control>
          </mc:Choice>
        </mc:AlternateContent>
        <mc:AlternateContent xmlns:mc="http://schemas.openxmlformats.org/markup-compatibility/2006">
          <mc:Choice Requires="x14">
            <control shapeId="4291" r:id="rId11" name="Option Button 195">
              <controlPr defaultSize="0" autoFill="0" autoLine="0" autoPict="0" altText="">
                <anchor moveWithCells="1">
                  <from>
                    <xdr:col>44</xdr:col>
                    <xdr:colOff>0</xdr:colOff>
                    <xdr:row>38</xdr:row>
                    <xdr:rowOff>0</xdr:rowOff>
                  </from>
                  <to>
                    <xdr:col>45</xdr:col>
                    <xdr:colOff>114300</xdr:colOff>
                    <xdr:row>39</xdr:row>
                    <xdr:rowOff>0</xdr:rowOff>
                  </to>
                </anchor>
              </controlPr>
            </control>
          </mc:Choice>
        </mc:AlternateContent>
        <mc:AlternateContent xmlns:mc="http://schemas.openxmlformats.org/markup-compatibility/2006">
          <mc:Choice Requires="x14">
            <control shapeId="4295" r:id="rId12" name="Group Box 199">
              <controlPr defaultSize="0" print="0" autoFill="0" autoPict="0">
                <anchor moveWithCells="1">
                  <from>
                    <xdr:col>44</xdr:col>
                    <xdr:colOff>0</xdr:colOff>
                    <xdr:row>19</xdr:row>
                    <xdr:rowOff>0</xdr:rowOff>
                  </from>
                  <to>
                    <xdr:col>50</xdr:col>
                    <xdr:colOff>0</xdr:colOff>
                    <xdr:row>21</xdr:row>
                    <xdr:rowOff>0</xdr:rowOff>
                  </to>
                </anchor>
              </controlPr>
            </control>
          </mc:Choice>
        </mc:AlternateContent>
        <mc:AlternateContent xmlns:mc="http://schemas.openxmlformats.org/markup-compatibility/2006">
          <mc:Choice Requires="x14">
            <control shapeId="4298" r:id="rId13" name="Check Box 202">
              <controlPr defaultSize="0" autoFill="0" autoLine="0" autoPict="0">
                <anchor moveWithCells="1">
                  <from>
                    <xdr:col>18</xdr:col>
                    <xdr:colOff>9525</xdr:colOff>
                    <xdr:row>26</xdr:row>
                    <xdr:rowOff>9525</xdr:rowOff>
                  </from>
                  <to>
                    <xdr:col>20</xdr:col>
                    <xdr:colOff>0</xdr:colOff>
                    <xdr:row>27</xdr:row>
                    <xdr:rowOff>0</xdr:rowOff>
                  </to>
                </anchor>
              </controlPr>
            </control>
          </mc:Choice>
        </mc:AlternateContent>
        <mc:AlternateContent xmlns:mc="http://schemas.openxmlformats.org/markup-compatibility/2006">
          <mc:Choice Requires="x14">
            <control shapeId="4299" r:id="rId14" name="Check Box 203">
              <controlPr defaultSize="0" autoFill="0" autoLine="0" autoPict="0">
                <anchor moveWithCells="1">
                  <from>
                    <xdr:col>18</xdr:col>
                    <xdr:colOff>9525</xdr:colOff>
                    <xdr:row>27</xdr:row>
                    <xdr:rowOff>9525</xdr:rowOff>
                  </from>
                  <to>
                    <xdr:col>20</xdr:col>
                    <xdr:colOff>0</xdr:colOff>
                    <xdr:row>28</xdr:row>
                    <xdr:rowOff>0</xdr:rowOff>
                  </to>
                </anchor>
              </controlPr>
            </control>
          </mc:Choice>
        </mc:AlternateContent>
        <mc:AlternateContent xmlns:mc="http://schemas.openxmlformats.org/markup-compatibility/2006">
          <mc:Choice Requires="x14">
            <control shapeId="4300" r:id="rId15" name="Check Box 204">
              <controlPr defaultSize="0" autoFill="0" autoLine="0" autoPict="0">
                <anchor moveWithCells="1">
                  <from>
                    <xdr:col>27</xdr:col>
                    <xdr:colOff>9525</xdr:colOff>
                    <xdr:row>26</xdr:row>
                    <xdr:rowOff>9525</xdr:rowOff>
                  </from>
                  <to>
                    <xdr:col>29</xdr:col>
                    <xdr:colOff>0</xdr:colOff>
                    <xdr:row>27</xdr:row>
                    <xdr:rowOff>0</xdr:rowOff>
                  </to>
                </anchor>
              </controlPr>
            </control>
          </mc:Choice>
        </mc:AlternateContent>
        <mc:AlternateContent xmlns:mc="http://schemas.openxmlformats.org/markup-compatibility/2006">
          <mc:Choice Requires="x14">
            <control shapeId="4301" r:id="rId16" name="Check Box 205">
              <controlPr defaultSize="0" autoFill="0" autoLine="0" autoPict="0">
                <anchor moveWithCells="1">
                  <from>
                    <xdr:col>35</xdr:col>
                    <xdr:colOff>9525</xdr:colOff>
                    <xdr:row>26</xdr:row>
                    <xdr:rowOff>9525</xdr:rowOff>
                  </from>
                  <to>
                    <xdr:col>37</xdr:col>
                    <xdr:colOff>0</xdr:colOff>
                    <xdr:row>27</xdr:row>
                    <xdr:rowOff>0</xdr:rowOff>
                  </to>
                </anchor>
              </controlPr>
            </control>
          </mc:Choice>
        </mc:AlternateContent>
        <mc:AlternateContent xmlns:mc="http://schemas.openxmlformats.org/markup-compatibility/2006">
          <mc:Choice Requires="x14">
            <control shapeId="4302" r:id="rId17" name="Check Box 206">
              <controlPr defaultSize="0" autoFill="0" autoLine="0" autoPict="0">
                <anchor moveWithCells="1">
                  <from>
                    <xdr:col>44</xdr:col>
                    <xdr:colOff>9525</xdr:colOff>
                    <xdr:row>26</xdr:row>
                    <xdr:rowOff>9525</xdr:rowOff>
                  </from>
                  <to>
                    <xdr:col>45</xdr:col>
                    <xdr:colOff>104775</xdr:colOff>
                    <xdr:row>27</xdr:row>
                    <xdr:rowOff>0</xdr:rowOff>
                  </to>
                </anchor>
              </controlPr>
            </control>
          </mc:Choice>
        </mc:AlternateContent>
        <mc:AlternateContent xmlns:mc="http://schemas.openxmlformats.org/markup-compatibility/2006">
          <mc:Choice Requires="x14">
            <control shapeId="4303" r:id="rId18" name="Check Box 207">
              <controlPr defaultSize="0" autoFill="0" autoLine="0" autoPict="0">
                <anchor moveWithCells="1">
                  <from>
                    <xdr:col>12</xdr:col>
                    <xdr:colOff>9525</xdr:colOff>
                    <xdr:row>23</xdr:row>
                    <xdr:rowOff>28575</xdr:rowOff>
                  </from>
                  <to>
                    <xdr:col>14</xdr:col>
                    <xdr:colOff>0</xdr:colOff>
                    <xdr:row>23</xdr:row>
                    <xdr:rowOff>247650</xdr:rowOff>
                  </to>
                </anchor>
              </controlPr>
            </control>
          </mc:Choice>
        </mc:AlternateContent>
        <mc:AlternateContent xmlns:mc="http://schemas.openxmlformats.org/markup-compatibility/2006">
          <mc:Choice Requires="x14">
            <control shapeId="4304" r:id="rId19" name="Check Box 208">
              <controlPr defaultSize="0" autoFill="0" autoLine="0" autoPict="0">
                <anchor moveWithCells="1">
                  <from>
                    <xdr:col>24</xdr:col>
                    <xdr:colOff>9525</xdr:colOff>
                    <xdr:row>23</xdr:row>
                    <xdr:rowOff>28575</xdr:rowOff>
                  </from>
                  <to>
                    <xdr:col>26</xdr:col>
                    <xdr:colOff>0</xdr:colOff>
                    <xdr:row>23</xdr:row>
                    <xdr:rowOff>247650</xdr:rowOff>
                  </to>
                </anchor>
              </controlPr>
            </control>
          </mc:Choice>
        </mc:AlternateContent>
        <mc:AlternateContent xmlns:mc="http://schemas.openxmlformats.org/markup-compatibility/2006">
          <mc:Choice Requires="x14">
            <control shapeId="4305" r:id="rId20" name="Check Box 209">
              <controlPr defaultSize="0" autoFill="0" autoLine="0" autoPict="0">
                <anchor moveWithCells="1">
                  <from>
                    <xdr:col>34</xdr:col>
                    <xdr:colOff>9525</xdr:colOff>
                    <xdr:row>23</xdr:row>
                    <xdr:rowOff>28575</xdr:rowOff>
                  </from>
                  <to>
                    <xdr:col>36</xdr:col>
                    <xdr:colOff>0</xdr:colOff>
                    <xdr:row>23</xdr:row>
                    <xdr:rowOff>247650</xdr:rowOff>
                  </to>
                </anchor>
              </controlPr>
            </control>
          </mc:Choice>
        </mc:AlternateContent>
        <mc:AlternateContent xmlns:mc="http://schemas.openxmlformats.org/markup-compatibility/2006">
          <mc:Choice Requires="x14">
            <control shapeId="4306" r:id="rId21" name="Check Box 210">
              <controlPr defaultSize="0" autoFill="0" autoLine="0" autoPict="0">
                <anchor moveWithCells="1">
                  <from>
                    <xdr:col>44</xdr:col>
                    <xdr:colOff>9525</xdr:colOff>
                    <xdr:row>23</xdr:row>
                    <xdr:rowOff>28575</xdr:rowOff>
                  </from>
                  <to>
                    <xdr:col>45</xdr:col>
                    <xdr:colOff>104775</xdr:colOff>
                    <xdr:row>23</xdr:row>
                    <xdr:rowOff>247650</xdr:rowOff>
                  </to>
                </anchor>
              </controlPr>
            </control>
          </mc:Choice>
        </mc:AlternateContent>
        <mc:AlternateContent xmlns:mc="http://schemas.openxmlformats.org/markup-compatibility/2006">
          <mc:Choice Requires="x14">
            <control shapeId="4307" r:id="rId22" name="Check Box 211">
              <controlPr defaultSize="0" autoFill="0" autoLine="0" autoPict="0">
                <anchor moveWithCells="1">
                  <from>
                    <xdr:col>12</xdr:col>
                    <xdr:colOff>9525</xdr:colOff>
                    <xdr:row>21</xdr:row>
                    <xdr:rowOff>28575</xdr:rowOff>
                  </from>
                  <to>
                    <xdr:col>14</xdr:col>
                    <xdr:colOff>0</xdr:colOff>
                    <xdr:row>21</xdr:row>
                    <xdr:rowOff>247650</xdr:rowOff>
                  </to>
                </anchor>
              </controlPr>
            </control>
          </mc:Choice>
        </mc:AlternateContent>
        <mc:AlternateContent xmlns:mc="http://schemas.openxmlformats.org/markup-compatibility/2006">
          <mc:Choice Requires="x14">
            <control shapeId="4308" r:id="rId23" name="Check Box 212">
              <controlPr defaultSize="0" autoFill="0" autoLine="0" autoPict="0">
                <anchor moveWithCells="1">
                  <from>
                    <xdr:col>27</xdr:col>
                    <xdr:colOff>9525</xdr:colOff>
                    <xdr:row>21</xdr:row>
                    <xdr:rowOff>28575</xdr:rowOff>
                  </from>
                  <to>
                    <xdr:col>29</xdr:col>
                    <xdr:colOff>0</xdr:colOff>
                    <xdr:row>21</xdr:row>
                    <xdr:rowOff>247650</xdr:rowOff>
                  </to>
                </anchor>
              </controlPr>
            </control>
          </mc:Choice>
        </mc:AlternateContent>
        <mc:AlternateContent xmlns:mc="http://schemas.openxmlformats.org/markup-compatibility/2006">
          <mc:Choice Requires="x14">
            <control shapeId="4309" r:id="rId24" name="Check Box 213">
              <controlPr defaultSize="0" autoFill="0" autoLine="0" autoPict="0">
                <anchor moveWithCells="1">
                  <from>
                    <xdr:col>12</xdr:col>
                    <xdr:colOff>9525</xdr:colOff>
                    <xdr:row>22</xdr:row>
                    <xdr:rowOff>28575</xdr:rowOff>
                  </from>
                  <to>
                    <xdr:col>14</xdr:col>
                    <xdr:colOff>0</xdr:colOff>
                    <xdr:row>22</xdr:row>
                    <xdr:rowOff>247650</xdr:rowOff>
                  </to>
                </anchor>
              </controlPr>
            </control>
          </mc:Choice>
        </mc:AlternateContent>
        <mc:AlternateContent xmlns:mc="http://schemas.openxmlformats.org/markup-compatibility/2006">
          <mc:Choice Requires="x14">
            <control shapeId="4310" r:id="rId25" name="Check Box 214">
              <controlPr defaultSize="0" autoFill="0" autoLine="0" autoPict="0">
                <anchor moveWithCells="1">
                  <from>
                    <xdr:col>18</xdr:col>
                    <xdr:colOff>9525</xdr:colOff>
                    <xdr:row>24</xdr:row>
                    <xdr:rowOff>0</xdr:rowOff>
                  </from>
                  <to>
                    <xdr:col>20</xdr:col>
                    <xdr:colOff>0</xdr:colOff>
                    <xdr:row>24</xdr:row>
                    <xdr:rowOff>219075</xdr:rowOff>
                  </to>
                </anchor>
              </controlPr>
            </control>
          </mc:Choice>
        </mc:AlternateContent>
        <mc:AlternateContent xmlns:mc="http://schemas.openxmlformats.org/markup-compatibility/2006">
          <mc:Choice Requires="x14">
            <control shapeId="4311" r:id="rId26" name="Check Box 215">
              <controlPr defaultSize="0" autoFill="0" autoLine="0" autoPict="0">
                <anchor moveWithCells="1">
                  <from>
                    <xdr:col>34</xdr:col>
                    <xdr:colOff>9525</xdr:colOff>
                    <xdr:row>24</xdr:row>
                    <xdr:rowOff>0</xdr:rowOff>
                  </from>
                  <to>
                    <xdr:col>36</xdr:col>
                    <xdr:colOff>0</xdr:colOff>
                    <xdr:row>24</xdr:row>
                    <xdr:rowOff>219075</xdr:rowOff>
                  </to>
                </anchor>
              </controlPr>
            </control>
          </mc:Choice>
        </mc:AlternateContent>
        <mc:AlternateContent xmlns:mc="http://schemas.openxmlformats.org/markup-compatibility/2006">
          <mc:Choice Requires="x14">
            <control shapeId="4312" r:id="rId27" name="Check Box 216">
              <controlPr defaultSize="0" autoFill="0" autoLine="0" autoPict="0">
                <anchor moveWithCells="1">
                  <from>
                    <xdr:col>18</xdr:col>
                    <xdr:colOff>9525</xdr:colOff>
                    <xdr:row>25</xdr:row>
                    <xdr:rowOff>0</xdr:rowOff>
                  </from>
                  <to>
                    <xdr:col>20</xdr:col>
                    <xdr:colOff>0</xdr:colOff>
                    <xdr:row>26</xdr:row>
                    <xdr:rowOff>9525</xdr:rowOff>
                  </to>
                </anchor>
              </controlPr>
            </control>
          </mc:Choice>
        </mc:AlternateContent>
        <mc:AlternateContent xmlns:mc="http://schemas.openxmlformats.org/markup-compatibility/2006">
          <mc:Choice Requires="x14">
            <control shapeId="4313" r:id="rId28" name="Group Box 217">
              <controlPr defaultSize="0" print="0" autoFill="0" autoPict="0">
                <anchor moveWithCells="1">
                  <from>
                    <xdr:col>44</xdr:col>
                    <xdr:colOff>0</xdr:colOff>
                    <xdr:row>38</xdr:row>
                    <xdr:rowOff>0</xdr:rowOff>
                  </from>
                  <to>
                    <xdr:col>50</xdr:col>
                    <xdr:colOff>0</xdr:colOff>
                    <xdr:row>40</xdr:row>
                    <xdr:rowOff>0</xdr:rowOff>
                  </to>
                </anchor>
              </controlPr>
            </control>
          </mc:Choice>
        </mc:AlternateContent>
        <mc:AlternateContent xmlns:mc="http://schemas.openxmlformats.org/markup-compatibility/2006">
          <mc:Choice Requires="x14">
            <control shapeId="4319" r:id="rId29" name="Group Box 223">
              <controlPr defaultSize="0" print="0" autoFill="0" autoPict="0">
                <anchor moveWithCells="1">
                  <from>
                    <xdr:col>44</xdr:col>
                    <xdr:colOff>0</xdr:colOff>
                    <xdr:row>44</xdr:row>
                    <xdr:rowOff>0</xdr:rowOff>
                  </from>
                  <to>
                    <xdr:col>50</xdr:col>
                    <xdr:colOff>0</xdr:colOff>
                    <xdr:row>46</xdr:row>
                    <xdr:rowOff>0</xdr:rowOff>
                  </to>
                </anchor>
              </controlPr>
            </control>
          </mc:Choice>
        </mc:AlternateContent>
        <mc:AlternateContent xmlns:mc="http://schemas.openxmlformats.org/markup-compatibility/2006">
          <mc:Choice Requires="x14">
            <control shapeId="4320" r:id="rId30" name="Group Box 224">
              <controlPr defaultSize="0" print="0" autoFill="0" autoPict="0">
                <anchor moveWithCells="1">
                  <from>
                    <xdr:col>44</xdr:col>
                    <xdr:colOff>0</xdr:colOff>
                    <xdr:row>46</xdr:row>
                    <xdr:rowOff>0</xdr:rowOff>
                  </from>
                  <to>
                    <xdr:col>50</xdr:col>
                    <xdr:colOff>0</xdr:colOff>
                    <xdr:row>48</xdr:row>
                    <xdr:rowOff>0</xdr:rowOff>
                  </to>
                </anchor>
              </controlPr>
            </control>
          </mc:Choice>
        </mc:AlternateContent>
        <mc:AlternateContent xmlns:mc="http://schemas.openxmlformats.org/markup-compatibility/2006">
          <mc:Choice Requires="x14">
            <control shapeId="4321" r:id="rId31" name="Group Box 225">
              <controlPr defaultSize="0" print="0" autoFill="0" autoPict="0">
                <anchor moveWithCells="1">
                  <from>
                    <xdr:col>44</xdr:col>
                    <xdr:colOff>0</xdr:colOff>
                    <xdr:row>48</xdr:row>
                    <xdr:rowOff>0</xdr:rowOff>
                  </from>
                  <to>
                    <xdr:col>50</xdr:col>
                    <xdr:colOff>0</xdr:colOff>
                    <xdr:row>50</xdr:row>
                    <xdr:rowOff>0</xdr:rowOff>
                  </to>
                </anchor>
              </controlPr>
            </control>
          </mc:Choice>
        </mc:AlternateContent>
        <mc:AlternateContent xmlns:mc="http://schemas.openxmlformats.org/markup-compatibility/2006">
          <mc:Choice Requires="x14">
            <control shapeId="4322" r:id="rId32" name="Option Button 226">
              <controlPr defaultSize="0" autoFill="0" autoLine="0" autoPict="0" altText="">
                <anchor moveWithCells="1">
                  <from>
                    <xdr:col>44</xdr:col>
                    <xdr:colOff>0</xdr:colOff>
                    <xdr:row>44</xdr:row>
                    <xdr:rowOff>0</xdr:rowOff>
                  </from>
                  <to>
                    <xdr:col>45</xdr:col>
                    <xdr:colOff>114300</xdr:colOff>
                    <xdr:row>45</xdr:row>
                    <xdr:rowOff>0</xdr:rowOff>
                  </to>
                </anchor>
              </controlPr>
            </control>
          </mc:Choice>
        </mc:AlternateContent>
        <mc:AlternateContent xmlns:mc="http://schemas.openxmlformats.org/markup-compatibility/2006">
          <mc:Choice Requires="x14">
            <control shapeId="4323" r:id="rId33" name="Option Button 227">
              <controlPr defaultSize="0" autoFill="0" autoLine="0" autoPict="0" altText="">
                <anchor moveWithCells="1">
                  <from>
                    <xdr:col>44</xdr:col>
                    <xdr:colOff>0</xdr:colOff>
                    <xdr:row>45</xdr:row>
                    <xdr:rowOff>0</xdr:rowOff>
                  </from>
                  <to>
                    <xdr:col>45</xdr:col>
                    <xdr:colOff>114300</xdr:colOff>
                    <xdr:row>46</xdr:row>
                    <xdr:rowOff>0</xdr:rowOff>
                  </to>
                </anchor>
              </controlPr>
            </control>
          </mc:Choice>
        </mc:AlternateContent>
        <mc:AlternateContent xmlns:mc="http://schemas.openxmlformats.org/markup-compatibility/2006">
          <mc:Choice Requires="x14">
            <control shapeId="4324" r:id="rId34" name="Option Button 228">
              <controlPr defaultSize="0" autoFill="0" autoLine="0" autoPict="0" altText="">
                <anchor moveWithCells="1">
                  <from>
                    <xdr:col>44</xdr:col>
                    <xdr:colOff>0</xdr:colOff>
                    <xdr:row>46</xdr:row>
                    <xdr:rowOff>0</xdr:rowOff>
                  </from>
                  <to>
                    <xdr:col>45</xdr:col>
                    <xdr:colOff>114300</xdr:colOff>
                    <xdr:row>47</xdr:row>
                    <xdr:rowOff>0</xdr:rowOff>
                  </to>
                </anchor>
              </controlPr>
            </control>
          </mc:Choice>
        </mc:AlternateContent>
        <mc:AlternateContent xmlns:mc="http://schemas.openxmlformats.org/markup-compatibility/2006">
          <mc:Choice Requires="x14">
            <control shapeId="4325" r:id="rId35" name="Option Button 229">
              <controlPr defaultSize="0" autoFill="0" autoLine="0" autoPict="0" altText="">
                <anchor moveWithCells="1">
                  <from>
                    <xdr:col>44</xdr:col>
                    <xdr:colOff>0</xdr:colOff>
                    <xdr:row>47</xdr:row>
                    <xdr:rowOff>0</xdr:rowOff>
                  </from>
                  <to>
                    <xdr:col>45</xdr:col>
                    <xdr:colOff>114300</xdr:colOff>
                    <xdr:row>48</xdr:row>
                    <xdr:rowOff>0</xdr:rowOff>
                  </to>
                </anchor>
              </controlPr>
            </control>
          </mc:Choice>
        </mc:AlternateContent>
        <mc:AlternateContent xmlns:mc="http://schemas.openxmlformats.org/markup-compatibility/2006">
          <mc:Choice Requires="x14">
            <control shapeId="4326" r:id="rId36" name="Option Button 230">
              <controlPr defaultSize="0" autoFill="0" autoLine="0" autoPict="0" altText="">
                <anchor moveWithCells="1">
                  <from>
                    <xdr:col>44</xdr:col>
                    <xdr:colOff>0</xdr:colOff>
                    <xdr:row>48</xdr:row>
                    <xdr:rowOff>0</xdr:rowOff>
                  </from>
                  <to>
                    <xdr:col>45</xdr:col>
                    <xdr:colOff>114300</xdr:colOff>
                    <xdr:row>49</xdr:row>
                    <xdr:rowOff>0</xdr:rowOff>
                  </to>
                </anchor>
              </controlPr>
            </control>
          </mc:Choice>
        </mc:AlternateContent>
        <mc:AlternateContent xmlns:mc="http://schemas.openxmlformats.org/markup-compatibility/2006">
          <mc:Choice Requires="x14">
            <control shapeId="4327" r:id="rId37" name="Option Button 231">
              <controlPr defaultSize="0" autoFill="0" autoLine="0" autoPict="0" altText="">
                <anchor moveWithCells="1">
                  <from>
                    <xdr:col>44</xdr:col>
                    <xdr:colOff>0</xdr:colOff>
                    <xdr:row>49</xdr:row>
                    <xdr:rowOff>0</xdr:rowOff>
                  </from>
                  <to>
                    <xdr:col>45</xdr:col>
                    <xdr:colOff>114300</xdr:colOff>
                    <xdr:row>50</xdr:row>
                    <xdr:rowOff>0</xdr:rowOff>
                  </to>
                </anchor>
              </controlPr>
            </control>
          </mc:Choice>
        </mc:AlternateContent>
        <mc:AlternateContent xmlns:mc="http://schemas.openxmlformats.org/markup-compatibility/2006">
          <mc:Choice Requires="x14">
            <control shapeId="4328" r:id="rId38" name="Check Box 232">
              <controlPr defaultSize="0" autoFill="0" autoLine="0" autoPict="0">
                <anchor moveWithCells="1">
                  <from>
                    <xdr:col>22</xdr:col>
                    <xdr:colOff>9525</xdr:colOff>
                    <xdr:row>22</xdr:row>
                    <xdr:rowOff>28575</xdr:rowOff>
                  </from>
                  <to>
                    <xdr:col>24</xdr:col>
                    <xdr:colOff>0</xdr:colOff>
                    <xdr:row>22</xdr:row>
                    <xdr:rowOff>247650</xdr:rowOff>
                  </to>
                </anchor>
              </controlPr>
            </control>
          </mc:Choice>
        </mc:AlternateContent>
        <mc:AlternateContent xmlns:mc="http://schemas.openxmlformats.org/markup-compatibility/2006">
          <mc:Choice Requires="x14">
            <control shapeId="4329" r:id="rId39" name="Check Box 233">
              <controlPr defaultSize="0" autoFill="0" autoLine="0" autoPict="0">
                <anchor moveWithCells="1">
                  <from>
                    <xdr:col>30</xdr:col>
                    <xdr:colOff>9525</xdr:colOff>
                    <xdr:row>22</xdr:row>
                    <xdr:rowOff>28575</xdr:rowOff>
                  </from>
                  <to>
                    <xdr:col>32</xdr:col>
                    <xdr:colOff>0</xdr:colOff>
                    <xdr:row>22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Angabe Anlagenadresse" prompt="Hier bitte die Gemarkung vom Standort der Anlage auswählen!">
          <x14:formula1>
            <xm:f>Datenbasis!$M$3:$M$5</xm:f>
          </x14:formula1>
          <xm:sqref>Z7:AK7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F53"/>
  <sheetViews>
    <sheetView showGridLines="0" showRowColHeaders="0" showZeros="0" showOutlineSymbols="0" zoomScaleNormal="100" zoomScaleSheetLayoutView="100" workbookViewId="0">
      <selection activeCell="AE29" sqref="AE29:AT29"/>
    </sheetView>
  </sheetViews>
  <sheetFormatPr baseColWidth="10" defaultRowHeight="12.75"/>
  <cols>
    <col min="1" max="1" width="35.7109375" style="694" customWidth="1"/>
    <col min="2" max="11" width="1.7109375" style="694" customWidth="1"/>
    <col min="12" max="12" width="2.42578125" style="694" customWidth="1"/>
    <col min="13" max="44" width="1.7109375" style="694" customWidth="1"/>
    <col min="45" max="46" width="1.85546875" style="694" customWidth="1"/>
    <col min="47" max="49" width="1.7109375" style="694" customWidth="1"/>
    <col min="50" max="51" width="1.85546875" style="694" customWidth="1"/>
    <col min="52" max="52" width="1" style="694" customWidth="1"/>
    <col min="53" max="53" width="12.28515625" style="694" hidden="1" customWidth="1"/>
    <col min="54" max="54" width="11.42578125" style="694"/>
    <col min="55" max="55" width="11.42578125" style="694" customWidth="1"/>
    <col min="56" max="56" width="11.42578125" style="694"/>
    <col min="57" max="57" width="2.42578125" style="694" customWidth="1"/>
    <col min="58" max="58" width="20.42578125" style="694" customWidth="1"/>
    <col min="59" max="59" width="13.28515625" style="694" customWidth="1"/>
    <col min="60" max="60" width="6.7109375" style="694" customWidth="1"/>
    <col min="61" max="61" width="2.7109375" style="694" customWidth="1"/>
    <col min="62" max="16384" width="11.42578125" style="694"/>
  </cols>
  <sheetData>
    <row r="1" spans="2:54" s="692" customFormat="1" ht="23.25" customHeight="1" thickBot="1">
      <c r="B1" s="4421" t="s">
        <v>1110</v>
      </c>
      <c r="C1" s="4422"/>
      <c r="D1" s="4422"/>
      <c r="E1" s="4422"/>
      <c r="F1" s="4422"/>
      <c r="G1" s="4422"/>
      <c r="H1" s="4422"/>
      <c r="I1" s="4422"/>
      <c r="J1" s="4422"/>
      <c r="K1" s="4422"/>
      <c r="L1" s="4422"/>
      <c r="M1" s="4422"/>
      <c r="N1" s="4422"/>
      <c r="O1" s="4422"/>
      <c r="P1" s="4422"/>
      <c r="Q1" s="4422"/>
      <c r="R1" s="4422"/>
      <c r="S1" s="4422"/>
      <c r="T1" s="4422"/>
      <c r="U1" s="4422"/>
      <c r="V1" s="4422"/>
      <c r="W1" s="4422"/>
      <c r="X1" s="4422"/>
      <c r="Y1" s="4422"/>
      <c r="Z1" s="4422"/>
      <c r="AA1" s="4422"/>
      <c r="AB1" s="4422"/>
      <c r="AC1" s="4422"/>
      <c r="AD1" s="4422"/>
      <c r="AE1" s="4422"/>
      <c r="AF1" s="4422"/>
      <c r="AG1" s="4422"/>
      <c r="AH1" s="4422"/>
      <c r="AI1" s="4422"/>
      <c r="AJ1" s="4422"/>
      <c r="AK1" s="4422"/>
      <c r="AL1" s="4422"/>
      <c r="AM1" s="4422"/>
      <c r="AN1" s="4422"/>
      <c r="AO1" s="4422"/>
      <c r="AP1" s="4422"/>
      <c r="AQ1" s="4422"/>
      <c r="AR1" s="4422"/>
      <c r="AS1" s="4422"/>
      <c r="AT1" s="4422"/>
      <c r="AU1" s="4422"/>
      <c r="AV1" s="4422"/>
      <c r="AW1" s="715" t="s">
        <v>29</v>
      </c>
      <c r="AX1" s="716" t="s">
        <v>6</v>
      </c>
      <c r="AY1" s="717">
        <v>2</v>
      </c>
      <c r="AZ1" s="718"/>
    </row>
    <row r="2" spans="2:54" s="692" customFormat="1" ht="18.75" customHeight="1" thickBot="1">
      <c r="B2" s="4588"/>
      <c r="C2" s="4589"/>
      <c r="D2" s="4589"/>
      <c r="E2" s="4589"/>
      <c r="F2" s="4589"/>
      <c r="G2" s="4589"/>
      <c r="H2" s="4589"/>
      <c r="I2" s="4589"/>
      <c r="J2" s="4589"/>
      <c r="K2" s="4589"/>
      <c r="L2" s="4589"/>
      <c r="M2" s="4050" t="s">
        <v>436</v>
      </c>
      <c r="N2" s="4051"/>
      <c r="O2" s="4051"/>
      <c r="P2" s="4051"/>
      <c r="Q2" s="4051"/>
      <c r="R2" s="4051"/>
      <c r="S2" s="4051"/>
      <c r="T2" s="4052">
        <f>'E.8 Datenblatt EZA'!AX2</f>
        <v>1</v>
      </c>
      <c r="U2" s="4052"/>
      <c r="V2" s="4592"/>
      <c r="W2" s="4641" t="s">
        <v>535</v>
      </c>
      <c r="X2" s="4641"/>
      <c r="Y2" s="4641"/>
      <c r="Z2" s="4641"/>
      <c r="AA2" s="4641"/>
      <c r="AB2" s="4642"/>
      <c r="AC2" s="4643"/>
      <c r="AD2" s="4644"/>
      <c r="AE2" s="4645"/>
      <c r="AF2" s="4646" t="s">
        <v>536</v>
      </c>
      <c r="AG2" s="4646"/>
      <c r="AH2" s="4646"/>
      <c r="AI2" s="4643"/>
      <c r="AJ2" s="4644"/>
      <c r="AK2" s="4645"/>
      <c r="AL2" s="4647" t="s">
        <v>1086</v>
      </c>
      <c r="AM2" s="4647"/>
      <c r="AN2" s="4647"/>
      <c r="AO2" s="4647"/>
      <c r="AP2" s="4648"/>
      <c r="AQ2" s="4649"/>
      <c r="AR2" s="4649"/>
      <c r="AS2" s="4649"/>
      <c r="AT2" s="4649"/>
      <c r="AU2" s="4649"/>
      <c r="AV2" s="4649"/>
      <c r="AW2" s="4649"/>
      <c r="AX2" s="4649"/>
      <c r="AY2" s="4649"/>
      <c r="AZ2" s="703"/>
      <c r="BA2" s="693"/>
    </row>
    <row r="3" spans="2:54" s="692" customFormat="1" ht="19.5" customHeight="1">
      <c r="B3" s="4635" t="s">
        <v>437</v>
      </c>
      <c r="C3" s="4636"/>
      <c r="D3" s="4636"/>
      <c r="E3" s="4636"/>
      <c r="F3" s="4636"/>
      <c r="G3" s="4636"/>
      <c r="H3" s="4636"/>
      <c r="I3" s="4636"/>
      <c r="J3" s="4636"/>
      <c r="K3" s="4636"/>
      <c r="L3" s="4636"/>
      <c r="M3" s="4636"/>
      <c r="N3" s="4636"/>
      <c r="O3" s="4636"/>
      <c r="P3" s="4636"/>
      <c r="Q3" s="697"/>
      <c r="R3" s="4637">
        <f>Datenbasis!C6</f>
        <v>0</v>
      </c>
      <c r="S3" s="4637"/>
      <c r="T3" s="4637"/>
      <c r="U3" s="4637"/>
      <c r="V3" s="4637"/>
      <c r="W3" s="4637"/>
      <c r="X3" s="4638"/>
      <c r="Y3" s="4639" t="s">
        <v>127</v>
      </c>
      <c r="Z3" s="4640"/>
      <c r="AA3" s="4640"/>
      <c r="AB3" s="4640"/>
      <c r="AC3" s="4640"/>
      <c r="AD3" s="4640"/>
      <c r="AE3" s="4640"/>
      <c r="AF3" s="4640"/>
      <c r="AG3" s="4640"/>
      <c r="AH3" s="4640"/>
      <c r="AI3" s="4640"/>
      <c r="AJ3" s="4640"/>
      <c r="AK3" s="4640"/>
      <c r="AL3" s="4640"/>
      <c r="AM3" s="4640"/>
      <c r="AN3" s="4640"/>
      <c r="AO3" s="4640"/>
      <c r="AP3" s="4640"/>
      <c r="AQ3" s="4640"/>
      <c r="AR3" s="4640"/>
      <c r="AS3" s="1842">
        <f>Datenbasis!D6</f>
        <v>0</v>
      </c>
      <c r="AT3" s="1842"/>
      <c r="AU3" s="1842"/>
      <c r="AV3" s="1843"/>
      <c r="AW3" s="965" t="s">
        <v>6</v>
      </c>
      <c r="AX3" s="1523">
        <f>Datenbasis!E6</f>
        <v>0</v>
      </c>
      <c r="AY3" s="1523"/>
      <c r="AZ3" s="1524"/>
    </row>
    <row r="4" spans="2:54" s="70" customFormat="1" ht="18" customHeight="1">
      <c r="B4" s="4632" t="s">
        <v>3</v>
      </c>
      <c r="C4" s="4633"/>
      <c r="D4" s="4633"/>
      <c r="E4" s="4633"/>
      <c r="F4" s="4633"/>
      <c r="G4" s="4633"/>
      <c r="H4" s="4633"/>
      <c r="I4" s="4633"/>
      <c r="J4" s="4633"/>
      <c r="K4" s="4633"/>
      <c r="L4" s="4633"/>
      <c r="M4" s="4634" t="s">
        <v>4</v>
      </c>
      <c r="N4" s="4634"/>
      <c r="O4" s="4634"/>
      <c r="P4" s="4634"/>
      <c r="Q4" s="4634"/>
      <c r="R4" s="4634"/>
      <c r="S4" s="4634"/>
      <c r="T4" s="4634"/>
      <c r="U4" s="4634"/>
      <c r="V4" s="4634"/>
      <c r="W4" s="4634"/>
      <c r="X4" s="4634"/>
      <c r="Y4" s="349"/>
      <c r="Z4" s="2384">
        <f>Datenbasis!D3</f>
        <v>0</v>
      </c>
      <c r="AA4" s="2384"/>
      <c r="AB4" s="2384"/>
      <c r="AC4" s="2384"/>
      <c r="AD4" s="2384"/>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5"/>
    </row>
    <row r="5" spans="2:54" s="70" customFormat="1" ht="18" customHeight="1">
      <c r="B5" s="4626"/>
      <c r="C5" s="4627"/>
      <c r="D5" s="4627"/>
      <c r="E5" s="4627"/>
      <c r="F5" s="4627"/>
      <c r="G5" s="4627"/>
      <c r="H5" s="4627"/>
      <c r="I5" s="4627"/>
      <c r="J5" s="4627"/>
      <c r="K5" s="4627"/>
      <c r="L5" s="4627"/>
      <c r="M5" s="4628" t="s">
        <v>5</v>
      </c>
      <c r="N5" s="4628"/>
      <c r="O5" s="4628"/>
      <c r="P5" s="4628"/>
      <c r="Q5" s="4628"/>
      <c r="R5" s="4628"/>
      <c r="S5" s="4628"/>
      <c r="T5" s="4628"/>
      <c r="U5" s="4628"/>
      <c r="V5" s="4628"/>
      <c r="W5" s="4628"/>
      <c r="X5" s="4628"/>
      <c r="Y5" s="2386" t="s">
        <v>21</v>
      </c>
      <c r="Z5" s="2386"/>
      <c r="AA5" s="83"/>
      <c r="AB5" s="2403">
        <v>99310</v>
      </c>
      <c r="AC5" s="2404"/>
      <c r="AD5" s="2404"/>
      <c r="AE5" s="2404"/>
      <c r="AF5" s="134"/>
      <c r="AG5" s="2379" t="s">
        <v>0</v>
      </c>
      <c r="AH5" s="2379"/>
      <c r="AI5" s="2379"/>
      <c r="AJ5" s="2379"/>
      <c r="AK5" s="2379"/>
      <c r="AL5" s="2379"/>
      <c r="AM5" s="2379"/>
      <c r="AN5" s="2379"/>
      <c r="AO5" s="2379"/>
      <c r="AP5" s="2379"/>
      <c r="AQ5" s="2379"/>
      <c r="AR5" s="2379"/>
      <c r="AS5" s="2379"/>
      <c r="AT5" s="2379"/>
      <c r="AU5" s="2379"/>
      <c r="AV5" s="2379"/>
      <c r="AW5" s="2379"/>
      <c r="AX5" s="2379"/>
      <c r="AY5" s="2379"/>
      <c r="AZ5" s="2399"/>
    </row>
    <row r="6" spans="2:54" s="70" customFormat="1" ht="18" customHeight="1">
      <c r="B6" s="4626"/>
      <c r="C6" s="4627"/>
      <c r="D6" s="4627"/>
      <c r="E6" s="4627"/>
      <c r="F6" s="4627"/>
      <c r="G6" s="4627"/>
      <c r="H6" s="4627"/>
      <c r="I6" s="4627"/>
      <c r="J6" s="4627"/>
      <c r="K6" s="4627"/>
      <c r="L6" s="4627"/>
      <c r="M6" s="4631" t="s">
        <v>9</v>
      </c>
      <c r="N6" s="4631"/>
      <c r="O6" s="4631"/>
      <c r="P6" s="4631"/>
      <c r="Q6" s="4631"/>
      <c r="R6" s="4631"/>
      <c r="S6" s="4631"/>
      <c r="T6" s="4631"/>
      <c r="U6" s="4631"/>
      <c r="V6" s="4631"/>
      <c r="W6" s="4631"/>
      <c r="X6" s="4631"/>
      <c r="Y6" s="142"/>
      <c r="Z6" s="2397">
        <f>Datenbasis!H3</f>
        <v>0</v>
      </c>
      <c r="AA6" s="2397"/>
      <c r="AB6" s="2397"/>
      <c r="AC6" s="2397"/>
      <c r="AD6" s="2397"/>
      <c r="AE6" s="2397"/>
      <c r="AF6" s="2397"/>
      <c r="AG6" s="2397"/>
      <c r="AH6" s="2397"/>
      <c r="AI6" s="2397"/>
      <c r="AJ6" s="2397"/>
      <c r="AK6" s="2397"/>
      <c r="AL6" s="143"/>
      <c r="AM6" s="2398">
        <f>Datenbasis!I3</f>
        <v>0</v>
      </c>
      <c r="AN6" s="2398"/>
      <c r="AO6" s="143"/>
      <c r="AP6" s="2397">
        <f>Datenbasis!J3</f>
        <v>0</v>
      </c>
      <c r="AQ6" s="2397"/>
      <c r="AR6" s="2397"/>
      <c r="AS6" s="2397"/>
      <c r="AT6" s="2397"/>
      <c r="AU6" s="2397"/>
      <c r="AV6" s="2397"/>
      <c r="AW6" s="2397"/>
      <c r="AX6" s="2397"/>
      <c r="AY6" s="2397"/>
      <c r="AZ6" s="2420"/>
    </row>
    <row r="7" spans="2:54" s="1" customFormat="1" ht="18" customHeight="1">
      <c r="B7" s="4629"/>
      <c r="C7" s="4630"/>
      <c r="D7" s="4630"/>
      <c r="E7" s="4630"/>
      <c r="F7" s="4630"/>
      <c r="G7" s="4630"/>
      <c r="H7" s="4630"/>
      <c r="I7" s="4630"/>
      <c r="J7" s="4630"/>
      <c r="K7" s="4630"/>
      <c r="L7" s="4630"/>
      <c r="M7" s="4567" t="s">
        <v>299</v>
      </c>
      <c r="N7" s="4568"/>
      <c r="O7" s="4568"/>
      <c r="P7" s="4568"/>
      <c r="Q7" s="4568"/>
      <c r="R7" s="4568"/>
      <c r="S7" s="4568"/>
      <c r="T7" s="4568"/>
      <c r="U7" s="4568"/>
      <c r="V7" s="4568"/>
      <c r="W7" s="4568"/>
      <c r="X7" s="4568"/>
      <c r="Y7" s="109"/>
      <c r="Z7" s="4569">
        <f>Datenbasis!M8</f>
        <v>0</v>
      </c>
      <c r="AA7" s="4569"/>
      <c r="AB7" s="4569"/>
      <c r="AC7" s="4569"/>
      <c r="AD7" s="4569"/>
      <c r="AE7" s="4569"/>
      <c r="AF7" s="4569"/>
      <c r="AG7" s="4569"/>
      <c r="AH7" s="4569"/>
      <c r="AI7" s="4569"/>
      <c r="AJ7" s="4569"/>
      <c r="AK7" s="4569"/>
      <c r="AL7" s="4569"/>
      <c r="AM7" s="4569"/>
      <c r="AN7" s="4569"/>
      <c r="AO7" s="4569"/>
      <c r="AP7" s="4569"/>
      <c r="AQ7" s="4569"/>
      <c r="AR7" s="121"/>
      <c r="AS7" s="2189">
        <f>Datenbasis!M9</f>
        <v>0</v>
      </c>
      <c r="AT7" s="2189"/>
      <c r="AU7" s="2189"/>
      <c r="AV7" s="2189"/>
      <c r="AW7" s="2189"/>
      <c r="AX7" s="2189"/>
      <c r="AY7" s="2189"/>
      <c r="AZ7" s="704"/>
      <c r="BA7" s="705"/>
      <c r="BB7" s="706"/>
    </row>
    <row r="8" spans="2:54" ht="18" customHeight="1">
      <c r="B8" s="4537"/>
      <c r="C8" s="4538"/>
      <c r="D8" s="4538"/>
      <c r="E8" s="4538"/>
      <c r="F8" s="4538"/>
      <c r="G8" s="4538"/>
      <c r="H8" s="4538"/>
      <c r="I8" s="4538"/>
      <c r="J8" s="4538"/>
      <c r="K8" s="4538"/>
      <c r="L8" s="4539"/>
      <c r="M8" s="4540" t="s">
        <v>1089</v>
      </c>
      <c r="N8" s="4541"/>
      <c r="O8" s="4541"/>
      <c r="P8" s="4541"/>
      <c r="Q8" s="4541"/>
      <c r="R8" s="4541"/>
      <c r="S8" s="4541"/>
      <c r="T8" s="4541"/>
      <c r="U8" s="4541"/>
      <c r="V8" s="4541"/>
      <c r="W8" s="4541"/>
      <c r="X8" s="4542"/>
      <c r="Y8" s="711"/>
      <c r="Z8" s="4570" t="s">
        <v>1090</v>
      </c>
      <c r="AA8" s="4571"/>
      <c r="AB8" s="4571"/>
      <c r="AC8" s="4572"/>
      <c r="AD8" s="4572"/>
      <c r="AE8" s="4572"/>
      <c r="AF8" s="4572"/>
      <c r="AG8" s="4572"/>
      <c r="AH8" s="4572"/>
      <c r="AI8" s="4572"/>
      <c r="AJ8" s="4572"/>
      <c r="AK8" s="4573"/>
      <c r="AL8" s="710"/>
      <c r="AM8" s="4574" t="s">
        <v>1091</v>
      </c>
      <c r="AN8" s="4575"/>
      <c r="AO8" s="4575"/>
      <c r="AP8" s="4576"/>
      <c r="AQ8" s="4577"/>
      <c r="AR8" s="4577"/>
      <c r="AS8" s="4577"/>
      <c r="AT8" s="4577"/>
      <c r="AU8" s="4577"/>
      <c r="AV8" s="4577"/>
      <c r="AW8" s="4577"/>
      <c r="AX8" s="4577"/>
      <c r="AY8" s="4578"/>
      <c r="AZ8" s="709"/>
      <c r="BA8" s="707"/>
      <c r="BB8" s="708"/>
    </row>
    <row r="9" spans="2:54" s="70" customFormat="1" ht="18" customHeight="1">
      <c r="B9" s="4622" t="s">
        <v>7</v>
      </c>
      <c r="C9" s="4623"/>
      <c r="D9" s="4623"/>
      <c r="E9" s="4623"/>
      <c r="F9" s="4623"/>
      <c r="G9" s="4623"/>
      <c r="H9" s="4623"/>
      <c r="I9" s="4623"/>
      <c r="J9" s="4623"/>
      <c r="K9" s="4623"/>
      <c r="L9" s="4624"/>
      <c r="M9" s="4625" t="s">
        <v>10</v>
      </c>
      <c r="N9" s="4625"/>
      <c r="O9" s="4625"/>
      <c r="P9" s="4625"/>
      <c r="Q9" s="4625"/>
      <c r="R9" s="4625"/>
      <c r="S9" s="4625"/>
      <c r="T9" s="4625"/>
      <c r="U9" s="4625"/>
      <c r="V9" s="4625"/>
      <c r="W9" s="4625"/>
      <c r="X9" s="4625"/>
      <c r="Y9" s="698"/>
      <c r="Z9" s="2434">
        <f>Datenbasis!C9</f>
        <v>0</v>
      </c>
      <c r="AA9" s="2434"/>
      <c r="AB9" s="2434"/>
      <c r="AC9" s="2434"/>
      <c r="AD9" s="2434"/>
      <c r="AE9" s="2434"/>
      <c r="AF9" s="2434"/>
      <c r="AG9" s="2434"/>
      <c r="AH9" s="2434"/>
      <c r="AI9" s="2434"/>
      <c r="AJ9" s="2434"/>
      <c r="AK9" s="2434"/>
      <c r="AL9" s="2434"/>
      <c r="AM9" s="2434"/>
      <c r="AN9" s="2434"/>
      <c r="AO9" s="2434"/>
      <c r="AP9" s="2434"/>
      <c r="AQ9" s="2434"/>
      <c r="AR9" s="2434"/>
      <c r="AS9" s="2434"/>
      <c r="AT9" s="2434"/>
      <c r="AU9" s="2434"/>
      <c r="AV9" s="2434"/>
      <c r="AW9" s="2434"/>
      <c r="AX9" s="2434"/>
      <c r="AY9" s="2434"/>
      <c r="AZ9" s="2435"/>
    </row>
    <row r="10" spans="2:54" s="70" customFormat="1" ht="18" customHeight="1">
      <c r="B10" s="4595" t="s">
        <v>8</v>
      </c>
      <c r="C10" s="4596"/>
      <c r="D10" s="4596"/>
      <c r="E10" s="4596"/>
      <c r="F10" s="4596"/>
      <c r="G10" s="4596"/>
      <c r="H10" s="4596"/>
      <c r="I10" s="4596"/>
      <c r="J10" s="4596"/>
      <c r="K10" s="4596"/>
      <c r="L10" s="4597"/>
      <c r="M10" s="4598" t="s">
        <v>4</v>
      </c>
      <c r="N10" s="4598"/>
      <c r="O10" s="4598"/>
      <c r="P10" s="4598"/>
      <c r="Q10" s="4598"/>
      <c r="R10" s="4598"/>
      <c r="S10" s="4598"/>
      <c r="T10" s="4598"/>
      <c r="U10" s="4598"/>
      <c r="V10" s="4598"/>
      <c r="W10" s="4598"/>
      <c r="X10" s="4598"/>
      <c r="Y10" s="699"/>
      <c r="Z10" s="2401">
        <f>Datenbasis!D9</f>
        <v>0</v>
      </c>
      <c r="AA10" s="2401"/>
      <c r="AB10" s="2401"/>
      <c r="AC10" s="2401"/>
      <c r="AD10" s="2401"/>
      <c r="AE10" s="2401"/>
      <c r="AF10" s="2401"/>
      <c r="AG10" s="2401"/>
      <c r="AH10" s="2401"/>
      <c r="AI10" s="2401"/>
      <c r="AJ10" s="2401"/>
      <c r="AK10" s="2401"/>
      <c r="AL10" s="2401"/>
      <c r="AM10" s="2401"/>
      <c r="AN10" s="2401"/>
      <c r="AO10" s="2401"/>
      <c r="AP10" s="2401"/>
      <c r="AQ10" s="2401"/>
      <c r="AR10" s="2401"/>
      <c r="AS10" s="2401"/>
      <c r="AT10" s="2401"/>
      <c r="AU10" s="2401"/>
      <c r="AV10" s="2401"/>
      <c r="AW10" s="2401"/>
      <c r="AX10" s="2401"/>
      <c r="AY10" s="2401"/>
      <c r="AZ10" s="2402"/>
    </row>
    <row r="11" spans="2:54" s="70" customFormat="1" ht="18" customHeight="1">
      <c r="B11" s="4557"/>
      <c r="C11" s="4558"/>
      <c r="D11" s="4558"/>
      <c r="E11" s="4558"/>
      <c r="F11" s="4558"/>
      <c r="G11" s="4558"/>
      <c r="H11" s="4558"/>
      <c r="I11" s="4558"/>
      <c r="J11" s="4558"/>
      <c r="K11" s="4558"/>
      <c r="L11" s="4558"/>
      <c r="M11" s="4559" t="s">
        <v>5</v>
      </c>
      <c r="N11" s="4559"/>
      <c r="O11" s="4559"/>
      <c r="P11" s="4559"/>
      <c r="Q11" s="4559"/>
      <c r="R11" s="4559"/>
      <c r="S11" s="4559"/>
      <c r="T11" s="4559"/>
      <c r="U11" s="4559"/>
      <c r="V11" s="4559"/>
      <c r="W11" s="4559"/>
      <c r="X11" s="4559"/>
      <c r="Y11" s="4562" t="str">
        <f>Datenbasis!E9</f>
        <v>D</v>
      </c>
      <c r="Z11" s="4562"/>
      <c r="AA11" s="730"/>
      <c r="AB11" s="4563">
        <f>Datenbasis!F9</f>
        <v>0</v>
      </c>
      <c r="AC11" s="4564"/>
      <c r="AD11" s="4564"/>
      <c r="AE11" s="4564"/>
      <c r="AF11" s="731"/>
      <c r="AG11" s="4565">
        <f>Datenbasis!G9</f>
        <v>0</v>
      </c>
      <c r="AH11" s="4565"/>
      <c r="AI11" s="4565"/>
      <c r="AJ11" s="4565"/>
      <c r="AK11" s="4565"/>
      <c r="AL11" s="4565"/>
      <c r="AM11" s="4565"/>
      <c r="AN11" s="4565"/>
      <c r="AO11" s="4565"/>
      <c r="AP11" s="4565"/>
      <c r="AQ11" s="4565"/>
      <c r="AR11" s="4565"/>
      <c r="AS11" s="4565"/>
      <c r="AT11" s="4565"/>
      <c r="AU11" s="4565"/>
      <c r="AV11" s="4565"/>
      <c r="AW11" s="4565"/>
      <c r="AX11" s="4565"/>
      <c r="AY11" s="4565"/>
      <c r="AZ11" s="4566"/>
    </row>
    <row r="12" spans="2:54" s="70" customFormat="1" ht="18" customHeight="1">
      <c r="B12" s="4527" t="s">
        <v>11</v>
      </c>
      <c r="C12" s="4528"/>
      <c r="D12" s="4528"/>
      <c r="E12" s="4528"/>
      <c r="F12" s="4528"/>
      <c r="G12" s="4528"/>
      <c r="H12" s="4528"/>
      <c r="I12" s="4528"/>
      <c r="J12" s="4528"/>
      <c r="K12" s="4528"/>
      <c r="L12" s="4528"/>
      <c r="M12" s="4554" t="s">
        <v>10</v>
      </c>
      <c r="N12" s="4554"/>
      <c r="O12" s="4554"/>
      <c r="P12" s="4554"/>
      <c r="Q12" s="4554"/>
      <c r="R12" s="4554"/>
      <c r="S12" s="4554"/>
      <c r="T12" s="4554"/>
      <c r="U12" s="4554"/>
      <c r="V12" s="4554"/>
      <c r="W12" s="4554"/>
      <c r="X12" s="4554"/>
      <c r="Y12" s="733"/>
      <c r="Z12" s="4555">
        <f>Datenbasis!C10</f>
        <v>0</v>
      </c>
      <c r="AA12" s="4555"/>
      <c r="AB12" s="4555"/>
      <c r="AC12" s="4555"/>
      <c r="AD12" s="4555"/>
      <c r="AE12" s="4555"/>
      <c r="AF12" s="4555"/>
      <c r="AG12" s="4555"/>
      <c r="AH12" s="4555"/>
      <c r="AI12" s="4555"/>
      <c r="AJ12" s="4555"/>
      <c r="AK12" s="4555"/>
      <c r="AL12" s="4555"/>
      <c r="AM12" s="4555"/>
      <c r="AN12" s="4555"/>
      <c r="AO12" s="4555"/>
      <c r="AP12" s="4555"/>
      <c r="AQ12" s="4555"/>
      <c r="AR12" s="4555"/>
      <c r="AS12" s="4555"/>
      <c r="AT12" s="4555"/>
      <c r="AU12" s="4555"/>
      <c r="AV12" s="4555"/>
      <c r="AW12" s="4555"/>
      <c r="AX12" s="4555"/>
      <c r="AY12" s="4555"/>
      <c r="AZ12" s="4556"/>
    </row>
    <row r="13" spans="2:54" s="70" customFormat="1" ht="18" customHeight="1">
      <c r="B13" s="4595" t="s">
        <v>12</v>
      </c>
      <c r="C13" s="4596"/>
      <c r="D13" s="4596"/>
      <c r="E13" s="4596"/>
      <c r="F13" s="4596"/>
      <c r="G13" s="4596"/>
      <c r="H13" s="4596"/>
      <c r="I13" s="4596"/>
      <c r="J13" s="4596"/>
      <c r="K13" s="4596"/>
      <c r="L13" s="4597"/>
      <c r="M13" s="4598" t="s">
        <v>4</v>
      </c>
      <c r="N13" s="4598"/>
      <c r="O13" s="4598"/>
      <c r="P13" s="4598"/>
      <c r="Q13" s="4598"/>
      <c r="R13" s="4598"/>
      <c r="S13" s="4598"/>
      <c r="T13" s="4598"/>
      <c r="U13" s="4598"/>
      <c r="V13" s="4598"/>
      <c r="W13" s="4598"/>
      <c r="X13" s="4598"/>
      <c r="Y13" s="699"/>
      <c r="Z13" s="2401">
        <f>Datenbasis!D10</f>
        <v>0</v>
      </c>
      <c r="AA13" s="2401"/>
      <c r="AB13" s="2401"/>
      <c r="AC13" s="2401"/>
      <c r="AD13" s="2401"/>
      <c r="AE13" s="2401"/>
      <c r="AF13" s="2401"/>
      <c r="AG13" s="2401"/>
      <c r="AH13" s="2401"/>
      <c r="AI13" s="2401"/>
      <c r="AJ13" s="2401"/>
      <c r="AK13" s="2401"/>
      <c r="AL13" s="2401"/>
      <c r="AM13" s="2401"/>
      <c r="AN13" s="2401"/>
      <c r="AO13" s="2401"/>
      <c r="AP13" s="2401"/>
      <c r="AQ13" s="2401"/>
      <c r="AR13" s="2401"/>
      <c r="AS13" s="2401"/>
      <c r="AT13" s="2401"/>
      <c r="AU13" s="2401"/>
      <c r="AV13" s="2401"/>
      <c r="AW13" s="2401"/>
      <c r="AX13" s="2401"/>
      <c r="AY13" s="2401"/>
      <c r="AZ13" s="2402"/>
    </row>
    <row r="14" spans="2:54" s="70" customFormat="1" ht="18" customHeight="1">
      <c r="B14" s="4557"/>
      <c r="C14" s="4558"/>
      <c r="D14" s="4558"/>
      <c r="E14" s="4558"/>
      <c r="F14" s="4558"/>
      <c r="G14" s="4558"/>
      <c r="H14" s="4558"/>
      <c r="I14" s="4558"/>
      <c r="J14" s="4558"/>
      <c r="K14" s="4558"/>
      <c r="L14" s="4558"/>
      <c r="M14" s="4559" t="s">
        <v>5</v>
      </c>
      <c r="N14" s="4559"/>
      <c r="O14" s="4559"/>
      <c r="P14" s="4559"/>
      <c r="Q14" s="4559"/>
      <c r="R14" s="4559"/>
      <c r="S14" s="4559"/>
      <c r="T14" s="4559"/>
      <c r="U14" s="4559"/>
      <c r="V14" s="4559"/>
      <c r="W14" s="4559"/>
      <c r="X14" s="4559"/>
      <c r="Y14" s="4562" t="str">
        <f>Datenbasis!E10</f>
        <v>D</v>
      </c>
      <c r="Z14" s="4562"/>
      <c r="AA14" s="730"/>
      <c r="AB14" s="4563">
        <f>Datenbasis!F10</f>
        <v>0</v>
      </c>
      <c r="AC14" s="4564"/>
      <c r="AD14" s="4564"/>
      <c r="AE14" s="4564"/>
      <c r="AF14" s="731"/>
      <c r="AG14" s="4565">
        <f>Datenbasis!G10</f>
        <v>0</v>
      </c>
      <c r="AH14" s="4565"/>
      <c r="AI14" s="4565"/>
      <c r="AJ14" s="4565"/>
      <c r="AK14" s="4565"/>
      <c r="AL14" s="4565"/>
      <c r="AM14" s="4565"/>
      <c r="AN14" s="4565"/>
      <c r="AO14" s="4565"/>
      <c r="AP14" s="4565"/>
      <c r="AQ14" s="4565"/>
      <c r="AR14" s="4565"/>
      <c r="AS14" s="4565"/>
      <c r="AT14" s="4565"/>
      <c r="AU14" s="4565"/>
      <c r="AV14" s="4565"/>
      <c r="AW14" s="4565"/>
      <c r="AX14" s="4565"/>
      <c r="AY14" s="4565"/>
      <c r="AZ14" s="4566"/>
    </row>
    <row r="15" spans="2:54" s="70" customFormat="1" ht="18" customHeight="1">
      <c r="B15" s="4527" t="s">
        <v>13</v>
      </c>
      <c r="C15" s="4528"/>
      <c r="D15" s="4528"/>
      <c r="E15" s="4528"/>
      <c r="F15" s="4528"/>
      <c r="G15" s="4528"/>
      <c r="H15" s="4528"/>
      <c r="I15" s="4528"/>
      <c r="J15" s="4528"/>
      <c r="K15" s="4528"/>
      <c r="L15" s="4528"/>
      <c r="M15" s="4554" t="s">
        <v>10</v>
      </c>
      <c r="N15" s="4554"/>
      <c r="O15" s="4554"/>
      <c r="P15" s="4554"/>
      <c r="Q15" s="4554"/>
      <c r="R15" s="4554"/>
      <c r="S15" s="4554"/>
      <c r="T15" s="4554"/>
      <c r="U15" s="4554"/>
      <c r="V15" s="4554"/>
      <c r="W15" s="4554"/>
      <c r="X15" s="4554"/>
      <c r="Y15" s="732"/>
      <c r="Z15" s="4555">
        <f>'E.1 Anmeldung Netzanschluss MS'!Z16</f>
        <v>0</v>
      </c>
      <c r="AA15" s="4555"/>
      <c r="AB15" s="4555"/>
      <c r="AC15" s="4555"/>
      <c r="AD15" s="4555"/>
      <c r="AE15" s="4555"/>
      <c r="AF15" s="4555"/>
      <c r="AG15" s="4555"/>
      <c r="AH15" s="4555"/>
      <c r="AI15" s="4555"/>
      <c r="AJ15" s="4555"/>
      <c r="AK15" s="4555"/>
      <c r="AL15" s="4555"/>
      <c r="AM15" s="4555"/>
      <c r="AN15" s="4555"/>
      <c r="AO15" s="4555"/>
      <c r="AP15" s="4555"/>
      <c r="AQ15" s="4555"/>
      <c r="AR15" s="4555"/>
      <c r="AS15" s="4555"/>
      <c r="AT15" s="4555"/>
      <c r="AU15" s="4555"/>
      <c r="AV15" s="4555"/>
      <c r="AW15" s="4555"/>
      <c r="AX15" s="4555"/>
      <c r="AY15" s="4555"/>
      <c r="AZ15" s="4556"/>
    </row>
    <row r="16" spans="2:54" s="70" customFormat="1" ht="18" customHeight="1">
      <c r="B16" s="4543" t="s">
        <v>14</v>
      </c>
      <c r="C16" s="4544"/>
      <c r="D16" s="4544"/>
      <c r="E16" s="4544"/>
      <c r="F16" s="4544"/>
      <c r="G16" s="4544"/>
      <c r="H16" s="4544"/>
      <c r="I16" s="4544"/>
      <c r="J16" s="4544"/>
      <c r="K16" s="4544"/>
      <c r="L16" s="4544"/>
      <c r="M16" s="4545" t="s">
        <v>4</v>
      </c>
      <c r="N16" s="4545"/>
      <c r="O16" s="4545"/>
      <c r="P16" s="4545"/>
      <c r="Q16" s="4545"/>
      <c r="R16" s="4545"/>
      <c r="S16" s="4545"/>
      <c r="T16" s="4545"/>
      <c r="U16" s="4545"/>
      <c r="V16" s="4545"/>
      <c r="W16" s="4545"/>
      <c r="X16" s="4545"/>
      <c r="Y16" s="210"/>
      <c r="Z16" s="2504">
        <f>'E.1 Anmeldung Netzanschluss MS'!Z17</f>
        <v>0</v>
      </c>
      <c r="AA16" s="2504"/>
      <c r="AB16" s="2504"/>
      <c r="AC16" s="2504"/>
      <c r="AD16" s="2504"/>
      <c r="AE16" s="2504"/>
      <c r="AF16" s="2504"/>
      <c r="AG16" s="2504"/>
      <c r="AH16" s="2504"/>
      <c r="AI16" s="2504"/>
      <c r="AJ16" s="2504"/>
      <c r="AK16" s="2504"/>
      <c r="AL16" s="2504"/>
      <c r="AM16" s="2504"/>
      <c r="AN16" s="2504"/>
      <c r="AO16" s="2504"/>
      <c r="AP16" s="2504"/>
      <c r="AQ16" s="2504"/>
      <c r="AR16" s="2504"/>
      <c r="AS16" s="2504"/>
      <c r="AT16" s="2504"/>
      <c r="AU16" s="2504"/>
      <c r="AV16" s="2504"/>
      <c r="AW16" s="2504"/>
      <c r="AX16" s="2504"/>
      <c r="AY16" s="2504"/>
      <c r="AZ16" s="2505"/>
    </row>
    <row r="17" spans="1:58" s="70" customFormat="1" ht="18" customHeight="1">
      <c r="B17" s="4546"/>
      <c r="C17" s="4547"/>
      <c r="D17" s="4547"/>
      <c r="E17" s="4547"/>
      <c r="F17" s="4547"/>
      <c r="G17" s="4547"/>
      <c r="H17" s="4547"/>
      <c r="I17" s="4547"/>
      <c r="J17" s="4547"/>
      <c r="K17" s="4547"/>
      <c r="L17" s="4547"/>
      <c r="M17" s="4548" t="s">
        <v>5</v>
      </c>
      <c r="N17" s="4548"/>
      <c r="O17" s="4548"/>
      <c r="P17" s="4548"/>
      <c r="Q17" s="4548"/>
      <c r="R17" s="4548"/>
      <c r="S17" s="4548"/>
      <c r="T17" s="4548"/>
      <c r="U17" s="4548"/>
      <c r="V17" s="4548"/>
      <c r="W17" s="4548"/>
      <c r="X17" s="4548"/>
      <c r="Y17" s="4549" t="str">
        <f>'E.1 Anmeldung Netzanschluss MS'!Y18</f>
        <v>D</v>
      </c>
      <c r="Z17" s="4549"/>
      <c r="AA17" s="727"/>
      <c r="AB17" s="4550">
        <f>'E.1 Anmeldung Netzanschluss MS'!AB18</f>
        <v>0</v>
      </c>
      <c r="AC17" s="4551"/>
      <c r="AD17" s="4551"/>
      <c r="AE17" s="4551"/>
      <c r="AF17" s="728"/>
      <c r="AG17" s="4552">
        <f>'E.1 Anmeldung Netzanschluss MS'!AG18</f>
        <v>0</v>
      </c>
      <c r="AH17" s="4552"/>
      <c r="AI17" s="4552"/>
      <c r="AJ17" s="4552"/>
      <c r="AK17" s="4552"/>
      <c r="AL17" s="4552"/>
      <c r="AM17" s="4552"/>
      <c r="AN17" s="4552"/>
      <c r="AO17" s="4552"/>
      <c r="AP17" s="4552"/>
      <c r="AQ17" s="4552"/>
      <c r="AR17" s="4552"/>
      <c r="AS17" s="4552"/>
      <c r="AT17" s="4552"/>
      <c r="AU17" s="4552"/>
      <c r="AV17" s="4552"/>
      <c r="AW17" s="4552"/>
      <c r="AX17" s="4552"/>
      <c r="AY17" s="4552"/>
      <c r="AZ17" s="4553"/>
    </row>
    <row r="18" spans="1:58" s="70" customFormat="1" ht="18" customHeight="1">
      <c r="B18" s="4527" t="s">
        <v>1092</v>
      </c>
      <c r="C18" s="4528"/>
      <c r="D18" s="4528"/>
      <c r="E18" s="4528"/>
      <c r="F18" s="4528"/>
      <c r="G18" s="4528"/>
      <c r="H18" s="4528"/>
      <c r="I18" s="4528"/>
      <c r="J18" s="4528"/>
      <c r="K18" s="4528"/>
      <c r="L18" s="4528"/>
      <c r="M18" s="4531" t="s">
        <v>1093</v>
      </c>
      <c r="N18" s="4532"/>
      <c r="O18" s="4532"/>
      <c r="P18" s="4532"/>
      <c r="Q18" s="4532"/>
      <c r="R18" s="4532"/>
      <c r="S18" s="4532"/>
      <c r="T18" s="4532"/>
      <c r="U18" s="4532"/>
      <c r="V18" s="4532"/>
      <c r="W18" s="4532"/>
      <c r="X18" s="4532"/>
      <c r="Y18" s="752"/>
      <c r="Z18" s="4533">
        <f>'E.9 Netzbetreiber-Abfragebogen'!Y10</f>
        <v>0</v>
      </c>
      <c r="AA18" s="4533"/>
      <c r="AB18" s="4533"/>
      <c r="AC18" s="4533"/>
      <c r="AD18" s="4533"/>
      <c r="AE18" s="4533"/>
      <c r="AF18" s="4533"/>
      <c r="AG18" s="4533"/>
      <c r="AH18" s="4533"/>
      <c r="AI18" s="4533"/>
      <c r="AJ18" s="4533"/>
      <c r="AK18" s="4533"/>
      <c r="AL18" s="4533"/>
      <c r="AM18" s="4533"/>
      <c r="AN18" s="4533"/>
      <c r="AO18" s="4533"/>
      <c r="AP18" s="4533"/>
      <c r="AQ18" s="4533"/>
      <c r="AR18" s="4533"/>
      <c r="AS18" s="4533"/>
      <c r="AT18" s="4533"/>
      <c r="AU18" s="4533"/>
      <c r="AV18" s="4533"/>
      <c r="AW18" s="4533"/>
      <c r="AX18" s="4533"/>
      <c r="AY18" s="4533"/>
      <c r="AZ18" s="4534"/>
      <c r="BB18" s="735"/>
      <c r="BC18" s="735"/>
      <c r="BD18" s="735"/>
    </row>
    <row r="19" spans="1:58" s="70" customFormat="1" ht="18" customHeight="1">
      <c r="B19" s="4529"/>
      <c r="C19" s="4530"/>
      <c r="D19" s="4530"/>
      <c r="E19" s="4530"/>
      <c r="F19" s="4530"/>
      <c r="G19" s="4530"/>
      <c r="H19" s="4530"/>
      <c r="I19" s="4530"/>
      <c r="J19" s="4530"/>
      <c r="K19" s="4530"/>
      <c r="L19" s="4530"/>
      <c r="M19" s="4535" t="s">
        <v>1140</v>
      </c>
      <c r="N19" s="4536"/>
      <c r="O19" s="4536"/>
      <c r="P19" s="4536"/>
      <c r="Q19" s="4536"/>
      <c r="R19" s="4536"/>
      <c r="S19" s="4536"/>
      <c r="T19" s="4536"/>
      <c r="U19" s="4536"/>
      <c r="V19" s="4536"/>
      <c r="W19" s="4536"/>
      <c r="X19" s="4536"/>
      <c r="Y19" s="731"/>
      <c r="Z19" s="4560" t="s">
        <v>1094</v>
      </c>
      <c r="AA19" s="4561"/>
      <c r="AB19" s="4561"/>
      <c r="AC19" s="4561"/>
      <c r="AD19" s="4561"/>
      <c r="AE19" s="4561"/>
      <c r="AF19" s="4561"/>
      <c r="AG19" s="4561"/>
      <c r="AH19" s="4561"/>
      <c r="AI19" s="4620"/>
      <c r="AJ19" s="4620"/>
      <c r="AK19" s="4620"/>
      <c r="AL19" s="4620"/>
      <c r="AM19" s="4620"/>
      <c r="AN19" s="4620"/>
      <c r="AO19" s="4620"/>
      <c r="AP19" s="4620"/>
      <c r="AQ19" s="4620"/>
      <c r="AR19" s="4620"/>
      <c r="AS19" s="4620"/>
      <c r="AT19" s="4620"/>
      <c r="AU19" s="4620"/>
      <c r="AV19" s="4620"/>
      <c r="AW19" s="4620"/>
      <c r="AX19" s="4620"/>
      <c r="AY19" s="4620"/>
      <c r="AZ19" s="4621"/>
      <c r="BB19" s="735"/>
      <c r="BC19" s="735"/>
      <c r="BD19" s="735"/>
    </row>
    <row r="20" spans="1:58" s="70" customFormat="1" ht="18" customHeight="1">
      <c r="A20" s="475"/>
      <c r="B20" s="4513" t="s">
        <v>1095</v>
      </c>
      <c r="C20" s="4514"/>
      <c r="D20" s="4514"/>
      <c r="E20" s="4514"/>
      <c r="F20" s="4514"/>
      <c r="G20" s="4514"/>
      <c r="H20" s="4514"/>
      <c r="I20" s="4514"/>
      <c r="J20" s="4514"/>
      <c r="K20" s="4514"/>
      <c r="L20" s="4514"/>
      <c r="M20" s="4517" t="s">
        <v>1097</v>
      </c>
      <c r="N20" s="4517"/>
      <c r="O20" s="4517"/>
      <c r="P20" s="4518"/>
      <c r="Q20" s="4521"/>
      <c r="R20" s="4521"/>
      <c r="S20" s="4522" t="s">
        <v>1098</v>
      </c>
      <c r="T20" s="4522"/>
      <c r="U20" s="4522"/>
      <c r="V20" s="4522"/>
      <c r="W20" s="4522"/>
      <c r="X20" s="4522"/>
      <c r="Y20" s="4522"/>
      <c r="Z20" s="4522"/>
      <c r="AA20" s="4522"/>
      <c r="AB20" s="4522"/>
      <c r="AC20" s="4502"/>
      <c r="AD20" s="4502"/>
      <c r="AE20" s="4490" t="s">
        <v>1099</v>
      </c>
      <c r="AF20" s="4491"/>
      <c r="AG20" s="4491"/>
      <c r="AH20" s="4491"/>
      <c r="AI20" s="4491"/>
      <c r="AJ20" s="4491"/>
      <c r="AK20" s="4491"/>
      <c r="AL20" s="4491"/>
      <c r="AM20" s="4491"/>
      <c r="AN20" s="4491"/>
      <c r="AO20" s="4491"/>
      <c r="AP20" s="4491"/>
      <c r="AQ20" s="4488"/>
      <c r="AR20" s="4488"/>
      <c r="AS20" s="4488"/>
      <c r="AT20" s="4488"/>
      <c r="AU20" s="4488"/>
      <c r="AV20" s="4488"/>
      <c r="AW20" s="4488"/>
      <c r="AX20" s="4488"/>
      <c r="AY20" s="4488"/>
      <c r="AZ20" s="4489"/>
      <c r="BA20" s="713"/>
      <c r="BB20" s="736"/>
      <c r="BC20" s="735"/>
      <c r="BD20" s="735"/>
    </row>
    <row r="21" spans="1:58" s="70" customFormat="1" ht="18" customHeight="1">
      <c r="A21" s="475"/>
      <c r="B21" s="4515" t="s">
        <v>1096</v>
      </c>
      <c r="C21" s="4516"/>
      <c r="D21" s="4516"/>
      <c r="E21" s="4516"/>
      <c r="F21" s="4516"/>
      <c r="G21" s="4516"/>
      <c r="H21" s="4516"/>
      <c r="I21" s="4516"/>
      <c r="J21" s="4516"/>
      <c r="K21" s="4516"/>
      <c r="L21" s="4516"/>
      <c r="M21" s="4519"/>
      <c r="N21" s="4519"/>
      <c r="O21" s="4519"/>
      <c r="P21" s="4520"/>
      <c r="Q21" s="2358"/>
      <c r="R21" s="2358"/>
      <c r="S21" s="4503" t="s">
        <v>1100</v>
      </c>
      <c r="T21" s="4503"/>
      <c r="U21" s="4503"/>
      <c r="V21" s="4503"/>
      <c r="W21" s="4503"/>
      <c r="X21" s="4503"/>
      <c r="Y21" s="4503"/>
      <c r="Z21" s="4503"/>
      <c r="AA21" s="4503"/>
      <c r="AB21" s="4503"/>
      <c r="AC21" s="4503"/>
      <c r="AD21" s="4503"/>
      <c r="AE21" s="4503"/>
      <c r="AF21" s="4503"/>
      <c r="AG21" s="4503"/>
      <c r="AH21" s="4503"/>
      <c r="AI21" s="3997"/>
      <c r="AJ21" s="3997"/>
      <c r="AK21" s="4504"/>
      <c r="AL21" s="4505"/>
      <c r="AM21" s="4505"/>
      <c r="AN21" s="4505"/>
      <c r="AO21" s="4505"/>
      <c r="AP21" s="4505"/>
      <c r="AQ21" s="4505"/>
      <c r="AR21" s="4505"/>
      <c r="AS21" s="4505"/>
      <c r="AT21" s="4505"/>
      <c r="AU21" s="4505"/>
      <c r="AV21" s="4505"/>
      <c r="AW21" s="4505"/>
      <c r="AX21" s="4505"/>
      <c r="AY21" s="4505"/>
      <c r="AZ21" s="714"/>
      <c r="BB21" s="735"/>
      <c r="BC21" s="735"/>
      <c r="BD21" s="735"/>
    </row>
    <row r="22" spans="1:58" s="70" customFormat="1" ht="18" customHeight="1">
      <c r="A22" s="475"/>
      <c r="B22" s="4492"/>
      <c r="C22" s="4493"/>
      <c r="D22" s="4493"/>
      <c r="E22" s="4493"/>
      <c r="F22" s="4493"/>
      <c r="G22" s="4493"/>
      <c r="H22" s="4493"/>
      <c r="I22" s="4493"/>
      <c r="J22" s="4493"/>
      <c r="K22" s="4493"/>
      <c r="L22" s="4493"/>
      <c r="M22" s="4494"/>
      <c r="N22" s="4494"/>
      <c r="O22" s="4494"/>
      <c r="P22" s="4495"/>
      <c r="Q22" s="4506" t="s">
        <v>1101</v>
      </c>
      <c r="R22" s="4507"/>
      <c r="S22" s="4507"/>
      <c r="T22" s="4507"/>
      <c r="U22" s="4507"/>
      <c r="V22" s="4507"/>
      <c r="W22" s="4507"/>
      <c r="X22" s="4507"/>
      <c r="Y22" s="4508"/>
      <c r="Z22" s="4509"/>
      <c r="AA22" s="4509"/>
      <c r="AB22" s="4509"/>
      <c r="AC22" s="4509"/>
      <c r="AD22" s="4509"/>
      <c r="AE22" s="4509"/>
      <c r="AF22" s="4509"/>
      <c r="AG22" s="4509"/>
      <c r="AH22" s="4509"/>
      <c r="AI22" s="4449" t="s">
        <v>1102</v>
      </c>
      <c r="AJ22" s="4450"/>
      <c r="AK22" s="4450"/>
      <c r="AL22" s="4450"/>
      <c r="AM22" s="4450"/>
      <c r="AN22" s="4510"/>
      <c r="AO22" s="4511"/>
      <c r="AP22" s="4511"/>
      <c r="AQ22" s="4511"/>
      <c r="AR22" s="4511"/>
      <c r="AS22" s="4511"/>
      <c r="AT22" s="4511"/>
      <c r="AU22" s="4512"/>
      <c r="AV22" s="4512"/>
      <c r="AW22" s="4512"/>
      <c r="AX22" s="4512"/>
      <c r="AY22" s="4512"/>
      <c r="AZ22" s="4432"/>
      <c r="BA22" s="713"/>
      <c r="BB22" s="736"/>
      <c r="BC22" s="735"/>
      <c r="BD22" s="735"/>
    </row>
    <row r="23" spans="1:58" ht="18.75" customHeight="1">
      <c r="B23" s="4496" t="s">
        <v>1103</v>
      </c>
      <c r="C23" s="4497"/>
      <c r="D23" s="4497"/>
      <c r="E23" s="4497"/>
      <c r="F23" s="4497"/>
      <c r="G23" s="4497"/>
      <c r="H23" s="4497"/>
      <c r="I23" s="4497"/>
      <c r="J23" s="4497"/>
      <c r="K23" s="4497"/>
      <c r="L23" s="4498"/>
      <c r="M23" s="4499" t="s">
        <v>1104</v>
      </c>
      <c r="N23" s="4500"/>
      <c r="O23" s="4500"/>
      <c r="P23" s="4500"/>
      <c r="Q23" s="4500"/>
      <c r="R23" s="4500"/>
      <c r="S23" s="4500"/>
      <c r="T23" s="4500"/>
      <c r="U23" s="4500"/>
      <c r="V23" s="4500"/>
      <c r="W23" s="4500"/>
      <c r="X23" s="4500"/>
      <c r="Y23" s="4500"/>
      <c r="Z23" s="4500"/>
      <c r="AA23" s="4500"/>
      <c r="AB23" s="4500"/>
      <c r="AC23" s="4500"/>
      <c r="AD23" s="4500"/>
      <c r="AE23" s="4500"/>
      <c r="AF23" s="4500"/>
      <c r="AG23" s="4500"/>
      <c r="AH23" s="4500"/>
      <c r="AI23" s="4500"/>
      <c r="AJ23" s="4500"/>
      <c r="AK23" s="4500"/>
      <c r="AL23" s="4500"/>
      <c r="AM23" s="4500"/>
      <c r="AN23" s="4500"/>
      <c r="AO23" s="4500"/>
      <c r="AP23" s="4500"/>
      <c r="AQ23" s="4500"/>
      <c r="AR23" s="4500"/>
      <c r="AS23" s="4500"/>
      <c r="AT23" s="4500"/>
      <c r="AU23" s="4500"/>
      <c r="AV23" s="4500"/>
      <c r="AW23" s="4500"/>
      <c r="AX23" s="4500"/>
      <c r="AY23" s="4500"/>
      <c r="AZ23" s="4501"/>
      <c r="BB23" s="737"/>
      <c r="BC23" s="737"/>
      <c r="BD23" s="737"/>
      <c r="BE23" s="723"/>
      <c r="BF23" s="723"/>
    </row>
    <row r="24" spans="1:58" ht="18" customHeight="1">
      <c r="B24" s="4523" t="s">
        <v>1109</v>
      </c>
      <c r="C24" s="4524"/>
      <c r="D24" s="4524"/>
      <c r="E24" s="4524"/>
      <c r="F24" s="4524"/>
      <c r="G24" s="4524"/>
      <c r="H24" s="4524"/>
      <c r="I24" s="4524"/>
      <c r="J24" s="4524"/>
      <c r="K24" s="4524"/>
      <c r="L24" s="4524"/>
      <c r="M24" s="4524"/>
      <c r="N24" s="4524"/>
      <c r="O24" s="4524"/>
      <c r="P24" s="4524"/>
      <c r="Q24" s="4524"/>
      <c r="R24" s="4524"/>
      <c r="S24" s="4524"/>
      <c r="T24" s="4524"/>
      <c r="U24" s="4524"/>
      <c r="V24" s="4524"/>
      <c r="W24" s="4524"/>
      <c r="X24" s="4524"/>
      <c r="Y24" s="4524"/>
      <c r="Z24" s="4524"/>
      <c r="AA24" s="4524"/>
      <c r="AB24" s="4524"/>
      <c r="AC24" s="4524"/>
      <c r="AD24" s="4524"/>
      <c r="AE24" s="4524"/>
      <c r="AF24" s="4524"/>
      <c r="AG24" s="4524"/>
      <c r="AH24" s="4524"/>
      <c r="AI24" s="4524"/>
      <c r="AJ24" s="4524"/>
      <c r="AK24" s="4524"/>
      <c r="AL24" s="4524"/>
      <c r="AM24" s="4474"/>
      <c r="AN24" s="4474"/>
      <c r="AO24" s="4474"/>
      <c r="AP24" s="4475"/>
      <c r="AQ24" s="4476" t="s">
        <v>38</v>
      </c>
      <c r="AR24" s="4477"/>
      <c r="AS24" s="4477"/>
      <c r="AT24" s="4472"/>
      <c r="AU24" s="4472"/>
      <c r="AV24" s="4473"/>
      <c r="AW24" s="4459" t="s">
        <v>39</v>
      </c>
      <c r="AX24" s="4460"/>
      <c r="AY24" s="4460"/>
      <c r="AZ24" s="4460"/>
      <c r="BA24" s="707"/>
      <c r="BB24" s="738"/>
      <c r="BC24" s="737"/>
      <c r="BD24" s="737"/>
      <c r="BE24" s="4471"/>
      <c r="BF24" s="4471"/>
    </row>
    <row r="25" spans="1:58" ht="18" customHeight="1">
      <c r="B25" s="4525" t="s">
        <v>1105</v>
      </c>
      <c r="C25" s="4526"/>
      <c r="D25" s="4526"/>
      <c r="E25" s="4526"/>
      <c r="F25" s="4526"/>
      <c r="G25" s="4526"/>
      <c r="H25" s="4526"/>
      <c r="I25" s="4526"/>
      <c r="J25" s="4526"/>
      <c r="K25" s="4526"/>
      <c r="L25" s="4526"/>
      <c r="M25" s="4526"/>
      <c r="N25" s="4526"/>
      <c r="O25" s="4526"/>
      <c r="P25" s="4526"/>
      <c r="Q25" s="4526"/>
      <c r="R25" s="4526"/>
      <c r="S25" s="4526"/>
      <c r="T25" s="4526"/>
      <c r="U25" s="4526"/>
      <c r="V25" s="4526"/>
      <c r="W25" s="4526"/>
      <c r="X25" s="4526"/>
      <c r="Y25" s="4526"/>
      <c r="Z25" s="4526"/>
      <c r="AA25" s="4526"/>
      <c r="AB25" s="4526"/>
      <c r="AC25" s="4526"/>
      <c r="AD25" s="4526"/>
      <c r="AE25" s="4526"/>
      <c r="AF25" s="4526"/>
      <c r="AG25" s="4526"/>
      <c r="AH25" s="4526"/>
      <c r="AI25" s="4526"/>
      <c r="AJ25" s="4526"/>
      <c r="AK25" s="4526"/>
      <c r="AL25" s="4526"/>
      <c r="AM25" s="4474"/>
      <c r="AN25" s="4474"/>
      <c r="AO25" s="4474"/>
      <c r="AP25" s="4475"/>
      <c r="AQ25" s="4476" t="s">
        <v>38</v>
      </c>
      <c r="AR25" s="4477"/>
      <c r="AS25" s="4477"/>
      <c r="AT25" s="4472"/>
      <c r="AU25" s="4472"/>
      <c r="AV25" s="4473"/>
      <c r="AW25" s="4459" t="s">
        <v>39</v>
      </c>
      <c r="AX25" s="4460"/>
      <c r="AY25" s="4460"/>
      <c r="AZ25" s="4460"/>
      <c r="BA25" s="707"/>
      <c r="BB25" s="738"/>
      <c r="BC25" s="737"/>
      <c r="BD25" s="737"/>
      <c r="BE25" s="723"/>
      <c r="BF25" s="723"/>
    </row>
    <row r="26" spans="1:58" ht="18" customHeight="1">
      <c r="B26" s="4486" t="s">
        <v>1106</v>
      </c>
      <c r="C26" s="4487"/>
      <c r="D26" s="4487"/>
      <c r="E26" s="4487"/>
      <c r="F26" s="4487"/>
      <c r="G26" s="4487"/>
      <c r="H26" s="4487"/>
      <c r="I26" s="4487"/>
      <c r="J26" s="4487"/>
      <c r="K26" s="4487"/>
      <c r="L26" s="4487"/>
      <c r="M26" s="4487"/>
      <c r="N26" s="4487"/>
      <c r="O26" s="4487"/>
      <c r="P26" s="4487"/>
      <c r="Q26" s="4487"/>
      <c r="R26" s="4487"/>
      <c r="S26" s="4487"/>
      <c r="T26" s="4487"/>
      <c r="U26" s="4487"/>
      <c r="V26" s="4487"/>
      <c r="W26" s="4487"/>
      <c r="X26" s="4487"/>
      <c r="Y26" s="4487"/>
      <c r="Z26" s="4487"/>
      <c r="AA26" s="4487"/>
      <c r="AB26" s="4487"/>
      <c r="AC26" s="4487"/>
      <c r="AD26" s="4487"/>
      <c r="AE26" s="4487"/>
      <c r="AF26" s="4487"/>
      <c r="AG26" s="4487"/>
      <c r="AH26" s="4487"/>
      <c r="AI26" s="4487"/>
      <c r="AJ26" s="4487"/>
      <c r="AK26" s="4487"/>
      <c r="AL26" s="4487"/>
      <c r="AM26" s="4474"/>
      <c r="AN26" s="4474"/>
      <c r="AO26" s="4474"/>
      <c r="AP26" s="4475"/>
      <c r="AQ26" s="4476" t="s">
        <v>38</v>
      </c>
      <c r="AR26" s="4477"/>
      <c r="AS26" s="4477"/>
      <c r="AT26" s="4472"/>
      <c r="AU26" s="4472"/>
      <c r="AV26" s="4473"/>
      <c r="AW26" s="4459" t="s">
        <v>39</v>
      </c>
      <c r="AX26" s="4460"/>
      <c r="AY26" s="4460"/>
      <c r="AZ26" s="4460"/>
      <c r="BA26" s="707"/>
      <c r="BB26" s="738"/>
      <c r="BC26" s="737"/>
      <c r="BD26" s="737"/>
    </row>
    <row r="27" spans="1:58" ht="18" customHeight="1">
      <c r="B27" s="4486" t="s">
        <v>1107</v>
      </c>
      <c r="C27" s="4487"/>
      <c r="D27" s="4487"/>
      <c r="E27" s="4487"/>
      <c r="F27" s="4487"/>
      <c r="G27" s="4487"/>
      <c r="H27" s="4487"/>
      <c r="I27" s="4487"/>
      <c r="J27" s="4487"/>
      <c r="K27" s="4487"/>
      <c r="L27" s="4487"/>
      <c r="M27" s="4487"/>
      <c r="N27" s="4487"/>
      <c r="O27" s="4487"/>
      <c r="P27" s="4487"/>
      <c r="Q27" s="4487"/>
      <c r="R27" s="4487"/>
      <c r="S27" s="4487"/>
      <c r="T27" s="4487"/>
      <c r="U27" s="4487"/>
      <c r="V27" s="4487"/>
      <c r="W27" s="4487"/>
      <c r="X27" s="4487"/>
      <c r="Y27" s="4487"/>
      <c r="Z27" s="4487"/>
      <c r="AA27" s="4487"/>
      <c r="AB27" s="4487"/>
      <c r="AC27" s="4487"/>
      <c r="AD27" s="4487"/>
      <c r="AE27" s="4487"/>
      <c r="AF27" s="4487"/>
      <c r="AG27" s="4487"/>
      <c r="AH27" s="4487"/>
      <c r="AI27" s="4487"/>
      <c r="AJ27" s="4487"/>
      <c r="AK27" s="4487"/>
      <c r="AL27" s="4487"/>
      <c r="AM27" s="4474"/>
      <c r="AN27" s="4474"/>
      <c r="AO27" s="4474"/>
      <c r="AP27" s="4475"/>
      <c r="AQ27" s="4476" t="s">
        <v>38</v>
      </c>
      <c r="AR27" s="4477"/>
      <c r="AS27" s="4477"/>
      <c r="AT27" s="4472"/>
      <c r="AU27" s="4472"/>
      <c r="AV27" s="4473"/>
      <c r="AW27" s="4459" t="s">
        <v>39</v>
      </c>
      <c r="AX27" s="4460"/>
      <c r="AY27" s="4460"/>
      <c r="AZ27" s="4460"/>
      <c r="BA27" s="707"/>
      <c r="BB27" s="738"/>
      <c r="BC27" s="737"/>
      <c r="BD27" s="737"/>
    </row>
    <row r="28" spans="1:58" ht="18" customHeight="1">
      <c r="B28" s="4484" t="s">
        <v>1108</v>
      </c>
      <c r="C28" s="4485"/>
      <c r="D28" s="4485"/>
      <c r="E28" s="4485"/>
      <c r="F28" s="4485"/>
      <c r="G28" s="4485"/>
      <c r="H28" s="4485"/>
      <c r="I28" s="4485"/>
      <c r="J28" s="4485"/>
      <c r="K28" s="4485"/>
      <c r="L28" s="4485"/>
      <c r="M28" s="4485"/>
      <c r="N28" s="4485"/>
      <c r="O28" s="4485"/>
      <c r="P28" s="4485"/>
      <c r="Q28" s="4485"/>
      <c r="R28" s="4485"/>
      <c r="S28" s="4485"/>
      <c r="T28" s="4485"/>
      <c r="U28" s="4485"/>
      <c r="V28" s="4485"/>
      <c r="W28" s="4485"/>
      <c r="X28" s="4485"/>
      <c r="Y28" s="4485"/>
      <c r="Z28" s="4485"/>
      <c r="AA28" s="4485"/>
      <c r="AB28" s="4485"/>
      <c r="AC28" s="4485"/>
      <c r="AD28" s="4485"/>
      <c r="AE28" s="4485"/>
      <c r="AF28" s="4485"/>
      <c r="AG28" s="4485"/>
      <c r="AH28" s="4485"/>
      <c r="AI28" s="4485"/>
      <c r="AJ28" s="4485"/>
      <c r="AK28" s="4485"/>
      <c r="AL28" s="4485"/>
      <c r="AM28" s="4478"/>
      <c r="AN28" s="4478"/>
      <c r="AO28" s="4478"/>
      <c r="AP28" s="4479"/>
      <c r="AQ28" s="4480" t="s">
        <v>38</v>
      </c>
      <c r="AR28" s="4481"/>
      <c r="AS28" s="4481"/>
      <c r="AT28" s="4482"/>
      <c r="AU28" s="4482"/>
      <c r="AV28" s="4483"/>
      <c r="AW28" s="4459" t="s">
        <v>39</v>
      </c>
      <c r="AX28" s="4460"/>
      <c r="AY28" s="4460"/>
      <c r="AZ28" s="4460"/>
      <c r="BA28" s="707"/>
      <c r="BB28" s="738"/>
      <c r="BC28" s="737"/>
      <c r="BD28" s="737"/>
    </row>
    <row r="29" spans="1:58" s="70" customFormat="1" ht="18" customHeight="1">
      <c r="A29" s="470"/>
      <c r="B29" s="4434" t="s">
        <v>1116</v>
      </c>
      <c r="C29" s="4435"/>
      <c r="D29" s="4435"/>
      <c r="E29" s="4435"/>
      <c r="F29" s="4435"/>
      <c r="G29" s="4435"/>
      <c r="H29" s="4435"/>
      <c r="I29" s="4435"/>
      <c r="J29" s="4435"/>
      <c r="K29" s="4435"/>
      <c r="L29" s="4436"/>
      <c r="M29" s="4461" t="s">
        <v>1112</v>
      </c>
      <c r="N29" s="4462"/>
      <c r="O29" s="4462"/>
      <c r="P29" s="4462"/>
      <c r="Q29" s="4462"/>
      <c r="R29" s="4462"/>
      <c r="S29" s="4462"/>
      <c r="T29" s="4462"/>
      <c r="U29" s="4462"/>
      <c r="V29" s="4462"/>
      <c r="W29" s="4462"/>
      <c r="X29" s="4462"/>
      <c r="Y29" s="4462"/>
      <c r="Z29" s="4462"/>
      <c r="AA29" s="4462"/>
      <c r="AB29" s="4462"/>
      <c r="AC29" s="4462"/>
      <c r="AD29" s="4462"/>
      <c r="AE29" s="4465"/>
      <c r="AF29" s="4465"/>
      <c r="AG29" s="4465"/>
      <c r="AH29" s="4465"/>
      <c r="AI29" s="4465"/>
      <c r="AJ29" s="4465"/>
      <c r="AK29" s="4465"/>
      <c r="AL29" s="4465"/>
      <c r="AM29" s="4465"/>
      <c r="AN29" s="4465"/>
      <c r="AO29" s="4465"/>
      <c r="AP29" s="4465"/>
      <c r="AQ29" s="4465"/>
      <c r="AR29" s="4465"/>
      <c r="AS29" s="4465"/>
      <c r="AT29" s="4466"/>
      <c r="AU29" s="4469"/>
      <c r="AV29" s="4470"/>
      <c r="AW29" s="4470"/>
      <c r="AX29" s="4470"/>
      <c r="AY29" s="4470"/>
      <c r="AZ29" s="4470"/>
      <c r="BA29" s="713"/>
      <c r="BB29" s="736"/>
      <c r="BC29" s="735"/>
      <c r="BD29" s="735"/>
    </row>
    <row r="30" spans="1:58" s="70" customFormat="1" ht="18" customHeight="1">
      <c r="A30" s="475"/>
      <c r="B30" s="4437" t="s">
        <v>1111</v>
      </c>
      <c r="C30" s="4438"/>
      <c r="D30" s="4438"/>
      <c r="E30" s="4438"/>
      <c r="F30" s="4438"/>
      <c r="G30" s="4438"/>
      <c r="H30" s="4438"/>
      <c r="I30" s="4438"/>
      <c r="J30" s="4438"/>
      <c r="K30" s="4438"/>
      <c r="L30" s="4438"/>
      <c r="M30" s="4463" t="s">
        <v>1113</v>
      </c>
      <c r="N30" s="4464"/>
      <c r="O30" s="4464"/>
      <c r="P30" s="4464"/>
      <c r="Q30" s="4464"/>
      <c r="R30" s="4464"/>
      <c r="S30" s="4464"/>
      <c r="T30" s="4464"/>
      <c r="U30" s="4464"/>
      <c r="V30" s="4464"/>
      <c r="W30" s="4464"/>
      <c r="X30" s="4464"/>
      <c r="Y30" s="4464"/>
      <c r="Z30" s="4464"/>
      <c r="AA30" s="4464"/>
      <c r="AB30" s="4464"/>
      <c r="AC30" s="4464"/>
      <c r="AD30" s="4464"/>
      <c r="AE30" s="4467"/>
      <c r="AF30" s="4467"/>
      <c r="AG30" s="4467"/>
      <c r="AH30" s="4467"/>
      <c r="AI30" s="4467"/>
      <c r="AJ30" s="4467"/>
      <c r="AK30" s="4467"/>
      <c r="AL30" s="4467"/>
      <c r="AM30" s="4467"/>
      <c r="AN30" s="4467"/>
      <c r="AO30" s="4467"/>
      <c r="AP30" s="4467"/>
      <c r="AQ30" s="4467"/>
      <c r="AR30" s="4467"/>
      <c r="AS30" s="4467"/>
      <c r="AT30" s="4468"/>
      <c r="AU30" s="4457"/>
      <c r="AV30" s="4458"/>
      <c r="AW30" s="4458"/>
      <c r="AX30" s="4458"/>
      <c r="AY30" s="4458"/>
      <c r="AZ30" s="4458"/>
      <c r="BA30" s="713"/>
      <c r="BB30" s="736"/>
      <c r="BC30" s="735"/>
      <c r="BD30" s="735"/>
    </row>
    <row r="31" spans="1:58" s="70" customFormat="1" ht="30" customHeight="1">
      <c r="A31" s="470"/>
      <c r="B31" s="4383"/>
      <c r="C31" s="4383"/>
      <c r="D31" s="4383"/>
      <c r="E31" s="4383"/>
      <c r="F31" s="4383"/>
      <c r="G31" s="4383"/>
      <c r="H31" s="4383"/>
      <c r="I31" s="4383"/>
      <c r="J31" s="4383"/>
      <c r="K31" s="4383"/>
      <c r="L31" s="4384"/>
      <c r="M31" s="4417"/>
      <c r="N31" s="4418"/>
      <c r="O31" s="4455" t="s">
        <v>1115</v>
      </c>
      <c r="P31" s="4456"/>
      <c r="Q31" s="4456"/>
      <c r="R31" s="4456"/>
      <c r="S31" s="4456"/>
      <c r="T31" s="4456"/>
      <c r="U31" s="4456"/>
      <c r="V31" s="4456"/>
      <c r="W31" s="4456"/>
      <c r="X31" s="4456"/>
      <c r="Y31" s="4456"/>
      <c r="Z31" s="4456"/>
      <c r="AA31" s="4456"/>
      <c r="AB31" s="4456"/>
      <c r="AC31" s="4456"/>
      <c r="AD31" s="4456"/>
      <c r="AE31" s="4456"/>
      <c r="AF31" s="4456"/>
      <c r="AG31" s="4456"/>
      <c r="AH31" s="4456"/>
      <c r="AI31" s="4456"/>
      <c r="AJ31" s="4456"/>
      <c r="AK31" s="4456"/>
      <c r="AL31" s="4456"/>
      <c r="AM31" s="4456"/>
      <c r="AN31" s="4456"/>
      <c r="AO31" s="4456"/>
      <c r="AP31" s="4456"/>
      <c r="AQ31" s="4456"/>
      <c r="AR31" s="4456"/>
      <c r="AS31" s="4456"/>
      <c r="AT31" s="4456"/>
      <c r="AU31" s="4457"/>
      <c r="AV31" s="4458"/>
      <c r="AW31" s="4458"/>
      <c r="AX31" s="4458"/>
      <c r="AY31" s="4458"/>
      <c r="AZ31" s="4458"/>
      <c r="BA31" s="713"/>
      <c r="BB31" s="736"/>
      <c r="BC31" s="735"/>
      <c r="BD31" s="740"/>
    </row>
    <row r="32" spans="1:58" s="70" customFormat="1" ht="30" customHeight="1">
      <c r="A32" s="470"/>
      <c r="B32" s="4383"/>
      <c r="C32" s="4383"/>
      <c r="D32" s="4383"/>
      <c r="E32" s="4383"/>
      <c r="F32" s="4383"/>
      <c r="G32" s="4383"/>
      <c r="H32" s="4383"/>
      <c r="I32" s="4383"/>
      <c r="J32" s="4383"/>
      <c r="K32" s="4383"/>
      <c r="L32" s="4384"/>
      <c r="M32" s="4417"/>
      <c r="N32" s="4418"/>
      <c r="O32" s="4455" t="s">
        <v>1114</v>
      </c>
      <c r="P32" s="4456"/>
      <c r="Q32" s="4456"/>
      <c r="R32" s="4456"/>
      <c r="S32" s="4456"/>
      <c r="T32" s="4456"/>
      <c r="U32" s="4456"/>
      <c r="V32" s="4456"/>
      <c r="W32" s="4456"/>
      <c r="X32" s="4456"/>
      <c r="Y32" s="4456"/>
      <c r="Z32" s="4456"/>
      <c r="AA32" s="4456"/>
      <c r="AB32" s="4456"/>
      <c r="AC32" s="4456"/>
      <c r="AD32" s="4456"/>
      <c r="AE32" s="4456"/>
      <c r="AF32" s="4456"/>
      <c r="AG32" s="4456"/>
      <c r="AH32" s="4456"/>
      <c r="AI32" s="4456"/>
      <c r="AJ32" s="4456"/>
      <c r="AK32" s="4456"/>
      <c r="AL32" s="4456"/>
      <c r="AM32" s="4456"/>
      <c r="AN32" s="4456"/>
      <c r="AO32" s="4456"/>
      <c r="AP32" s="4456"/>
      <c r="AQ32" s="4456"/>
      <c r="AR32" s="4456"/>
      <c r="AS32" s="4456"/>
      <c r="AT32" s="4456"/>
      <c r="AU32" s="4457"/>
      <c r="AV32" s="4458"/>
      <c r="AW32" s="4458"/>
      <c r="AX32" s="4458"/>
      <c r="AY32" s="4458"/>
      <c r="AZ32" s="4458"/>
      <c r="BA32" s="713"/>
      <c r="BB32" s="736"/>
      <c r="BC32" s="735"/>
      <c r="BD32" s="735"/>
    </row>
    <row r="33" spans="1:56" s="70" customFormat="1" ht="30" customHeight="1">
      <c r="A33" s="470"/>
      <c r="B33" s="4393"/>
      <c r="C33" s="4393"/>
      <c r="D33" s="4393"/>
      <c r="E33" s="4393"/>
      <c r="F33" s="4393"/>
      <c r="G33" s="4393"/>
      <c r="H33" s="4393"/>
      <c r="I33" s="4393"/>
      <c r="J33" s="4393"/>
      <c r="K33" s="4393"/>
      <c r="L33" s="4394"/>
      <c r="M33" s="4389"/>
      <c r="N33" s="4429"/>
      <c r="O33" s="4430" t="s">
        <v>1117</v>
      </c>
      <c r="P33" s="4431"/>
      <c r="Q33" s="4431"/>
      <c r="R33" s="4431"/>
      <c r="S33" s="4431"/>
      <c r="T33" s="4431"/>
      <c r="U33" s="4431"/>
      <c r="V33" s="4431"/>
      <c r="W33" s="4431"/>
      <c r="X33" s="4431"/>
      <c r="Y33" s="4431"/>
      <c r="Z33" s="4431"/>
      <c r="AA33" s="4431"/>
      <c r="AB33" s="4431"/>
      <c r="AC33" s="4431"/>
      <c r="AD33" s="4431"/>
      <c r="AE33" s="4431"/>
      <c r="AF33" s="4431"/>
      <c r="AG33" s="4431"/>
      <c r="AH33" s="4431"/>
      <c r="AI33" s="4431"/>
      <c r="AJ33" s="4431"/>
      <c r="AK33" s="4431"/>
      <c r="AL33" s="4431"/>
      <c r="AM33" s="4431"/>
      <c r="AN33" s="4431"/>
      <c r="AO33" s="4431"/>
      <c r="AP33" s="4431"/>
      <c r="AQ33" s="4431"/>
      <c r="AR33" s="4431"/>
      <c r="AS33" s="4431"/>
      <c r="AT33" s="4431"/>
      <c r="AU33" s="4432"/>
      <c r="AV33" s="4433"/>
      <c r="AW33" s="4433"/>
      <c r="AX33" s="4433"/>
      <c r="AY33" s="4433"/>
      <c r="AZ33" s="4433"/>
      <c r="BA33" s="713"/>
      <c r="BB33" s="736"/>
      <c r="BC33" s="735"/>
      <c r="BD33" s="735"/>
    </row>
    <row r="34" spans="1:56" s="70" customFormat="1" ht="18" customHeight="1">
      <c r="A34" s="470"/>
      <c r="B34" s="4434" t="s">
        <v>1118</v>
      </c>
      <c r="C34" s="4435"/>
      <c r="D34" s="4435"/>
      <c r="E34" s="4435"/>
      <c r="F34" s="4435"/>
      <c r="G34" s="4435"/>
      <c r="H34" s="4435"/>
      <c r="I34" s="4435"/>
      <c r="J34" s="4435"/>
      <c r="K34" s="4435"/>
      <c r="L34" s="4436"/>
      <c r="M34" s="4443" t="s">
        <v>943</v>
      </c>
      <c r="N34" s="4444"/>
      <c r="O34" s="4444"/>
      <c r="P34" s="4444"/>
      <c r="Q34" s="4444"/>
      <c r="R34" s="4444"/>
      <c r="S34" s="4444"/>
      <c r="T34" s="4444"/>
      <c r="U34" s="4444"/>
      <c r="V34" s="4444"/>
      <c r="W34" s="4444"/>
      <c r="X34" s="4444"/>
      <c r="Y34" s="4444"/>
      <c r="Z34" s="4439"/>
      <c r="AA34" s="4440"/>
      <c r="AB34" s="4440"/>
      <c r="AC34" s="4440"/>
      <c r="AD34" s="4440"/>
      <c r="AE34" s="4440"/>
      <c r="AF34" s="4440"/>
      <c r="AG34" s="4440"/>
      <c r="AH34" s="4440"/>
      <c r="AI34" s="4440"/>
      <c r="AJ34" s="4440"/>
      <c r="AK34" s="4440"/>
      <c r="AL34" s="4440"/>
      <c r="AM34" s="4440"/>
      <c r="AN34" s="4440"/>
      <c r="AO34" s="4440"/>
      <c r="AP34" s="4440"/>
      <c r="AQ34" s="4440"/>
      <c r="AR34" s="4440"/>
      <c r="AS34" s="4440"/>
      <c r="AT34" s="4440"/>
      <c r="AU34" s="4440"/>
      <c r="AV34" s="4440"/>
      <c r="AW34" s="4440"/>
      <c r="AX34" s="4440"/>
      <c r="AY34" s="4440"/>
      <c r="AZ34" s="4440"/>
      <c r="BA34" s="713"/>
      <c r="BB34" s="736"/>
      <c r="BC34" s="735"/>
      <c r="BD34" s="735"/>
    </row>
    <row r="35" spans="1:56" s="70" customFormat="1" ht="18" customHeight="1">
      <c r="A35" s="470"/>
      <c r="B35" s="4437" t="s">
        <v>1087</v>
      </c>
      <c r="C35" s="4438"/>
      <c r="D35" s="4438"/>
      <c r="E35" s="4438"/>
      <c r="F35" s="4438"/>
      <c r="G35" s="4438"/>
      <c r="H35" s="4438"/>
      <c r="I35" s="4438"/>
      <c r="J35" s="4438"/>
      <c r="K35" s="4438"/>
      <c r="L35" s="4438"/>
      <c r="M35" s="4445" t="s">
        <v>1119</v>
      </c>
      <c r="N35" s="4446"/>
      <c r="O35" s="4446"/>
      <c r="P35" s="4446"/>
      <c r="Q35" s="4446"/>
      <c r="R35" s="4446"/>
      <c r="S35" s="4446"/>
      <c r="T35" s="4446"/>
      <c r="U35" s="4446"/>
      <c r="V35" s="4446"/>
      <c r="W35" s="4446"/>
      <c r="X35" s="4446"/>
      <c r="Y35" s="4446"/>
      <c r="Z35" s="4441"/>
      <c r="AA35" s="4442"/>
      <c r="AB35" s="4442"/>
      <c r="AC35" s="4442"/>
      <c r="AD35" s="4442"/>
      <c r="AE35" s="4442"/>
      <c r="AF35" s="4442"/>
      <c r="AG35" s="4442"/>
      <c r="AH35" s="4442"/>
      <c r="AI35" s="4442"/>
      <c r="AJ35" s="4442"/>
      <c r="AK35" s="4442"/>
      <c r="AL35" s="4442"/>
      <c r="AM35" s="4442"/>
      <c r="AN35" s="4442"/>
      <c r="AO35" s="4442"/>
      <c r="AP35" s="4442"/>
      <c r="AQ35" s="4442"/>
      <c r="AR35" s="4442"/>
      <c r="AS35" s="4442"/>
      <c r="AT35" s="4442"/>
      <c r="AU35" s="4442"/>
      <c r="AV35" s="4442"/>
      <c r="AW35" s="4442"/>
      <c r="AX35" s="4442"/>
      <c r="AY35" s="4442"/>
      <c r="AZ35" s="4442"/>
      <c r="BA35" s="713"/>
      <c r="BB35" s="736"/>
      <c r="BC35" s="735"/>
      <c r="BD35" s="735"/>
    </row>
    <row r="36" spans="1:56" s="70" customFormat="1" ht="18" customHeight="1">
      <c r="A36" s="470"/>
      <c r="B36" s="4394"/>
      <c r="C36" s="4428"/>
      <c r="D36" s="4428"/>
      <c r="E36" s="4428"/>
      <c r="F36" s="4428"/>
      <c r="G36" s="4428"/>
      <c r="H36" s="4428"/>
      <c r="I36" s="4428"/>
      <c r="J36" s="4428"/>
      <c r="K36" s="4428"/>
      <c r="L36" s="4428"/>
      <c r="M36" s="4447" t="s">
        <v>598</v>
      </c>
      <c r="N36" s="4448"/>
      <c r="O36" s="4448"/>
      <c r="P36" s="4448"/>
      <c r="Q36" s="4448"/>
      <c r="R36" s="4448"/>
      <c r="S36" s="4448"/>
      <c r="T36" s="4448"/>
      <c r="U36" s="4448"/>
      <c r="V36" s="4448"/>
      <c r="W36" s="4448"/>
      <c r="X36" s="4448"/>
      <c r="Y36" s="4448"/>
      <c r="Z36" s="4453"/>
      <c r="AA36" s="4453"/>
      <c r="AB36" s="4453"/>
      <c r="AC36" s="4453"/>
      <c r="AD36" s="4453"/>
      <c r="AE36" s="4453"/>
      <c r="AF36" s="4453"/>
      <c r="AG36" s="4453"/>
      <c r="AH36" s="4453"/>
      <c r="AI36" s="4453"/>
      <c r="AJ36" s="4453"/>
      <c r="AK36" s="4453"/>
      <c r="AL36" s="4453"/>
      <c r="AM36" s="4454"/>
      <c r="AN36" s="734"/>
      <c r="AO36" s="4449" t="s">
        <v>1102</v>
      </c>
      <c r="AP36" s="4450"/>
      <c r="AQ36" s="4450"/>
      <c r="AR36" s="4450"/>
      <c r="AS36" s="4450"/>
      <c r="AT36" s="4451"/>
      <c r="AU36" s="4452"/>
      <c r="AV36" s="4452"/>
      <c r="AW36" s="4452"/>
      <c r="AX36" s="4452"/>
      <c r="AY36" s="4452"/>
      <c r="AZ36" s="4452"/>
      <c r="BA36" s="713"/>
      <c r="BB36" s="736"/>
      <c r="BC36" s="735"/>
      <c r="BD36" s="735"/>
    </row>
    <row r="37" spans="1:56" ht="18" customHeight="1">
      <c r="B37" s="4602" t="s">
        <v>442</v>
      </c>
      <c r="C37" s="4603"/>
      <c r="D37" s="4603"/>
      <c r="E37" s="4603"/>
      <c r="F37" s="4603"/>
      <c r="G37" s="4603"/>
      <c r="H37" s="4603"/>
      <c r="I37" s="4603"/>
      <c r="J37" s="4603"/>
      <c r="K37" s="4603"/>
      <c r="L37" s="4603"/>
      <c r="M37" s="4608" t="s">
        <v>1120</v>
      </c>
      <c r="N37" s="4609"/>
      <c r="O37" s="4609"/>
      <c r="P37" s="4609"/>
      <c r="Q37" s="4609"/>
      <c r="R37" s="4609"/>
      <c r="S37" s="4609"/>
      <c r="T37" s="4609"/>
      <c r="U37" s="4609"/>
      <c r="V37" s="4609"/>
      <c r="W37" s="4609"/>
      <c r="X37" s="4609"/>
      <c r="Y37" s="4609"/>
      <c r="Z37" s="4610"/>
      <c r="AA37" s="4610"/>
      <c r="AB37" s="4610"/>
      <c r="AC37" s="4610"/>
      <c r="AD37" s="4610"/>
      <c r="AE37" s="4611"/>
      <c r="AF37" s="4604" t="s">
        <v>1123</v>
      </c>
      <c r="AG37" s="4605"/>
      <c r="AH37" s="4605"/>
      <c r="AI37" s="4614"/>
      <c r="AJ37" s="4615"/>
      <c r="AK37" s="4615"/>
      <c r="AL37" s="4615"/>
      <c r="AM37" s="4615"/>
      <c r="AN37" s="4615"/>
      <c r="AO37" s="4615"/>
      <c r="AP37" s="4615"/>
      <c r="AQ37" s="4615"/>
      <c r="AR37" s="4615"/>
      <c r="AS37" s="4615"/>
      <c r="AT37" s="4615"/>
      <c r="AU37" s="4615"/>
      <c r="AV37" s="4615"/>
      <c r="AW37" s="4615"/>
      <c r="AX37" s="4615"/>
      <c r="AY37" s="4615"/>
      <c r="AZ37" s="4615"/>
      <c r="BA37" s="707"/>
      <c r="BB37" s="738"/>
    </row>
    <row r="38" spans="1:56" ht="18" customHeight="1" thickBot="1">
      <c r="B38" s="4599"/>
      <c r="C38" s="4600"/>
      <c r="D38" s="4600"/>
      <c r="E38" s="4600"/>
      <c r="F38" s="4600"/>
      <c r="G38" s="4600"/>
      <c r="H38" s="4600"/>
      <c r="I38" s="4600"/>
      <c r="J38" s="4600"/>
      <c r="K38" s="4600"/>
      <c r="L38" s="4601"/>
      <c r="M38" s="4618" t="s">
        <v>1121</v>
      </c>
      <c r="N38" s="4619"/>
      <c r="O38" s="4619"/>
      <c r="P38" s="4619"/>
      <c r="Q38" s="4619"/>
      <c r="R38" s="4619"/>
      <c r="S38" s="4619"/>
      <c r="T38" s="4619"/>
      <c r="U38" s="4619"/>
      <c r="V38" s="4619"/>
      <c r="W38" s="4619"/>
      <c r="X38" s="4619"/>
      <c r="Y38" s="4619"/>
      <c r="Z38" s="4612"/>
      <c r="AA38" s="4612"/>
      <c r="AB38" s="4612"/>
      <c r="AC38" s="4612"/>
      <c r="AD38" s="4612"/>
      <c r="AE38" s="4613"/>
      <c r="AF38" s="4606" t="s">
        <v>1122</v>
      </c>
      <c r="AG38" s="4607"/>
      <c r="AH38" s="4607"/>
      <c r="AI38" s="4616"/>
      <c r="AJ38" s="4617"/>
      <c r="AK38" s="4617"/>
      <c r="AL38" s="4617"/>
      <c r="AM38" s="4617"/>
      <c r="AN38" s="4617"/>
      <c r="AO38" s="4617"/>
      <c r="AP38" s="4617"/>
      <c r="AQ38" s="4617"/>
      <c r="AR38" s="4617"/>
      <c r="AS38" s="4617"/>
      <c r="AT38" s="4617"/>
      <c r="AU38" s="4617"/>
      <c r="AV38" s="4617"/>
      <c r="AW38" s="4617"/>
      <c r="AX38" s="4617"/>
      <c r="AY38" s="4617"/>
      <c r="AZ38" s="4617"/>
      <c r="BA38" s="707"/>
      <c r="BB38" s="738"/>
      <c r="BC38" s="737"/>
      <c r="BD38" s="737"/>
    </row>
    <row r="39" spans="1:56" s="692" customFormat="1" ht="23.25" customHeight="1" thickBot="1">
      <c r="B39" s="725" t="s">
        <v>1110</v>
      </c>
      <c r="C39" s="726"/>
      <c r="D39" s="726"/>
      <c r="E39" s="726"/>
      <c r="F39" s="726"/>
      <c r="G39" s="726"/>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15" t="s">
        <v>30</v>
      </c>
      <c r="AX39" s="716" t="s">
        <v>6</v>
      </c>
      <c r="AY39" s="717">
        <v>2</v>
      </c>
      <c r="AZ39" s="745"/>
      <c r="BA39" s="746"/>
      <c r="BB39" s="744"/>
    </row>
    <row r="40" spans="1:56" s="692" customFormat="1" ht="18.75" customHeight="1" thickBot="1">
      <c r="B40" s="4588"/>
      <c r="C40" s="4589"/>
      <c r="D40" s="4589"/>
      <c r="E40" s="4589"/>
      <c r="F40" s="4589"/>
      <c r="G40" s="4589"/>
      <c r="H40" s="4589"/>
      <c r="I40" s="4589"/>
      <c r="J40" s="4589"/>
      <c r="K40" s="4589"/>
      <c r="L40" s="4589"/>
      <c r="M40" s="4590" t="s">
        <v>436</v>
      </c>
      <c r="N40" s="4591"/>
      <c r="O40" s="4591"/>
      <c r="P40" s="4591"/>
      <c r="Q40" s="4591"/>
      <c r="R40" s="4591"/>
      <c r="S40" s="4591"/>
      <c r="T40" s="4052">
        <f>'E.8 Datenblatt EZA'!AX40</f>
        <v>1</v>
      </c>
      <c r="U40" s="4052"/>
      <c r="V40" s="4592"/>
      <c r="W40" s="4593" t="s">
        <v>535</v>
      </c>
      <c r="X40" s="4591"/>
      <c r="Y40" s="4591"/>
      <c r="Z40" s="4591"/>
      <c r="AA40" s="4591"/>
      <c r="AB40" s="4591"/>
      <c r="AC40" s="4052">
        <f>AC2</f>
        <v>0</v>
      </c>
      <c r="AD40" s="4052"/>
      <c r="AE40" s="4052"/>
      <c r="AF40" s="4594" t="s">
        <v>536</v>
      </c>
      <c r="AG40" s="4594"/>
      <c r="AH40" s="4594"/>
      <c r="AI40" s="4052">
        <f>AI2</f>
        <v>0</v>
      </c>
      <c r="AJ40" s="4052"/>
      <c r="AK40" s="4052"/>
      <c r="AL40" s="4413" t="s">
        <v>1086</v>
      </c>
      <c r="AM40" s="4413"/>
      <c r="AN40" s="4413"/>
      <c r="AO40" s="4413"/>
      <c r="AP40" s="4414">
        <f>AP2</f>
        <v>0</v>
      </c>
      <c r="AQ40" s="4414"/>
      <c r="AR40" s="4414"/>
      <c r="AS40" s="4414"/>
      <c r="AT40" s="4414"/>
      <c r="AU40" s="4414"/>
      <c r="AV40" s="4414"/>
      <c r="AW40" s="4414"/>
      <c r="AX40" s="4414"/>
      <c r="AY40" s="4414"/>
      <c r="AZ40" s="747"/>
      <c r="BA40" s="748"/>
      <c r="BB40" s="744"/>
    </row>
    <row r="41" spans="1:56" s="692" customFormat="1" ht="18.75" customHeight="1">
      <c r="A41" s="742"/>
      <c r="B41" s="4415" t="s">
        <v>72</v>
      </c>
      <c r="C41" s="4415"/>
      <c r="D41" s="4415"/>
      <c r="E41" s="4415"/>
      <c r="F41" s="4415"/>
      <c r="G41" s="4415"/>
      <c r="H41" s="4415"/>
      <c r="I41" s="4415"/>
      <c r="J41" s="4415"/>
      <c r="K41" s="4415"/>
      <c r="L41" s="4416"/>
      <c r="M41" s="4417"/>
      <c r="N41" s="4418"/>
      <c r="O41" s="4419" t="s">
        <v>1124</v>
      </c>
      <c r="P41" s="4420"/>
      <c r="Q41" s="4420"/>
      <c r="R41" s="4420"/>
      <c r="S41" s="4420"/>
      <c r="T41" s="4420"/>
      <c r="U41" s="4420"/>
      <c r="V41" s="4420"/>
      <c r="W41" s="4420"/>
      <c r="X41" s="4420"/>
      <c r="Y41" s="4420"/>
      <c r="Z41" s="4420"/>
      <c r="AA41" s="4420"/>
      <c r="AB41" s="4420"/>
      <c r="AC41" s="4420"/>
      <c r="AD41" s="4420"/>
      <c r="AE41" s="4420"/>
      <c r="AF41" s="4420"/>
      <c r="AG41" s="4420"/>
      <c r="AH41" s="4420"/>
      <c r="AI41" s="4420"/>
      <c r="AJ41" s="4420"/>
      <c r="AK41" s="4420"/>
      <c r="AL41" s="4420"/>
      <c r="AM41" s="4420"/>
      <c r="AN41" s="4420"/>
      <c r="AO41" s="4420"/>
      <c r="AP41" s="4420"/>
      <c r="AQ41" s="4420"/>
      <c r="AR41" s="4420"/>
      <c r="AS41" s="4420"/>
      <c r="AT41" s="4420"/>
      <c r="AU41" s="4420"/>
      <c r="AV41" s="4420"/>
      <c r="AW41" s="4420"/>
      <c r="AX41" s="4420"/>
      <c r="AY41" s="4420"/>
      <c r="AZ41" s="4420"/>
      <c r="BA41" s="743"/>
      <c r="BB41" s="744"/>
    </row>
    <row r="42" spans="1:56" s="692" customFormat="1" ht="30" customHeight="1">
      <c r="A42" s="470"/>
      <c r="B42" s="4383"/>
      <c r="C42" s="4383"/>
      <c r="D42" s="4383"/>
      <c r="E42" s="4383"/>
      <c r="F42" s="4383"/>
      <c r="G42" s="4383"/>
      <c r="H42" s="4383"/>
      <c r="I42" s="4383"/>
      <c r="J42" s="4383"/>
      <c r="K42" s="4383"/>
      <c r="L42" s="4384"/>
      <c r="M42" s="4385"/>
      <c r="N42" s="4386"/>
      <c r="O42" s="4387" t="s">
        <v>1125</v>
      </c>
      <c r="P42" s="4388"/>
      <c r="Q42" s="4388"/>
      <c r="R42" s="4388"/>
      <c r="S42" s="4388"/>
      <c r="T42" s="4388"/>
      <c r="U42" s="4388"/>
      <c r="V42" s="4388"/>
      <c r="W42" s="4388"/>
      <c r="X42" s="4388"/>
      <c r="Y42" s="4388"/>
      <c r="Z42" s="4388"/>
      <c r="AA42" s="4388"/>
      <c r="AB42" s="4388"/>
      <c r="AC42" s="4388"/>
      <c r="AD42" s="4388"/>
      <c r="AE42" s="4388"/>
      <c r="AF42" s="4388"/>
      <c r="AG42" s="4388"/>
      <c r="AH42" s="4388"/>
      <c r="AI42" s="4388"/>
      <c r="AJ42" s="4388"/>
      <c r="AK42" s="4388"/>
      <c r="AL42" s="4388"/>
      <c r="AM42" s="4388"/>
      <c r="AN42" s="4388"/>
      <c r="AO42" s="4388"/>
      <c r="AP42" s="4388"/>
      <c r="AQ42" s="4388"/>
      <c r="AR42" s="4388"/>
      <c r="AS42" s="4388"/>
      <c r="AT42" s="4388"/>
      <c r="AU42" s="4388"/>
      <c r="AV42" s="4388"/>
      <c r="AW42" s="4388"/>
      <c r="AX42" s="4388"/>
      <c r="AY42" s="4388"/>
      <c r="AZ42" s="4388"/>
      <c r="BA42" s="743"/>
      <c r="BB42" s="744"/>
    </row>
    <row r="43" spans="1:56" s="692" customFormat="1" ht="18.75" customHeight="1">
      <c r="A43" s="470"/>
      <c r="B43" s="4383"/>
      <c r="C43" s="4383"/>
      <c r="D43" s="4383"/>
      <c r="E43" s="4383"/>
      <c r="F43" s="4383"/>
      <c r="G43" s="4383"/>
      <c r="H43" s="4383"/>
      <c r="I43" s="4383"/>
      <c r="J43" s="4383"/>
      <c r="K43" s="4383"/>
      <c r="L43" s="4384"/>
      <c r="M43" s="4410"/>
      <c r="N43" s="4411"/>
      <c r="O43" s="4412"/>
      <c r="P43" s="4412"/>
      <c r="Q43" s="4408" t="s">
        <v>1126</v>
      </c>
      <c r="R43" s="4408"/>
      <c r="S43" s="4408"/>
      <c r="T43" s="4408"/>
      <c r="U43" s="4408"/>
      <c r="V43" s="4408"/>
      <c r="W43" s="4408"/>
      <c r="X43" s="4408"/>
      <c r="Y43" s="4408"/>
      <c r="Z43" s="4408"/>
      <c r="AA43" s="4408"/>
      <c r="AB43" s="4408"/>
      <c r="AC43" s="4408"/>
      <c r="AD43" s="4408"/>
      <c r="AE43" s="4408"/>
      <c r="AF43" s="4408"/>
      <c r="AG43" s="4408"/>
      <c r="AH43" s="4408"/>
      <c r="AI43" s="4408"/>
      <c r="AJ43" s="4408"/>
      <c r="AK43" s="4408"/>
      <c r="AL43" s="4408"/>
      <c r="AM43" s="4408"/>
      <c r="AN43" s="4408"/>
      <c r="AO43" s="4408"/>
      <c r="AP43" s="4408"/>
      <c r="AQ43" s="4408"/>
      <c r="AR43" s="4408"/>
      <c r="AS43" s="4408"/>
      <c r="AT43" s="4408"/>
      <c r="AU43" s="4408"/>
      <c r="AV43" s="4408"/>
      <c r="AW43" s="4408"/>
      <c r="AX43" s="4408"/>
      <c r="AY43" s="4408"/>
      <c r="AZ43" s="4409"/>
      <c r="BA43" s="741"/>
    </row>
    <row r="44" spans="1:56" s="692" customFormat="1" ht="18.75" customHeight="1">
      <c r="A44" s="470"/>
      <c r="B44" s="4383"/>
      <c r="C44" s="4383"/>
      <c r="D44" s="4383"/>
      <c r="E44" s="4383"/>
      <c r="F44" s="4383"/>
      <c r="G44" s="4383"/>
      <c r="H44" s="4383"/>
      <c r="I44" s="4383"/>
      <c r="J44" s="4383"/>
      <c r="K44" s="4383"/>
      <c r="L44" s="4384"/>
      <c r="M44" s="4410"/>
      <c r="N44" s="4411"/>
      <c r="O44" s="4412"/>
      <c r="P44" s="4412"/>
      <c r="Q44" s="4423" t="s">
        <v>1127</v>
      </c>
      <c r="R44" s="4424"/>
      <c r="S44" s="4424"/>
      <c r="T44" s="4424"/>
      <c r="U44" s="4424"/>
      <c r="V44" s="4424"/>
      <c r="W44" s="4424"/>
      <c r="X44" s="4424"/>
      <c r="Y44" s="4424"/>
      <c r="Z44" s="4424"/>
      <c r="AA44" s="4424"/>
      <c r="AB44" s="4424"/>
      <c r="AC44" s="4424"/>
      <c r="AD44" s="4424"/>
      <c r="AE44" s="4424"/>
      <c r="AF44" s="4424"/>
      <c r="AG44" s="4424"/>
      <c r="AH44" s="4424"/>
      <c r="AI44" s="4424"/>
      <c r="AJ44" s="4424"/>
      <c r="AK44" s="4424"/>
      <c r="AL44" s="4424"/>
      <c r="AM44" s="4424"/>
      <c r="AN44" s="4424"/>
      <c r="AO44" s="4424"/>
      <c r="AP44" s="4424"/>
      <c r="AQ44" s="4424"/>
      <c r="AR44" s="4424"/>
      <c r="AS44" s="4424"/>
      <c r="AT44" s="4424"/>
      <c r="AU44" s="4425"/>
      <c r="AV44" s="3983"/>
      <c r="AW44" s="3983"/>
      <c r="AX44" s="3983"/>
      <c r="AY44" s="4426"/>
      <c r="AZ44" s="4427"/>
      <c r="BA44" s="743"/>
      <c r="BB44" s="744"/>
    </row>
    <row r="45" spans="1:56" s="692" customFormat="1" ht="30" customHeight="1">
      <c r="A45" s="470"/>
      <c r="B45" s="4383"/>
      <c r="C45" s="4383"/>
      <c r="D45" s="4383"/>
      <c r="E45" s="4383"/>
      <c r="F45" s="4383"/>
      <c r="G45" s="4383"/>
      <c r="H45" s="4383"/>
      <c r="I45" s="4383"/>
      <c r="J45" s="4383"/>
      <c r="K45" s="4383"/>
      <c r="L45" s="4384"/>
      <c r="M45" s="4385"/>
      <c r="N45" s="4386"/>
      <c r="O45" s="4387" t="s">
        <v>1128</v>
      </c>
      <c r="P45" s="4388"/>
      <c r="Q45" s="4388"/>
      <c r="R45" s="4388"/>
      <c r="S45" s="4388"/>
      <c r="T45" s="4388"/>
      <c r="U45" s="4388"/>
      <c r="V45" s="4388"/>
      <c r="W45" s="4388"/>
      <c r="X45" s="4388"/>
      <c r="Y45" s="4388"/>
      <c r="Z45" s="4388"/>
      <c r="AA45" s="4388"/>
      <c r="AB45" s="4388"/>
      <c r="AC45" s="4388"/>
      <c r="AD45" s="4388"/>
      <c r="AE45" s="4388"/>
      <c r="AF45" s="4388"/>
      <c r="AG45" s="4388"/>
      <c r="AH45" s="4388"/>
      <c r="AI45" s="4388"/>
      <c r="AJ45" s="4388"/>
      <c r="AK45" s="4388"/>
      <c r="AL45" s="4388"/>
      <c r="AM45" s="4388"/>
      <c r="AN45" s="4388"/>
      <c r="AO45" s="4388"/>
      <c r="AP45" s="4388"/>
      <c r="AQ45" s="4388"/>
      <c r="AR45" s="4388"/>
      <c r="AS45" s="4388"/>
      <c r="AT45" s="4388"/>
      <c r="AU45" s="4388"/>
      <c r="AV45" s="4388"/>
      <c r="AW45" s="4388"/>
      <c r="AX45" s="4388"/>
      <c r="AY45" s="4388"/>
      <c r="AZ45" s="4388"/>
      <c r="BA45" s="743"/>
      <c r="BB45" s="744"/>
    </row>
    <row r="46" spans="1:56" s="692" customFormat="1" ht="18.75" customHeight="1">
      <c r="A46" s="742"/>
      <c r="B46" s="4393"/>
      <c r="C46" s="4393"/>
      <c r="D46" s="4393"/>
      <c r="E46" s="4393"/>
      <c r="F46" s="4393"/>
      <c r="G46" s="4393"/>
      <c r="H46" s="4393"/>
      <c r="I46" s="4393"/>
      <c r="J46" s="4393"/>
      <c r="K46" s="4393"/>
      <c r="L46" s="4394"/>
      <c r="M46" s="4389"/>
      <c r="N46" s="4390"/>
      <c r="O46" s="4391" t="s">
        <v>1130</v>
      </c>
      <c r="P46" s="4392"/>
      <c r="Q46" s="4392"/>
      <c r="R46" s="4392"/>
      <c r="S46" s="4392"/>
      <c r="T46" s="4392"/>
      <c r="U46" s="4392"/>
      <c r="V46" s="4392"/>
      <c r="W46" s="4392"/>
      <c r="X46" s="4392"/>
      <c r="Y46" s="4392"/>
      <c r="Z46" s="4392"/>
      <c r="AA46" s="4392"/>
      <c r="AB46" s="4392"/>
      <c r="AC46" s="4392"/>
      <c r="AD46" s="4392"/>
      <c r="AE46" s="4392"/>
      <c r="AF46" s="4392"/>
      <c r="AG46" s="4392"/>
      <c r="AH46" s="4392"/>
      <c r="AI46" s="4392"/>
      <c r="AJ46" s="4392"/>
      <c r="AK46" s="4392"/>
      <c r="AL46" s="4392"/>
      <c r="AM46" s="4392"/>
      <c r="AN46" s="4392"/>
      <c r="AO46" s="4392"/>
      <c r="AP46" s="4392"/>
      <c r="AQ46" s="4392"/>
      <c r="AR46" s="4392"/>
      <c r="AS46" s="4392"/>
      <c r="AT46" s="4392"/>
      <c r="AU46" s="4392"/>
      <c r="AV46" s="4392"/>
      <c r="AW46" s="4392"/>
      <c r="AX46" s="4392"/>
      <c r="AY46" s="4392"/>
      <c r="AZ46" s="4392"/>
      <c r="BA46" s="741"/>
    </row>
    <row r="47" spans="1:56" ht="102" customHeight="1">
      <c r="A47" s="749"/>
      <c r="B47" s="750"/>
      <c r="C47" s="4370" t="s">
        <v>1129</v>
      </c>
      <c r="D47" s="4370"/>
      <c r="E47" s="4370"/>
      <c r="F47" s="4370"/>
      <c r="G47" s="4370"/>
      <c r="H47" s="4370"/>
      <c r="I47" s="4370"/>
      <c r="J47" s="4370"/>
      <c r="K47" s="4370"/>
      <c r="L47" s="4370"/>
      <c r="M47" s="4370"/>
      <c r="N47" s="4370"/>
      <c r="O47" s="4370"/>
      <c r="P47" s="4370"/>
      <c r="Q47" s="4370"/>
      <c r="R47" s="4370"/>
      <c r="S47" s="4370"/>
      <c r="T47" s="4370"/>
      <c r="U47" s="4370"/>
      <c r="V47" s="4370"/>
      <c r="W47" s="4370"/>
      <c r="X47" s="4370"/>
      <c r="Y47" s="4370"/>
      <c r="Z47" s="4370"/>
      <c r="AA47" s="4370"/>
      <c r="AB47" s="4370"/>
      <c r="AC47" s="4370"/>
      <c r="AD47" s="4370"/>
      <c r="AE47" s="4370"/>
      <c r="AF47" s="4370"/>
      <c r="AG47" s="4370"/>
      <c r="AH47" s="4370"/>
      <c r="AI47" s="4370"/>
      <c r="AJ47" s="4370"/>
      <c r="AK47" s="4370"/>
      <c r="AL47" s="4370"/>
      <c r="AM47" s="4370"/>
      <c r="AN47" s="4370"/>
      <c r="AO47" s="4370"/>
      <c r="AP47" s="4370"/>
      <c r="AQ47" s="4370"/>
      <c r="AR47" s="4370"/>
      <c r="AS47" s="4370"/>
      <c r="AT47" s="4370"/>
      <c r="AU47" s="4370"/>
      <c r="AV47" s="4370"/>
      <c r="AW47" s="4370"/>
      <c r="AX47" s="4370"/>
      <c r="AY47" s="4370"/>
      <c r="AZ47" s="751"/>
      <c r="BA47" s="707"/>
      <c r="BB47" s="708"/>
    </row>
    <row r="48" spans="1:56" ht="52.5" customHeight="1">
      <c r="A48" s="749"/>
      <c r="B48" s="750"/>
      <c r="C48" s="4370" t="s">
        <v>1356</v>
      </c>
      <c r="D48" s="4370"/>
      <c r="E48" s="4370"/>
      <c r="F48" s="4370"/>
      <c r="G48" s="4370"/>
      <c r="H48" s="4370"/>
      <c r="I48" s="4370"/>
      <c r="J48" s="4370"/>
      <c r="K48" s="4370"/>
      <c r="L48" s="4370"/>
      <c r="M48" s="4370"/>
      <c r="N48" s="4370"/>
      <c r="O48" s="4370"/>
      <c r="P48" s="4370"/>
      <c r="Q48" s="4370"/>
      <c r="R48" s="4370"/>
      <c r="S48" s="4370"/>
      <c r="T48" s="4370"/>
      <c r="U48" s="4370"/>
      <c r="V48" s="4370"/>
      <c r="W48" s="4370"/>
      <c r="X48" s="4370"/>
      <c r="Y48" s="4370"/>
      <c r="Z48" s="4370"/>
      <c r="AA48" s="4370"/>
      <c r="AB48" s="4370"/>
      <c r="AC48" s="4370"/>
      <c r="AD48" s="4370"/>
      <c r="AE48" s="4370"/>
      <c r="AF48" s="4370"/>
      <c r="AG48" s="4370"/>
      <c r="AH48" s="4370"/>
      <c r="AI48" s="4370"/>
      <c r="AJ48" s="4370"/>
      <c r="AK48" s="4370"/>
      <c r="AL48" s="4370"/>
      <c r="AM48" s="4370"/>
      <c r="AN48" s="4370"/>
      <c r="AO48" s="4370"/>
      <c r="AP48" s="4370"/>
      <c r="AQ48" s="4370"/>
      <c r="AR48" s="4370"/>
      <c r="AS48" s="4370"/>
      <c r="AT48" s="4370"/>
      <c r="AU48" s="4370"/>
      <c r="AV48" s="4370"/>
      <c r="AW48" s="4370"/>
      <c r="AX48" s="4370"/>
      <c r="AY48" s="4370"/>
      <c r="AZ48" s="751"/>
      <c r="BA48" s="707"/>
      <c r="BB48" s="708"/>
    </row>
    <row r="49" spans="2:52" ht="21" customHeight="1">
      <c r="B49" s="4395" t="s">
        <v>28</v>
      </c>
      <c r="C49" s="4396"/>
      <c r="D49" s="4396"/>
      <c r="E49" s="4396"/>
      <c r="F49" s="4396"/>
      <c r="G49" s="4396"/>
      <c r="H49" s="4396"/>
      <c r="I49" s="4396"/>
      <c r="J49" s="4396"/>
      <c r="K49" s="4396"/>
      <c r="L49" s="4397"/>
      <c r="M49" s="4398"/>
      <c r="N49" s="4399"/>
      <c r="O49" s="4399"/>
      <c r="P49" s="4399"/>
      <c r="Q49" s="4399"/>
      <c r="R49" s="4399"/>
      <c r="S49" s="4399"/>
      <c r="T49" s="4399"/>
      <c r="U49" s="4399"/>
      <c r="V49" s="4399"/>
      <c r="W49" s="4399"/>
      <c r="X49" s="4399"/>
      <c r="Y49" s="4399"/>
      <c r="Z49" s="4399"/>
      <c r="AA49" s="4399"/>
      <c r="AB49" s="4399"/>
      <c r="AC49" s="4399"/>
      <c r="AD49" s="4399"/>
      <c r="AE49" s="4399"/>
      <c r="AF49" s="4399"/>
      <c r="AG49" s="4399"/>
      <c r="AH49" s="4399"/>
      <c r="AI49" s="4399"/>
      <c r="AJ49" s="4399"/>
      <c r="AK49" s="4399"/>
      <c r="AL49" s="4399"/>
      <c r="AM49" s="4399"/>
      <c r="AN49" s="4399"/>
      <c r="AO49" s="4399"/>
      <c r="AP49" s="4399"/>
      <c r="AQ49" s="4399"/>
      <c r="AR49" s="4399"/>
      <c r="AS49" s="4399"/>
      <c r="AT49" s="4399"/>
      <c r="AU49" s="4399"/>
      <c r="AV49" s="4399"/>
      <c r="AW49" s="4399"/>
      <c r="AX49" s="4399"/>
      <c r="AY49" s="4399"/>
      <c r="AZ49" s="4400"/>
    </row>
    <row r="50" spans="2:52" s="692" customFormat="1" ht="21.75" customHeight="1">
      <c r="B50" s="4372" t="s">
        <v>1132</v>
      </c>
      <c r="C50" s="4373"/>
      <c r="D50" s="4373"/>
      <c r="E50" s="4373"/>
      <c r="F50" s="4373"/>
      <c r="G50" s="4373"/>
      <c r="H50" s="4373"/>
      <c r="I50" s="4373"/>
      <c r="J50" s="4373"/>
      <c r="K50" s="4373"/>
      <c r="L50" s="4373"/>
      <c r="M50" s="4373"/>
      <c r="N50" s="4373"/>
      <c r="O50" s="4373"/>
      <c r="P50" s="4373"/>
      <c r="Q50" s="4373"/>
      <c r="R50" s="4373"/>
      <c r="S50" s="4373"/>
      <c r="T50" s="4373"/>
      <c r="U50" s="4373"/>
      <c r="V50" s="4373"/>
      <c r="W50" s="4373"/>
      <c r="X50" s="4373"/>
      <c r="Y50" s="4373"/>
      <c r="Z50" s="4373"/>
      <c r="AA50" s="4373"/>
      <c r="AB50" s="4373"/>
      <c r="AC50" s="4373"/>
      <c r="AD50" s="4373"/>
      <c r="AE50" s="4373"/>
      <c r="AF50" s="4373"/>
      <c r="AG50" s="4373"/>
      <c r="AH50" s="4373"/>
      <c r="AI50" s="4373"/>
      <c r="AJ50" s="4401"/>
      <c r="AK50" s="4401"/>
      <c r="AL50" s="4401"/>
      <c r="AM50" s="4401"/>
      <c r="AN50" s="4401"/>
      <c r="AO50" s="4401"/>
      <c r="AP50" s="4401"/>
      <c r="AQ50" s="4402" t="s">
        <v>397</v>
      </c>
      <c r="AR50" s="4403"/>
      <c r="AS50" s="4404"/>
      <c r="AT50" s="4371"/>
      <c r="AU50" s="4371"/>
      <c r="AV50" s="4371"/>
      <c r="AW50" s="4371"/>
      <c r="AX50" s="4405" t="s">
        <v>1131</v>
      </c>
      <c r="AY50" s="4405"/>
      <c r="AZ50" s="4406"/>
    </row>
    <row r="51" spans="2:52" ht="30" customHeight="1">
      <c r="B51" s="4374" t="s">
        <v>1134</v>
      </c>
      <c r="C51" s="4375"/>
      <c r="D51" s="4375"/>
      <c r="E51" s="4375"/>
      <c r="F51" s="4375"/>
      <c r="G51" s="4375"/>
      <c r="H51" s="4375"/>
      <c r="I51" s="4375"/>
      <c r="J51" s="4375"/>
      <c r="K51" s="4375"/>
      <c r="L51" s="4375"/>
      <c r="M51" s="4375"/>
      <c r="N51" s="4375"/>
      <c r="O51" s="4375"/>
      <c r="P51" s="4375"/>
      <c r="Q51" s="4375"/>
      <c r="R51" s="4375"/>
      <c r="S51" s="4375"/>
      <c r="T51" s="4375"/>
      <c r="U51" s="4375"/>
      <c r="V51" s="4375"/>
      <c r="W51" s="4375"/>
      <c r="X51" s="4375"/>
      <c r="Y51" s="4375"/>
      <c r="Z51" s="4375"/>
      <c r="AA51" s="4375"/>
      <c r="AB51" s="4375"/>
      <c r="AC51" s="4375"/>
      <c r="AD51" s="4375"/>
      <c r="AE51" s="4375"/>
      <c r="AF51" s="4375"/>
      <c r="AG51" s="4375"/>
      <c r="AH51" s="4375"/>
      <c r="AI51" s="4376"/>
      <c r="AJ51" s="4407"/>
      <c r="AK51" s="4407"/>
      <c r="AL51" s="4407"/>
      <c r="AM51" s="4407"/>
      <c r="AN51" s="4407"/>
      <c r="AO51" s="4407"/>
      <c r="AP51" s="4407"/>
      <c r="AQ51" s="4377" t="s">
        <v>397</v>
      </c>
      <c r="AR51" s="4378"/>
      <c r="AS51" s="4379"/>
      <c r="AT51" s="4380"/>
      <c r="AU51" s="4380"/>
      <c r="AV51" s="4380"/>
      <c r="AW51" s="4380"/>
      <c r="AX51" s="4381" t="s">
        <v>1131</v>
      </c>
      <c r="AY51" s="4381"/>
      <c r="AZ51" s="4382"/>
    </row>
    <row r="52" spans="2:52" ht="36.75" customHeight="1">
      <c r="B52" s="4579"/>
      <c r="C52" s="4580"/>
      <c r="D52" s="4581" t="s">
        <v>864</v>
      </c>
      <c r="E52" s="4581"/>
      <c r="F52" s="4581"/>
      <c r="G52" s="4581"/>
      <c r="H52" s="4581"/>
      <c r="I52" s="4581"/>
      <c r="J52" s="4581"/>
      <c r="K52" s="4581"/>
      <c r="L52" s="4581"/>
      <c r="M52" s="4581"/>
      <c r="N52" s="4581"/>
      <c r="O52" s="4581"/>
      <c r="P52" s="4581"/>
      <c r="Q52" s="4581"/>
      <c r="R52" s="4581"/>
      <c r="S52" s="4581"/>
      <c r="T52" s="4581"/>
      <c r="U52" s="4581"/>
      <c r="V52" s="4581"/>
      <c r="W52" s="4581"/>
      <c r="X52" s="4581"/>
      <c r="Y52" s="4582"/>
      <c r="Z52" s="4582"/>
      <c r="AA52" s="4582"/>
      <c r="AB52" s="4582"/>
      <c r="AC52" s="4582"/>
      <c r="AD52" s="4582"/>
      <c r="AE52" s="4582"/>
      <c r="AF52" s="4582"/>
      <c r="AG52" s="4582"/>
      <c r="AH52" s="4582"/>
      <c r="AI52" s="4582"/>
      <c r="AJ52" s="4582"/>
      <c r="AK52" s="4582"/>
      <c r="AL52" s="4582"/>
      <c r="AM52" s="4582"/>
      <c r="AN52" s="4582"/>
      <c r="AO52" s="4582"/>
      <c r="AP52" s="4582"/>
      <c r="AQ52" s="4582"/>
      <c r="AR52" s="4582"/>
      <c r="AS52" s="4582"/>
      <c r="AT52" s="4582"/>
      <c r="AU52" s="4582"/>
      <c r="AV52" s="4582"/>
      <c r="AW52" s="4582"/>
      <c r="AX52" s="4582"/>
      <c r="AY52" s="4582"/>
      <c r="AZ52" s="4583"/>
    </row>
    <row r="53" spans="2:52" ht="21" customHeight="1" thickBot="1">
      <c r="B53" s="4584"/>
      <c r="C53" s="4585"/>
      <c r="D53" s="4586" t="s">
        <v>17</v>
      </c>
      <c r="E53" s="4586"/>
      <c r="F53" s="4586"/>
      <c r="G53" s="4586"/>
      <c r="H53" s="4586"/>
      <c r="I53" s="4586"/>
      <c r="J53" s="4586"/>
      <c r="K53" s="4586"/>
      <c r="L53" s="4586"/>
      <c r="M53" s="4586"/>
      <c r="N53" s="4586"/>
      <c r="O53" s="4586"/>
      <c r="P53" s="4586"/>
      <c r="Q53" s="4586"/>
      <c r="R53" s="4586"/>
      <c r="S53" s="4586"/>
      <c r="T53" s="4586"/>
      <c r="U53" s="4586"/>
      <c r="V53" s="4586"/>
      <c r="W53" s="4586"/>
      <c r="X53" s="4586"/>
      <c r="Y53" s="4585"/>
      <c r="Z53" s="4585"/>
      <c r="AA53" s="4585"/>
      <c r="AB53" s="4585"/>
      <c r="AC53" s="4586" t="s">
        <v>1088</v>
      </c>
      <c r="AD53" s="4586"/>
      <c r="AE53" s="4586"/>
      <c r="AF53" s="4586"/>
      <c r="AG53" s="4586"/>
      <c r="AH53" s="4586"/>
      <c r="AI53" s="4586"/>
      <c r="AJ53" s="4586"/>
      <c r="AK53" s="4586"/>
      <c r="AL53" s="4586"/>
      <c r="AM53" s="696"/>
      <c r="AN53" s="4586" t="s">
        <v>362</v>
      </c>
      <c r="AO53" s="4586"/>
      <c r="AP53" s="4586"/>
      <c r="AQ53" s="4586"/>
      <c r="AR53" s="4586"/>
      <c r="AS53" s="4586"/>
      <c r="AT53" s="4586"/>
      <c r="AU53" s="4586"/>
      <c r="AV53" s="4586"/>
      <c r="AW53" s="4586"/>
      <c r="AX53" s="4585"/>
      <c r="AY53" s="4585"/>
      <c r="AZ53" s="4587"/>
    </row>
  </sheetData>
  <sheetProtection password="CAAF" sheet="1" objects="1" scenarios="1" selectLockedCells="1"/>
  <mergeCells count="221">
    <mergeCell ref="B2:L2"/>
    <mergeCell ref="M2:S2"/>
    <mergeCell ref="T2:V2"/>
    <mergeCell ref="W2:AB2"/>
    <mergeCell ref="AC2:AE2"/>
    <mergeCell ref="AF2:AH2"/>
    <mergeCell ref="AI2:AK2"/>
    <mergeCell ref="AL2:AO2"/>
    <mergeCell ref="AP2:AY2"/>
    <mergeCell ref="B4:L4"/>
    <mergeCell ref="M4:X4"/>
    <mergeCell ref="Z4:AZ4"/>
    <mergeCell ref="B5:L5"/>
    <mergeCell ref="B3:P3"/>
    <mergeCell ref="R3:X3"/>
    <mergeCell ref="Y3:AR3"/>
    <mergeCell ref="AX3:AZ3"/>
    <mergeCell ref="AS3:AV3"/>
    <mergeCell ref="B11:L11"/>
    <mergeCell ref="M11:X11"/>
    <mergeCell ref="B9:L9"/>
    <mergeCell ref="M9:X9"/>
    <mergeCell ref="Z9:AZ9"/>
    <mergeCell ref="B10:L10"/>
    <mergeCell ref="M10:X10"/>
    <mergeCell ref="B6:L6"/>
    <mergeCell ref="M5:X5"/>
    <mergeCell ref="Y5:Z5"/>
    <mergeCell ref="AB5:AE5"/>
    <mergeCell ref="AG5:AZ5"/>
    <mergeCell ref="B7:L7"/>
    <mergeCell ref="M6:X6"/>
    <mergeCell ref="Z6:AK6"/>
    <mergeCell ref="AM6:AN6"/>
    <mergeCell ref="AP6:AZ6"/>
    <mergeCell ref="B40:L40"/>
    <mergeCell ref="M40:S40"/>
    <mergeCell ref="T40:V40"/>
    <mergeCell ref="W40:AB40"/>
    <mergeCell ref="AC40:AE40"/>
    <mergeCell ref="AF40:AH40"/>
    <mergeCell ref="AI40:AK40"/>
    <mergeCell ref="M43:N43"/>
    <mergeCell ref="B12:L12"/>
    <mergeCell ref="M12:X12"/>
    <mergeCell ref="B13:L13"/>
    <mergeCell ref="M13:X13"/>
    <mergeCell ref="Z12:AZ12"/>
    <mergeCell ref="B38:L38"/>
    <mergeCell ref="B37:L37"/>
    <mergeCell ref="AF37:AH37"/>
    <mergeCell ref="AF38:AH38"/>
    <mergeCell ref="M37:Y37"/>
    <mergeCell ref="Z37:AE37"/>
    <mergeCell ref="Z38:AE38"/>
    <mergeCell ref="AI37:AZ37"/>
    <mergeCell ref="AI38:AZ38"/>
    <mergeCell ref="M38:Y38"/>
    <mergeCell ref="AI19:AZ19"/>
    <mergeCell ref="B52:C52"/>
    <mergeCell ref="D52:X52"/>
    <mergeCell ref="Y52:AZ52"/>
    <mergeCell ref="B53:C53"/>
    <mergeCell ref="D53:X53"/>
    <mergeCell ref="Y53:AB53"/>
    <mergeCell ref="AC53:AL53"/>
    <mergeCell ref="AN53:AW53"/>
    <mergeCell ref="AX53:AZ53"/>
    <mergeCell ref="Y14:Z14"/>
    <mergeCell ref="AB14:AE14"/>
    <mergeCell ref="AG14:AZ14"/>
    <mergeCell ref="M7:X7"/>
    <mergeCell ref="Z7:AQ7"/>
    <mergeCell ref="AS7:AY7"/>
    <mergeCell ref="Z10:AZ10"/>
    <mergeCell ref="Y11:Z11"/>
    <mergeCell ref="AB11:AE11"/>
    <mergeCell ref="AG11:AZ11"/>
    <mergeCell ref="Z8:AB8"/>
    <mergeCell ref="AC8:AK8"/>
    <mergeCell ref="AM8:AO8"/>
    <mergeCell ref="AP8:AY8"/>
    <mergeCell ref="B24:AL24"/>
    <mergeCell ref="B25:AL25"/>
    <mergeCell ref="B18:L18"/>
    <mergeCell ref="B19:L19"/>
    <mergeCell ref="M18:X18"/>
    <mergeCell ref="Z18:AZ18"/>
    <mergeCell ref="M19:X19"/>
    <mergeCell ref="B8:L8"/>
    <mergeCell ref="M8:X8"/>
    <mergeCell ref="B16:L16"/>
    <mergeCell ref="M16:X16"/>
    <mergeCell ref="Z16:AZ16"/>
    <mergeCell ref="B17:L17"/>
    <mergeCell ref="M17:X17"/>
    <mergeCell ref="Y17:Z17"/>
    <mergeCell ref="AB17:AE17"/>
    <mergeCell ref="AG17:AZ17"/>
    <mergeCell ref="B15:L15"/>
    <mergeCell ref="M15:X15"/>
    <mergeCell ref="Z15:AZ15"/>
    <mergeCell ref="Z13:AZ13"/>
    <mergeCell ref="B14:L14"/>
    <mergeCell ref="M14:X14"/>
    <mergeCell ref="Z19:AH19"/>
    <mergeCell ref="AQ20:AZ20"/>
    <mergeCell ref="AE20:AP20"/>
    <mergeCell ref="B22:L22"/>
    <mergeCell ref="M22:P22"/>
    <mergeCell ref="B23:L23"/>
    <mergeCell ref="M23:AZ23"/>
    <mergeCell ref="AC20:AD20"/>
    <mergeCell ref="S21:AH21"/>
    <mergeCell ref="AI21:AJ21"/>
    <mergeCell ref="AK21:AY21"/>
    <mergeCell ref="Q22:X22"/>
    <mergeCell ref="Y22:AH22"/>
    <mergeCell ref="AI22:AM22"/>
    <mergeCell ref="AN22:AT22"/>
    <mergeCell ref="AU22:AZ22"/>
    <mergeCell ref="B20:L20"/>
    <mergeCell ref="B21:L21"/>
    <mergeCell ref="M20:P20"/>
    <mergeCell ref="M21:P21"/>
    <mergeCell ref="Q20:R20"/>
    <mergeCell ref="Q21:R21"/>
    <mergeCell ref="S20:AB20"/>
    <mergeCell ref="AM27:AP27"/>
    <mergeCell ref="AQ27:AS27"/>
    <mergeCell ref="AT27:AV27"/>
    <mergeCell ref="AW27:AZ27"/>
    <mergeCell ref="AM28:AP28"/>
    <mergeCell ref="AQ28:AS28"/>
    <mergeCell ref="AT28:AV28"/>
    <mergeCell ref="B28:AL28"/>
    <mergeCell ref="B26:AL26"/>
    <mergeCell ref="B27:AL27"/>
    <mergeCell ref="BE24:BF24"/>
    <mergeCell ref="AT24:AV24"/>
    <mergeCell ref="AW24:AZ24"/>
    <mergeCell ref="AT25:AV25"/>
    <mergeCell ref="AW25:AZ25"/>
    <mergeCell ref="AT26:AV26"/>
    <mergeCell ref="AW26:AZ26"/>
    <mergeCell ref="AM24:AP24"/>
    <mergeCell ref="AQ24:AS24"/>
    <mergeCell ref="AM25:AP25"/>
    <mergeCell ref="AQ25:AS25"/>
    <mergeCell ref="AM26:AP26"/>
    <mergeCell ref="AQ26:AS26"/>
    <mergeCell ref="M31:N31"/>
    <mergeCell ref="B31:L31"/>
    <mergeCell ref="B32:L32"/>
    <mergeCell ref="O31:AT31"/>
    <mergeCell ref="AU31:AZ31"/>
    <mergeCell ref="M32:N32"/>
    <mergeCell ref="O32:AT32"/>
    <mergeCell ref="AU32:AZ32"/>
    <mergeCell ref="AW28:AZ28"/>
    <mergeCell ref="B29:L29"/>
    <mergeCell ref="B30:L30"/>
    <mergeCell ref="M29:AD29"/>
    <mergeCell ref="M30:AD30"/>
    <mergeCell ref="AE29:AT29"/>
    <mergeCell ref="AE30:AT30"/>
    <mergeCell ref="AU29:AZ29"/>
    <mergeCell ref="AU30:AZ30"/>
    <mergeCell ref="B35:L35"/>
    <mergeCell ref="Z34:AZ34"/>
    <mergeCell ref="Z35:AZ35"/>
    <mergeCell ref="M34:Y34"/>
    <mergeCell ref="M35:Y35"/>
    <mergeCell ref="M36:Y36"/>
    <mergeCell ref="AO36:AS36"/>
    <mergeCell ref="AT36:AZ36"/>
    <mergeCell ref="Z36:AM36"/>
    <mergeCell ref="Q43:AZ43"/>
    <mergeCell ref="M44:N44"/>
    <mergeCell ref="O44:P44"/>
    <mergeCell ref="AL40:AO40"/>
    <mergeCell ref="AP40:AY40"/>
    <mergeCell ref="B41:L41"/>
    <mergeCell ref="M41:N41"/>
    <mergeCell ref="O41:AZ41"/>
    <mergeCell ref="B1:AV1"/>
    <mergeCell ref="Q44:AT44"/>
    <mergeCell ref="AU44:AX44"/>
    <mergeCell ref="AY44:AZ44"/>
    <mergeCell ref="M42:N42"/>
    <mergeCell ref="O42:AZ42"/>
    <mergeCell ref="B42:L42"/>
    <mergeCell ref="B43:L43"/>
    <mergeCell ref="B44:L44"/>
    <mergeCell ref="O43:P43"/>
    <mergeCell ref="B36:L36"/>
    <mergeCell ref="B33:L33"/>
    <mergeCell ref="M33:N33"/>
    <mergeCell ref="O33:AT33"/>
    <mergeCell ref="AU33:AZ33"/>
    <mergeCell ref="B34:L34"/>
    <mergeCell ref="C47:AY47"/>
    <mergeCell ref="C48:AY48"/>
    <mergeCell ref="AT50:AW50"/>
    <mergeCell ref="B50:AI50"/>
    <mergeCell ref="B51:AI51"/>
    <mergeCell ref="AQ51:AS51"/>
    <mergeCell ref="AT51:AW51"/>
    <mergeCell ref="AX51:AZ51"/>
    <mergeCell ref="B45:L45"/>
    <mergeCell ref="M45:N45"/>
    <mergeCell ref="O45:AZ45"/>
    <mergeCell ref="M46:N46"/>
    <mergeCell ref="O46:AZ46"/>
    <mergeCell ref="B46:L46"/>
    <mergeCell ref="B49:L49"/>
    <mergeCell ref="M49:AZ49"/>
    <mergeCell ref="AJ50:AP50"/>
    <mergeCell ref="AQ50:AS50"/>
    <mergeCell ref="AX50:AZ50"/>
    <mergeCell ref="AJ51:AP51"/>
  </mergeCells>
  <dataValidations count="24">
    <dataValidation type="whole" operator="lessThanOrEqual" allowBlank="1" showInputMessage="1" showErrorMessage="1" sqref="AI2:AK2 AI40:AK40">
      <formula1>50</formula1>
    </dataValidation>
    <dataValidation type="whole" operator="lessThan" allowBlank="1" showErrorMessage="1" sqref="AC2:AE2 AC40:AE40">
      <formula1>50</formula1>
    </dataValidation>
    <dataValidation allowBlank="1" showErrorMessage="1" sqref="T2 R3:X3 AS7:AY7 T40 Z6:AK6 AX3:AZ3 AS3"/>
    <dataValidation operator="lessThanOrEqual" allowBlank="1" showInputMessage="1" showErrorMessage="1" errorTitle="Fehleingabe" sqref="Z7:AR7"/>
    <dataValidation type="whole" allowBlank="1" showInputMessage="1" showErrorMessage="1" sqref="AM6:AN6">
      <formula1>1</formula1>
      <formula2>99</formula2>
    </dataValidation>
    <dataValidation allowBlank="1" showInputMessage="1" showErrorMessage="1" promptTitle="UTM-Koordinaten der EZE" prompt="Hier bitte den Rechtswert der UTM-Koordinaten der EZE eingeben!" sqref="AC8:AK8"/>
    <dataValidation allowBlank="1" showInputMessage="1" showErrorMessage="1" promptTitle="UTM-Koordinaten der EZE" prompt="Hier bitte den Hochwert der UTM-Koordinaten der EZE eingeben!" sqref="AP8:AY8"/>
    <dataValidation type="list" allowBlank="1" showInputMessage="1" showErrorMessage="1" promptTitle="MeLo-ID für Nettostromzähler EZE" prompt="Eingabe erfolgt durch Netzbetreiber!" sqref="Z19:AH19">
      <formula1>"DE00077599310,DE00073099310"</formula1>
    </dataValidation>
    <dataValidation allowBlank="1" showInputMessage="1" showErrorMessage="1" promptTitle="MeLo-ID für Nettostromzähler EZE" prompt="Eingabe erfolgt durch Netzbetreiber!" sqref="AI19:AZ19"/>
    <dataValidation type="date" allowBlank="1" showInputMessage="1" showErrorMessage="1" promptTitle="Behördliche Genehmigung" prompt="Hier bitte das Datum der behördlichen Genehmigung eingeben!" sqref="AN22:AT22">
      <formula1>43101</formula1>
      <formula2>47483</formula2>
    </dataValidation>
    <dataValidation type="textLength" operator="lessThanOrEqual" allowBlank="1" showInputMessage="1" showErrorMessage="1" promptTitle="Behördliche Genehmigung" prompt="Hier bitte das Aktenzeichen der behördlichen Genehmigung eingeben!" sqref="Y22:AH22">
      <formula1>20</formula1>
    </dataValidation>
    <dataValidation type="textLength" operator="lessThanOrEqual" allowBlank="1" showInputMessage="1" showErrorMessage="1" promptTitle="Marktstammdatenregister" prompt="Hier bitte das vergebene Kennzeichen vom Marktstammdatenregister eingeben!" sqref="AE29:AT29">
      <formula1>30</formula1>
    </dataValidation>
    <dataValidation type="textLength" operator="lessThanOrEqual" allowBlank="1" showInputMessage="1" showErrorMessage="1" promptTitle="Zuschlagsnummer" prompt="Hier bitte die Zuschlagsnummer gemäß §35 EEG eingeben!" sqref="AE30:AT30">
      <formula1>20</formula1>
    </dataValidation>
    <dataValidation type="textLength" operator="lessThanOrEqual" allowBlank="1" showInputMessage="1" showErrorMessage="1" promptTitle="Angaben zum Einheiten-Zertifikat" prompt="Hier bitte den Namen der Zertifizierungsstelle für die Erzeugungseinheit eingeben!" sqref="Z34:AZ34">
      <formula1>50</formula1>
    </dataValidation>
    <dataValidation type="textLength" operator="lessThanOrEqual" allowBlank="1" showInputMessage="1" showErrorMessage="1" promptTitle="Angaben zum Einheiten-Zertifikat" prompt="Hier bitte die Anschrift der Zertifizierungsstelle für die Erzeugungseinheit eingeben!" sqref="Z35:AZ35">
      <formula1>50</formula1>
    </dataValidation>
    <dataValidation type="date" allowBlank="1" showInputMessage="1" showErrorMessage="1" promptTitle="Angaben zum Einheiten-Zertifikat" prompt="Hier bitte das Datum der Ausstellung vom Einheiten-Zertifikat eingeben!" sqref="AT36:AZ36">
      <formula1>42370</formula1>
      <formula2>47483</formula2>
    </dataValidation>
    <dataValidation type="textLength" operator="lessThanOrEqual" allowBlank="1" showInputMessage="1" showErrorMessage="1" errorTitle="Fehleingabe" error="Bitte max. 40 Zeichen eingeben!" promptTitle="Angaben zum Einheiten-Zertifikat" prompt="Hier bitte die Nummer(n) des Einheiten-Zertikikates eingeben!" sqref="Z36:AM36">
      <formula1>30</formula1>
    </dataValidation>
    <dataValidation type="decimal" operator="lessThanOrEqual" allowBlank="1" showInputMessage="1" showErrorMessage="1" errorTitle="Fehleingabe" error="Maximalwert beträgt 5.000!" promptTitle="Angabe EZE Wirkleistung" prompt="Hier bitte die installierte Wirkleistung der Erzeugungseinheit eingeben! (bei FVA entspricht dies der Modulleistung)" sqref="Z37:AE37">
      <formula1>9999</formula1>
    </dataValidation>
    <dataValidation type="decimal" operator="lessThanOrEqual" allowBlank="1" showInputMessage="1" showErrorMessage="1" errorTitle="Fehleingabe" error="Maximalwert beträgt 5.000!" promptTitle="Angabe EZE Scheinleistung" prompt="Hier bitte die installierte Scheinleistung der Erzeugungseinheit eingeben! (bei FVA entspricht dies der Wechselrichter-AC-Leistung)" sqref="Z38:AE38">
      <formula1>9999</formula1>
    </dataValidation>
    <dataValidation type="decimal" allowBlank="1" showInputMessage="1" showErrorMessage="1" promptTitle="Angabe k-Faktor" prompt="Hier bitte den einzustellenden k-Faktor eingeben!" sqref="AU44:AX44">
      <formula1>2</formula1>
      <formula2>6</formula2>
    </dataValidation>
    <dataValidation type="time" allowBlank="1" showInputMessage="1" showErrorMessage="1" promptTitle="Angabe Inbetriebsetzung EZE" prompt="Hier bitte die Uhrzeit der Inbetriebsetzung der Erzeugungseinheit(en) eingeben! (Schrittweite 0,5 Stunden)" sqref="AT50:AW50">
      <formula1>0</formula1>
      <formula2>0.999305555555556</formula2>
    </dataValidation>
    <dataValidation type="date" allowBlank="1" showInputMessage="1" showErrorMessage="1" promptTitle="Angabe Inbetriebsetzung EZE" prompt="Hier bitte das Datum der Inbetriebsetzung der Erzeugungseinheit(en) eingeben!" sqref="AJ50:AP50">
      <formula1>43101</formula1>
      <formula2>47483</formula2>
    </dataValidation>
    <dataValidation type="time" allowBlank="1" showInputMessage="1" showErrorMessage="1" promptTitle="Angabe Energieerzeugung EZE" prompt="Hier bitte die Uhrzeit der erstmaligen Energieerzeugung der Erzeugungseinheit(en) eingeben! (Schrittweite 0,5 Stunden)" sqref="AT51:AW51">
      <formula1>0</formula1>
      <formula2>0.999305555555556</formula2>
    </dataValidation>
    <dataValidation type="date" allowBlank="1" showInputMessage="1" showErrorMessage="1" promptTitle="Angabe Energieerzeugung EZE" prompt="Hier bitte das Datum der erstmaligen Energieerzeugung durch die Erzeugungseinheit(en) eingeben!" sqref="AJ51:AP51">
      <formula1>43101</formula1>
      <formula2>47483</formula2>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rowBreaks count="1" manualBreakCount="1">
    <brk id="38"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5023" r:id="rId5" name="Check Box 31">
              <controlPr defaultSize="0" autoFill="0" autoLine="0" autoPict="0">
                <anchor moveWithCells="1">
                  <from>
                    <xdr:col>16</xdr:col>
                    <xdr:colOff>0</xdr:colOff>
                    <xdr:row>19</xdr:row>
                    <xdr:rowOff>9525</xdr:rowOff>
                  </from>
                  <to>
                    <xdr:col>17</xdr:col>
                    <xdr:colOff>104775</xdr:colOff>
                    <xdr:row>20</xdr:row>
                    <xdr:rowOff>0</xdr:rowOff>
                  </to>
                </anchor>
              </controlPr>
            </control>
          </mc:Choice>
        </mc:AlternateContent>
        <mc:AlternateContent xmlns:mc="http://schemas.openxmlformats.org/markup-compatibility/2006">
          <mc:Choice Requires="x14">
            <control shapeId="85025" r:id="rId6" name="Check Box 33">
              <controlPr defaultSize="0" autoFill="0" autoLine="0" autoPict="0">
                <anchor moveWithCells="1">
                  <from>
                    <xdr:col>28</xdr:col>
                    <xdr:colOff>0</xdr:colOff>
                    <xdr:row>19</xdr:row>
                    <xdr:rowOff>9525</xdr:rowOff>
                  </from>
                  <to>
                    <xdr:col>30</xdr:col>
                    <xdr:colOff>0</xdr:colOff>
                    <xdr:row>20</xdr:row>
                    <xdr:rowOff>0</xdr:rowOff>
                  </to>
                </anchor>
              </controlPr>
            </control>
          </mc:Choice>
        </mc:AlternateContent>
        <mc:AlternateContent xmlns:mc="http://schemas.openxmlformats.org/markup-compatibility/2006">
          <mc:Choice Requires="x14">
            <control shapeId="85026" r:id="rId7" name="Check Box 34">
              <controlPr defaultSize="0" autoFill="0" autoLine="0" autoPict="0">
                <anchor moveWithCells="1">
                  <from>
                    <xdr:col>16</xdr:col>
                    <xdr:colOff>0</xdr:colOff>
                    <xdr:row>20</xdr:row>
                    <xdr:rowOff>9525</xdr:rowOff>
                  </from>
                  <to>
                    <xdr:col>18</xdr:col>
                    <xdr:colOff>0</xdr:colOff>
                    <xdr:row>21</xdr:row>
                    <xdr:rowOff>0</xdr:rowOff>
                  </to>
                </anchor>
              </controlPr>
            </control>
          </mc:Choice>
        </mc:AlternateContent>
        <mc:AlternateContent xmlns:mc="http://schemas.openxmlformats.org/markup-compatibility/2006">
          <mc:Choice Requires="x14">
            <control shapeId="85027" r:id="rId8" name="Check Box 35">
              <controlPr defaultSize="0" autoFill="0" autoLine="0" autoPict="0">
                <anchor moveWithCells="1">
                  <from>
                    <xdr:col>34</xdr:col>
                    <xdr:colOff>0</xdr:colOff>
                    <xdr:row>20</xdr:row>
                    <xdr:rowOff>9525</xdr:rowOff>
                  </from>
                  <to>
                    <xdr:col>36</xdr:col>
                    <xdr:colOff>0</xdr:colOff>
                    <xdr:row>21</xdr:row>
                    <xdr:rowOff>0</xdr:rowOff>
                  </to>
                </anchor>
              </controlPr>
            </control>
          </mc:Choice>
        </mc:AlternateContent>
        <mc:AlternateContent xmlns:mc="http://schemas.openxmlformats.org/markup-compatibility/2006">
          <mc:Choice Requires="x14">
            <control shapeId="85048" r:id="rId9" name="Check Box 56">
              <controlPr defaultSize="0" autoFill="0" autoLine="0" autoPict="0">
                <anchor moveWithCells="1">
                  <from>
                    <xdr:col>40</xdr:col>
                    <xdr:colOff>0</xdr:colOff>
                    <xdr:row>23</xdr:row>
                    <xdr:rowOff>9525</xdr:rowOff>
                  </from>
                  <to>
                    <xdr:col>41</xdr:col>
                    <xdr:colOff>104775</xdr:colOff>
                    <xdr:row>24</xdr:row>
                    <xdr:rowOff>0</xdr:rowOff>
                  </to>
                </anchor>
              </controlPr>
            </control>
          </mc:Choice>
        </mc:AlternateContent>
        <mc:AlternateContent xmlns:mc="http://schemas.openxmlformats.org/markup-compatibility/2006">
          <mc:Choice Requires="x14">
            <control shapeId="85049" r:id="rId10" name="Check Box 57">
              <controlPr defaultSize="0" autoFill="0" autoLine="0" autoPict="0">
                <anchor moveWithCells="1">
                  <from>
                    <xdr:col>40</xdr:col>
                    <xdr:colOff>0</xdr:colOff>
                    <xdr:row>24</xdr:row>
                    <xdr:rowOff>9525</xdr:rowOff>
                  </from>
                  <to>
                    <xdr:col>41</xdr:col>
                    <xdr:colOff>104775</xdr:colOff>
                    <xdr:row>25</xdr:row>
                    <xdr:rowOff>0</xdr:rowOff>
                  </to>
                </anchor>
              </controlPr>
            </control>
          </mc:Choice>
        </mc:AlternateContent>
        <mc:AlternateContent xmlns:mc="http://schemas.openxmlformats.org/markup-compatibility/2006">
          <mc:Choice Requires="x14">
            <control shapeId="85050" r:id="rId11" name="Check Box 58">
              <controlPr defaultSize="0" autoFill="0" autoLine="0" autoPict="0">
                <anchor moveWithCells="1">
                  <from>
                    <xdr:col>40</xdr:col>
                    <xdr:colOff>0</xdr:colOff>
                    <xdr:row>25</xdr:row>
                    <xdr:rowOff>9525</xdr:rowOff>
                  </from>
                  <to>
                    <xdr:col>41</xdr:col>
                    <xdr:colOff>104775</xdr:colOff>
                    <xdr:row>26</xdr:row>
                    <xdr:rowOff>0</xdr:rowOff>
                  </to>
                </anchor>
              </controlPr>
            </control>
          </mc:Choice>
        </mc:AlternateContent>
        <mc:AlternateContent xmlns:mc="http://schemas.openxmlformats.org/markup-compatibility/2006">
          <mc:Choice Requires="x14">
            <control shapeId="85051" r:id="rId12" name="Check Box 59">
              <controlPr defaultSize="0" autoFill="0" autoLine="0" autoPict="0">
                <anchor moveWithCells="1">
                  <from>
                    <xdr:col>40</xdr:col>
                    <xdr:colOff>0</xdr:colOff>
                    <xdr:row>26</xdr:row>
                    <xdr:rowOff>9525</xdr:rowOff>
                  </from>
                  <to>
                    <xdr:col>41</xdr:col>
                    <xdr:colOff>104775</xdr:colOff>
                    <xdr:row>27</xdr:row>
                    <xdr:rowOff>0</xdr:rowOff>
                  </to>
                </anchor>
              </controlPr>
            </control>
          </mc:Choice>
        </mc:AlternateContent>
        <mc:AlternateContent xmlns:mc="http://schemas.openxmlformats.org/markup-compatibility/2006">
          <mc:Choice Requires="x14">
            <control shapeId="85052" r:id="rId13" name="Check Box 60">
              <controlPr defaultSize="0" autoFill="0" autoLine="0" autoPict="0">
                <anchor moveWithCells="1">
                  <from>
                    <xdr:col>40</xdr:col>
                    <xdr:colOff>0</xdr:colOff>
                    <xdr:row>27</xdr:row>
                    <xdr:rowOff>9525</xdr:rowOff>
                  </from>
                  <to>
                    <xdr:col>41</xdr:col>
                    <xdr:colOff>104775</xdr:colOff>
                    <xdr:row>28</xdr:row>
                    <xdr:rowOff>0</xdr:rowOff>
                  </to>
                </anchor>
              </controlPr>
            </control>
          </mc:Choice>
        </mc:AlternateContent>
        <mc:AlternateContent xmlns:mc="http://schemas.openxmlformats.org/markup-compatibility/2006">
          <mc:Choice Requires="x14">
            <control shapeId="85053" r:id="rId14" name="Check Box 61">
              <controlPr defaultSize="0" autoFill="0" autoLine="0" autoPict="0">
                <anchor moveWithCells="1">
                  <from>
                    <xdr:col>46</xdr:col>
                    <xdr:colOff>0</xdr:colOff>
                    <xdr:row>23</xdr:row>
                    <xdr:rowOff>0</xdr:rowOff>
                  </from>
                  <to>
                    <xdr:col>48</xdr:col>
                    <xdr:colOff>9525</xdr:colOff>
                    <xdr:row>23</xdr:row>
                    <xdr:rowOff>219075</xdr:rowOff>
                  </to>
                </anchor>
              </controlPr>
            </control>
          </mc:Choice>
        </mc:AlternateContent>
        <mc:AlternateContent xmlns:mc="http://schemas.openxmlformats.org/markup-compatibility/2006">
          <mc:Choice Requires="x14">
            <control shapeId="85054" r:id="rId15" name="Check Box 62">
              <controlPr defaultSize="0" autoFill="0" autoLine="0" autoPict="0">
                <anchor moveWithCells="1">
                  <from>
                    <xdr:col>46</xdr:col>
                    <xdr:colOff>0</xdr:colOff>
                    <xdr:row>24</xdr:row>
                    <xdr:rowOff>0</xdr:rowOff>
                  </from>
                  <to>
                    <xdr:col>48</xdr:col>
                    <xdr:colOff>9525</xdr:colOff>
                    <xdr:row>24</xdr:row>
                    <xdr:rowOff>219075</xdr:rowOff>
                  </to>
                </anchor>
              </controlPr>
            </control>
          </mc:Choice>
        </mc:AlternateContent>
        <mc:AlternateContent xmlns:mc="http://schemas.openxmlformats.org/markup-compatibility/2006">
          <mc:Choice Requires="x14">
            <control shapeId="85055" r:id="rId16" name="Check Box 63">
              <controlPr defaultSize="0" autoFill="0" autoLine="0" autoPict="0">
                <anchor moveWithCells="1">
                  <from>
                    <xdr:col>46</xdr:col>
                    <xdr:colOff>0</xdr:colOff>
                    <xdr:row>25</xdr:row>
                    <xdr:rowOff>0</xdr:rowOff>
                  </from>
                  <to>
                    <xdr:col>48</xdr:col>
                    <xdr:colOff>9525</xdr:colOff>
                    <xdr:row>25</xdr:row>
                    <xdr:rowOff>219075</xdr:rowOff>
                  </to>
                </anchor>
              </controlPr>
            </control>
          </mc:Choice>
        </mc:AlternateContent>
        <mc:AlternateContent xmlns:mc="http://schemas.openxmlformats.org/markup-compatibility/2006">
          <mc:Choice Requires="x14">
            <control shapeId="85056" r:id="rId17" name="Check Box 64">
              <controlPr defaultSize="0" autoFill="0" autoLine="0" autoPict="0">
                <anchor moveWithCells="1">
                  <from>
                    <xdr:col>46</xdr:col>
                    <xdr:colOff>0</xdr:colOff>
                    <xdr:row>26</xdr:row>
                    <xdr:rowOff>0</xdr:rowOff>
                  </from>
                  <to>
                    <xdr:col>48</xdr:col>
                    <xdr:colOff>9525</xdr:colOff>
                    <xdr:row>26</xdr:row>
                    <xdr:rowOff>219075</xdr:rowOff>
                  </to>
                </anchor>
              </controlPr>
            </control>
          </mc:Choice>
        </mc:AlternateContent>
        <mc:AlternateContent xmlns:mc="http://schemas.openxmlformats.org/markup-compatibility/2006">
          <mc:Choice Requires="x14">
            <control shapeId="85057" r:id="rId18" name="Check Box 65">
              <controlPr defaultSize="0" autoFill="0" autoLine="0" autoPict="0">
                <anchor moveWithCells="1">
                  <from>
                    <xdr:col>46</xdr:col>
                    <xdr:colOff>0</xdr:colOff>
                    <xdr:row>27</xdr:row>
                    <xdr:rowOff>0</xdr:rowOff>
                  </from>
                  <to>
                    <xdr:col>48</xdr:col>
                    <xdr:colOff>9525</xdr:colOff>
                    <xdr:row>27</xdr:row>
                    <xdr:rowOff>219075</xdr:rowOff>
                  </to>
                </anchor>
              </controlPr>
            </control>
          </mc:Choice>
        </mc:AlternateContent>
        <mc:AlternateContent xmlns:mc="http://schemas.openxmlformats.org/markup-compatibility/2006">
          <mc:Choice Requires="x14">
            <control shapeId="85058" r:id="rId19" name="Check Box 66">
              <controlPr defaultSize="0" autoFill="0" autoLine="0" autoPict="0">
                <anchor moveWithCells="1">
                  <from>
                    <xdr:col>12</xdr:col>
                    <xdr:colOff>0</xdr:colOff>
                    <xdr:row>30</xdr:row>
                    <xdr:rowOff>9525</xdr:rowOff>
                  </from>
                  <to>
                    <xdr:col>13</xdr:col>
                    <xdr:colOff>104775</xdr:colOff>
                    <xdr:row>30</xdr:row>
                    <xdr:rowOff>228600</xdr:rowOff>
                  </to>
                </anchor>
              </controlPr>
            </control>
          </mc:Choice>
        </mc:AlternateContent>
        <mc:AlternateContent xmlns:mc="http://schemas.openxmlformats.org/markup-compatibility/2006">
          <mc:Choice Requires="x14">
            <control shapeId="85059" r:id="rId20" name="Check Box 67">
              <controlPr defaultSize="0" autoFill="0" autoLine="0" autoPict="0">
                <anchor moveWithCells="1">
                  <from>
                    <xdr:col>12</xdr:col>
                    <xdr:colOff>0</xdr:colOff>
                    <xdr:row>31</xdr:row>
                    <xdr:rowOff>9525</xdr:rowOff>
                  </from>
                  <to>
                    <xdr:col>13</xdr:col>
                    <xdr:colOff>104775</xdr:colOff>
                    <xdr:row>31</xdr:row>
                    <xdr:rowOff>228600</xdr:rowOff>
                  </to>
                </anchor>
              </controlPr>
            </control>
          </mc:Choice>
        </mc:AlternateContent>
        <mc:AlternateContent xmlns:mc="http://schemas.openxmlformats.org/markup-compatibility/2006">
          <mc:Choice Requires="x14">
            <control shapeId="85060" r:id="rId21" name="Check Box 68">
              <controlPr defaultSize="0" autoFill="0" autoLine="0" autoPict="0">
                <anchor moveWithCells="1">
                  <from>
                    <xdr:col>12</xdr:col>
                    <xdr:colOff>0</xdr:colOff>
                    <xdr:row>32</xdr:row>
                    <xdr:rowOff>9525</xdr:rowOff>
                  </from>
                  <to>
                    <xdr:col>13</xdr:col>
                    <xdr:colOff>104775</xdr:colOff>
                    <xdr:row>32</xdr:row>
                    <xdr:rowOff>228600</xdr:rowOff>
                  </to>
                </anchor>
              </controlPr>
            </control>
          </mc:Choice>
        </mc:AlternateContent>
        <mc:AlternateContent xmlns:mc="http://schemas.openxmlformats.org/markup-compatibility/2006">
          <mc:Choice Requires="x14">
            <control shapeId="85063" r:id="rId22" name="Check Box 71">
              <controlPr defaultSize="0" autoFill="0" autoLine="0" autoPict="0">
                <anchor moveWithCells="1">
                  <from>
                    <xdr:col>12</xdr:col>
                    <xdr:colOff>0</xdr:colOff>
                    <xdr:row>40</xdr:row>
                    <xdr:rowOff>9525</xdr:rowOff>
                  </from>
                  <to>
                    <xdr:col>13</xdr:col>
                    <xdr:colOff>104775</xdr:colOff>
                    <xdr:row>40</xdr:row>
                    <xdr:rowOff>228600</xdr:rowOff>
                  </to>
                </anchor>
              </controlPr>
            </control>
          </mc:Choice>
        </mc:AlternateContent>
        <mc:AlternateContent xmlns:mc="http://schemas.openxmlformats.org/markup-compatibility/2006">
          <mc:Choice Requires="x14">
            <control shapeId="85064" r:id="rId23" name="Check Box 72">
              <controlPr defaultSize="0" autoFill="0" autoLine="0" autoPict="0">
                <anchor moveWithCells="1">
                  <from>
                    <xdr:col>12</xdr:col>
                    <xdr:colOff>0</xdr:colOff>
                    <xdr:row>41</xdr:row>
                    <xdr:rowOff>9525</xdr:rowOff>
                  </from>
                  <to>
                    <xdr:col>13</xdr:col>
                    <xdr:colOff>104775</xdr:colOff>
                    <xdr:row>41</xdr:row>
                    <xdr:rowOff>228600</xdr:rowOff>
                  </to>
                </anchor>
              </controlPr>
            </control>
          </mc:Choice>
        </mc:AlternateContent>
        <mc:AlternateContent xmlns:mc="http://schemas.openxmlformats.org/markup-compatibility/2006">
          <mc:Choice Requires="x14">
            <control shapeId="85065" r:id="rId24" name="Check Box 73">
              <controlPr defaultSize="0" autoFill="0" autoLine="0" autoPict="0">
                <anchor moveWithCells="1">
                  <from>
                    <xdr:col>14</xdr:col>
                    <xdr:colOff>0</xdr:colOff>
                    <xdr:row>42</xdr:row>
                    <xdr:rowOff>9525</xdr:rowOff>
                  </from>
                  <to>
                    <xdr:col>15</xdr:col>
                    <xdr:colOff>104775</xdr:colOff>
                    <xdr:row>42</xdr:row>
                    <xdr:rowOff>228600</xdr:rowOff>
                  </to>
                </anchor>
              </controlPr>
            </control>
          </mc:Choice>
        </mc:AlternateContent>
        <mc:AlternateContent xmlns:mc="http://schemas.openxmlformats.org/markup-compatibility/2006">
          <mc:Choice Requires="x14">
            <control shapeId="85066" r:id="rId25" name="Check Box 74">
              <controlPr defaultSize="0" autoFill="0" autoLine="0" autoPict="0">
                <anchor moveWithCells="1">
                  <from>
                    <xdr:col>14</xdr:col>
                    <xdr:colOff>0</xdr:colOff>
                    <xdr:row>43</xdr:row>
                    <xdr:rowOff>9525</xdr:rowOff>
                  </from>
                  <to>
                    <xdr:col>15</xdr:col>
                    <xdr:colOff>104775</xdr:colOff>
                    <xdr:row>43</xdr:row>
                    <xdr:rowOff>228600</xdr:rowOff>
                  </to>
                </anchor>
              </controlPr>
            </control>
          </mc:Choice>
        </mc:AlternateContent>
        <mc:AlternateContent xmlns:mc="http://schemas.openxmlformats.org/markup-compatibility/2006">
          <mc:Choice Requires="x14">
            <control shapeId="85068" r:id="rId26" name="Check Box 76">
              <controlPr defaultSize="0" autoFill="0" autoLine="0" autoPict="0">
                <anchor moveWithCells="1">
                  <from>
                    <xdr:col>12</xdr:col>
                    <xdr:colOff>0</xdr:colOff>
                    <xdr:row>44</xdr:row>
                    <xdr:rowOff>9525</xdr:rowOff>
                  </from>
                  <to>
                    <xdr:col>13</xdr:col>
                    <xdr:colOff>104775</xdr:colOff>
                    <xdr:row>44</xdr:row>
                    <xdr:rowOff>228600</xdr:rowOff>
                  </to>
                </anchor>
              </controlPr>
            </control>
          </mc:Choice>
        </mc:AlternateContent>
        <mc:AlternateContent xmlns:mc="http://schemas.openxmlformats.org/markup-compatibility/2006">
          <mc:Choice Requires="x14">
            <control shapeId="85069" r:id="rId27" name="Check Box 77">
              <controlPr defaultSize="0" autoFill="0" autoLine="0" autoPict="0">
                <anchor moveWithCells="1">
                  <from>
                    <xdr:col>12</xdr:col>
                    <xdr:colOff>0</xdr:colOff>
                    <xdr:row>45</xdr:row>
                    <xdr:rowOff>9525</xdr:rowOff>
                  </from>
                  <to>
                    <xdr:col>13</xdr:col>
                    <xdr:colOff>104775</xdr:colOff>
                    <xdr:row>45</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H122"/>
  <sheetViews>
    <sheetView showGridLines="0" showRowColHeaders="0" showZeros="0" showOutlineSymbols="0" zoomScaleNormal="100" zoomScaleSheetLayoutView="100" workbookViewId="0">
      <selection activeCell="Z9" sqref="Z9:AH9"/>
    </sheetView>
  </sheetViews>
  <sheetFormatPr baseColWidth="10" defaultRowHeight="12.75"/>
  <cols>
    <col min="1" max="1" width="35.7109375" style="694" customWidth="1"/>
    <col min="2" max="11" width="1.7109375" style="694" customWidth="1"/>
    <col min="12" max="12" width="2.42578125" style="694" customWidth="1"/>
    <col min="13" max="44" width="1.7109375" style="694" customWidth="1"/>
    <col min="45" max="46" width="1.85546875" style="694" customWidth="1"/>
    <col min="47" max="49" width="1.7109375" style="694" customWidth="1"/>
    <col min="50" max="51" width="1.85546875" style="694" customWidth="1"/>
    <col min="52" max="52" width="1" style="694" customWidth="1"/>
    <col min="53" max="53" width="12.28515625" style="694" hidden="1" customWidth="1"/>
    <col min="54" max="54" width="11.42578125" style="694"/>
    <col min="55" max="55" width="11.42578125" style="694" customWidth="1"/>
    <col min="56" max="56" width="11.42578125" style="694"/>
    <col min="57" max="57" width="2.42578125" style="694" customWidth="1"/>
    <col min="58" max="58" width="20.42578125" style="694" customWidth="1"/>
    <col min="59" max="59" width="13.28515625" style="694" customWidth="1"/>
    <col min="60" max="60" width="6.7109375" style="694" customWidth="1"/>
    <col min="61" max="61" width="2.7109375" style="694" customWidth="1"/>
    <col min="62" max="16384" width="11.42578125" style="694"/>
  </cols>
  <sheetData>
    <row r="1" spans="2:56" s="692" customFormat="1" ht="23.25" customHeight="1" thickBot="1">
      <c r="B1" s="725" t="s">
        <v>1133</v>
      </c>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15" t="s">
        <v>29</v>
      </c>
      <c r="AX1" s="716" t="s">
        <v>6</v>
      </c>
      <c r="AY1" s="717">
        <v>4</v>
      </c>
      <c r="AZ1" s="718"/>
    </row>
    <row r="2" spans="2:56" s="692" customFormat="1" ht="18" customHeight="1" thickBot="1">
      <c r="B2" s="4767" t="s">
        <v>1084</v>
      </c>
      <c r="C2" s="4768"/>
      <c r="D2" s="4768"/>
      <c r="E2" s="4768"/>
      <c r="F2" s="4768"/>
      <c r="G2" s="4768"/>
      <c r="H2" s="4768"/>
      <c r="I2" s="4768"/>
      <c r="J2" s="4768"/>
      <c r="K2" s="4768"/>
      <c r="L2" s="4768"/>
      <c r="M2" s="4768"/>
      <c r="N2" s="4768"/>
      <c r="O2" s="4768"/>
      <c r="P2" s="4768"/>
      <c r="Q2" s="4768"/>
      <c r="R2" s="4768"/>
      <c r="S2" s="4768"/>
      <c r="T2" s="4768"/>
      <c r="U2" s="4768"/>
      <c r="V2" s="4768"/>
      <c r="W2" s="4768"/>
      <c r="X2" s="4768"/>
      <c r="Y2" s="4768"/>
      <c r="Z2" s="4768"/>
      <c r="AA2" s="4768"/>
      <c r="AB2" s="4768"/>
      <c r="AC2" s="4768"/>
      <c r="AD2" s="4768"/>
      <c r="AE2" s="4768"/>
      <c r="AF2" s="4768"/>
      <c r="AG2" s="4768"/>
      <c r="AH2" s="4768"/>
      <c r="AI2" s="4768"/>
      <c r="AJ2" s="4768"/>
      <c r="AK2" s="4768"/>
      <c r="AL2" s="4768"/>
      <c r="AM2" s="4768"/>
      <c r="AN2" s="4768"/>
      <c r="AO2" s="4769"/>
      <c r="AP2" s="4050" t="s">
        <v>436</v>
      </c>
      <c r="AQ2" s="4051"/>
      <c r="AR2" s="4051"/>
      <c r="AS2" s="4051"/>
      <c r="AT2" s="4051"/>
      <c r="AU2" s="4051"/>
      <c r="AV2" s="4051"/>
      <c r="AW2" s="4052">
        <f>'E.8 Datenblatt EZA'!AX2</f>
        <v>1</v>
      </c>
      <c r="AX2" s="4052"/>
      <c r="AY2" s="4052"/>
      <c r="AZ2" s="883"/>
      <c r="BA2" s="693"/>
    </row>
    <row r="3" spans="2:56" s="692" customFormat="1" ht="18" customHeight="1">
      <c r="B3" s="4635" t="s">
        <v>437</v>
      </c>
      <c r="C3" s="4636"/>
      <c r="D3" s="4636"/>
      <c r="E3" s="4636"/>
      <c r="F3" s="4636"/>
      <c r="G3" s="4636"/>
      <c r="H3" s="4636"/>
      <c r="I3" s="4636"/>
      <c r="J3" s="4636"/>
      <c r="K3" s="4636"/>
      <c r="L3" s="4636"/>
      <c r="M3" s="4636"/>
      <c r="N3" s="4636"/>
      <c r="O3" s="4636"/>
      <c r="P3" s="4636"/>
      <c r="Q3" s="697"/>
      <c r="R3" s="4637">
        <f>Datenbasis!C6</f>
        <v>0</v>
      </c>
      <c r="S3" s="4637"/>
      <c r="T3" s="4637"/>
      <c r="U3" s="4637"/>
      <c r="V3" s="4637"/>
      <c r="W3" s="4637"/>
      <c r="X3" s="4638"/>
      <c r="Y3" s="4639" t="s">
        <v>127</v>
      </c>
      <c r="Z3" s="4640"/>
      <c r="AA3" s="4640"/>
      <c r="AB3" s="4640"/>
      <c r="AC3" s="4640"/>
      <c r="AD3" s="4640"/>
      <c r="AE3" s="4640"/>
      <c r="AF3" s="4640"/>
      <c r="AG3" s="4640"/>
      <c r="AH3" s="4640"/>
      <c r="AI3" s="4640"/>
      <c r="AJ3" s="4640"/>
      <c r="AK3" s="4640"/>
      <c r="AL3" s="4640"/>
      <c r="AM3" s="4640"/>
      <c r="AN3" s="4640"/>
      <c r="AO3" s="4640"/>
      <c r="AP3" s="4640"/>
      <c r="AQ3" s="4640"/>
      <c r="AR3" s="4640"/>
      <c r="AS3" s="1842">
        <f>Datenbasis!D6</f>
        <v>0</v>
      </c>
      <c r="AT3" s="1842"/>
      <c r="AU3" s="1842"/>
      <c r="AV3" s="1843"/>
      <c r="AW3" s="965" t="s">
        <v>6</v>
      </c>
      <c r="AX3" s="1523">
        <f>Datenbasis!E6</f>
        <v>0</v>
      </c>
      <c r="AY3" s="1523"/>
      <c r="AZ3" s="1524"/>
    </row>
    <row r="4" spans="2:56" s="70" customFormat="1" ht="18" customHeight="1">
      <c r="B4" s="4632" t="s">
        <v>3</v>
      </c>
      <c r="C4" s="4633"/>
      <c r="D4" s="4633"/>
      <c r="E4" s="4633"/>
      <c r="F4" s="4633"/>
      <c r="G4" s="4633"/>
      <c r="H4" s="4633"/>
      <c r="I4" s="4633"/>
      <c r="J4" s="4633"/>
      <c r="K4" s="4633"/>
      <c r="L4" s="4633"/>
      <c r="M4" s="4634" t="s">
        <v>4</v>
      </c>
      <c r="N4" s="4634"/>
      <c r="O4" s="4634"/>
      <c r="P4" s="4634"/>
      <c r="Q4" s="4634"/>
      <c r="R4" s="4634"/>
      <c r="S4" s="4634"/>
      <c r="T4" s="4634"/>
      <c r="U4" s="4634"/>
      <c r="V4" s="4634"/>
      <c r="W4" s="4634"/>
      <c r="X4" s="4634"/>
      <c r="Y4" s="349"/>
      <c r="Z4" s="2384">
        <f>Datenbasis!D3</f>
        <v>0</v>
      </c>
      <c r="AA4" s="2384"/>
      <c r="AB4" s="2384"/>
      <c r="AC4" s="2384"/>
      <c r="AD4" s="2384"/>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5"/>
    </row>
    <row r="5" spans="2:56" s="70" customFormat="1" ht="18" customHeight="1">
      <c r="B5" s="4626"/>
      <c r="C5" s="4627"/>
      <c r="D5" s="4627"/>
      <c r="E5" s="4627"/>
      <c r="F5" s="4627"/>
      <c r="G5" s="4627"/>
      <c r="H5" s="4627"/>
      <c r="I5" s="4627"/>
      <c r="J5" s="4627"/>
      <c r="K5" s="4627"/>
      <c r="L5" s="4627"/>
      <c r="M5" s="4628" t="s">
        <v>5</v>
      </c>
      <c r="N5" s="4628"/>
      <c r="O5" s="4628"/>
      <c r="P5" s="4628"/>
      <c r="Q5" s="4628"/>
      <c r="R5" s="4628"/>
      <c r="S5" s="4628"/>
      <c r="T5" s="4628"/>
      <c r="U5" s="4628"/>
      <c r="V5" s="4628"/>
      <c r="W5" s="4628"/>
      <c r="X5" s="4628"/>
      <c r="Y5" s="2386" t="s">
        <v>21</v>
      </c>
      <c r="Z5" s="2386"/>
      <c r="AA5" s="83"/>
      <c r="AB5" s="2403">
        <v>99310</v>
      </c>
      <c r="AC5" s="2404"/>
      <c r="AD5" s="2404"/>
      <c r="AE5" s="2404"/>
      <c r="AF5" s="134"/>
      <c r="AG5" s="2379" t="s">
        <v>0</v>
      </c>
      <c r="AH5" s="2379"/>
      <c r="AI5" s="2379"/>
      <c r="AJ5" s="2379"/>
      <c r="AK5" s="2379"/>
      <c r="AL5" s="2379"/>
      <c r="AM5" s="2379"/>
      <c r="AN5" s="2379"/>
      <c r="AO5" s="2379"/>
      <c r="AP5" s="2379"/>
      <c r="AQ5" s="2379"/>
      <c r="AR5" s="2379"/>
      <c r="AS5" s="2379"/>
      <c r="AT5" s="2379"/>
      <c r="AU5" s="2379"/>
      <c r="AV5" s="2379"/>
      <c r="AW5" s="2379"/>
      <c r="AX5" s="2379"/>
      <c r="AY5" s="2379"/>
      <c r="AZ5" s="2399"/>
    </row>
    <row r="6" spans="2:56" s="70" customFormat="1" ht="18" customHeight="1">
      <c r="B6" s="4626"/>
      <c r="C6" s="4627"/>
      <c r="D6" s="4627"/>
      <c r="E6" s="4627"/>
      <c r="F6" s="4627"/>
      <c r="G6" s="4627"/>
      <c r="H6" s="4627"/>
      <c r="I6" s="4627"/>
      <c r="J6" s="4627"/>
      <c r="K6" s="4627"/>
      <c r="L6" s="4627"/>
      <c r="M6" s="4631" t="s">
        <v>9</v>
      </c>
      <c r="N6" s="4631"/>
      <c r="O6" s="4631"/>
      <c r="P6" s="4631"/>
      <c r="Q6" s="4631"/>
      <c r="R6" s="4631"/>
      <c r="S6" s="4631"/>
      <c r="T6" s="4631"/>
      <c r="U6" s="4631"/>
      <c r="V6" s="4631"/>
      <c r="W6" s="4631"/>
      <c r="X6" s="4631"/>
      <c r="Y6" s="142"/>
      <c r="Z6" s="2397">
        <f>Datenbasis!H3</f>
        <v>0</v>
      </c>
      <c r="AA6" s="2397"/>
      <c r="AB6" s="2397"/>
      <c r="AC6" s="2397"/>
      <c r="AD6" s="2397"/>
      <c r="AE6" s="2397"/>
      <c r="AF6" s="2397"/>
      <c r="AG6" s="2397"/>
      <c r="AH6" s="2397"/>
      <c r="AI6" s="2397"/>
      <c r="AJ6" s="2397"/>
      <c r="AK6" s="2397"/>
      <c r="AL6" s="143"/>
      <c r="AM6" s="2398">
        <f>Datenbasis!I3</f>
        <v>0</v>
      </c>
      <c r="AN6" s="2398"/>
      <c r="AO6" s="143"/>
      <c r="AP6" s="2397">
        <f>Datenbasis!J3</f>
        <v>0</v>
      </c>
      <c r="AQ6" s="2397"/>
      <c r="AR6" s="2397"/>
      <c r="AS6" s="2397"/>
      <c r="AT6" s="2397"/>
      <c r="AU6" s="2397"/>
      <c r="AV6" s="2397"/>
      <c r="AW6" s="2397"/>
      <c r="AX6" s="2397"/>
      <c r="AY6" s="2397"/>
      <c r="AZ6" s="2420"/>
    </row>
    <row r="7" spans="2:56" s="1" customFormat="1" ht="18" customHeight="1">
      <c r="B7" s="4629"/>
      <c r="C7" s="4630"/>
      <c r="D7" s="4630"/>
      <c r="E7" s="4630"/>
      <c r="F7" s="4630"/>
      <c r="G7" s="4630"/>
      <c r="H7" s="4630"/>
      <c r="I7" s="4630"/>
      <c r="J7" s="4630"/>
      <c r="K7" s="4630"/>
      <c r="L7" s="4630"/>
      <c r="M7" s="4567" t="s">
        <v>299</v>
      </c>
      <c r="N7" s="4568"/>
      <c r="O7" s="4568"/>
      <c r="P7" s="4568"/>
      <c r="Q7" s="4568"/>
      <c r="R7" s="4568"/>
      <c r="S7" s="4568"/>
      <c r="T7" s="4568"/>
      <c r="U7" s="4568"/>
      <c r="V7" s="4568"/>
      <c r="W7" s="4568"/>
      <c r="X7" s="4568"/>
      <c r="Y7" s="109"/>
      <c r="Z7" s="4569">
        <f>Datenbasis!M8</f>
        <v>0</v>
      </c>
      <c r="AA7" s="4569"/>
      <c r="AB7" s="4569"/>
      <c r="AC7" s="4569"/>
      <c r="AD7" s="4569"/>
      <c r="AE7" s="4569"/>
      <c r="AF7" s="4569"/>
      <c r="AG7" s="4569"/>
      <c r="AH7" s="4569"/>
      <c r="AI7" s="4569"/>
      <c r="AJ7" s="4569"/>
      <c r="AK7" s="4569"/>
      <c r="AL7" s="4569"/>
      <c r="AM7" s="4569"/>
      <c r="AN7" s="4569"/>
      <c r="AO7" s="4569"/>
      <c r="AP7" s="4569"/>
      <c r="AQ7" s="4569"/>
      <c r="AR7" s="121"/>
      <c r="AS7" s="2189">
        <f>Datenbasis!M9</f>
        <v>0</v>
      </c>
      <c r="AT7" s="2189"/>
      <c r="AU7" s="2189"/>
      <c r="AV7" s="2189"/>
      <c r="AW7" s="2189"/>
      <c r="AX7" s="2189"/>
      <c r="AY7" s="2189"/>
      <c r="AZ7" s="704"/>
      <c r="BA7" s="705"/>
      <c r="BB7" s="706"/>
    </row>
    <row r="8" spans="2:56" s="70" customFormat="1" ht="18" customHeight="1">
      <c r="B8" s="4527" t="s">
        <v>1092</v>
      </c>
      <c r="C8" s="4528"/>
      <c r="D8" s="4528"/>
      <c r="E8" s="4528"/>
      <c r="F8" s="4528"/>
      <c r="G8" s="4528"/>
      <c r="H8" s="4528"/>
      <c r="I8" s="4528"/>
      <c r="J8" s="4528"/>
      <c r="K8" s="4528"/>
      <c r="L8" s="4528"/>
      <c r="M8" s="4687" t="s">
        <v>1093</v>
      </c>
      <c r="N8" s="4554"/>
      <c r="O8" s="4554"/>
      <c r="P8" s="4554"/>
      <c r="Q8" s="4554"/>
      <c r="R8" s="4554"/>
      <c r="S8" s="4554"/>
      <c r="T8" s="4554"/>
      <c r="U8" s="4554"/>
      <c r="V8" s="4554"/>
      <c r="W8" s="4554"/>
      <c r="X8" s="4554"/>
      <c r="Y8" s="729"/>
      <c r="Z8" s="4688">
        <f>'E.9 Netzbetreiber-Abfragebogen'!Y10</f>
        <v>0</v>
      </c>
      <c r="AA8" s="4688"/>
      <c r="AB8" s="4688"/>
      <c r="AC8" s="4688"/>
      <c r="AD8" s="4688"/>
      <c r="AE8" s="4688"/>
      <c r="AF8" s="4688"/>
      <c r="AG8" s="4688"/>
      <c r="AH8" s="4688"/>
      <c r="AI8" s="4688"/>
      <c r="AJ8" s="4688"/>
      <c r="AK8" s="4688"/>
      <c r="AL8" s="4688"/>
      <c r="AM8" s="4688"/>
      <c r="AN8" s="4688"/>
      <c r="AO8" s="4688"/>
      <c r="AP8" s="4688"/>
      <c r="AQ8" s="4688"/>
      <c r="AR8" s="4688"/>
      <c r="AS8" s="4688"/>
      <c r="AT8" s="4688"/>
      <c r="AU8" s="4688"/>
      <c r="AV8" s="4688"/>
      <c r="AW8" s="4688"/>
      <c r="AX8" s="4688"/>
      <c r="AY8" s="4688"/>
      <c r="AZ8" s="4689"/>
      <c r="BB8" s="735"/>
      <c r="BC8" s="735"/>
      <c r="BD8" s="735"/>
    </row>
    <row r="9" spans="2:56" s="70" customFormat="1" ht="18" customHeight="1">
      <c r="B9" s="4529"/>
      <c r="C9" s="4530"/>
      <c r="D9" s="4530"/>
      <c r="E9" s="4530"/>
      <c r="F9" s="4530"/>
      <c r="G9" s="4530"/>
      <c r="H9" s="4530"/>
      <c r="I9" s="4530"/>
      <c r="J9" s="4530"/>
      <c r="K9" s="4530"/>
      <c r="L9" s="4530"/>
      <c r="M9" s="4736" t="s">
        <v>1141</v>
      </c>
      <c r="N9" s="4737"/>
      <c r="O9" s="4737"/>
      <c r="P9" s="4737"/>
      <c r="Q9" s="4737"/>
      <c r="R9" s="4737"/>
      <c r="S9" s="4737"/>
      <c r="T9" s="4737"/>
      <c r="U9" s="4737"/>
      <c r="V9" s="4737"/>
      <c r="W9" s="4737"/>
      <c r="X9" s="4737"/>
      <c r="Y9" s="712"/>
      <c r="Z9" s="4738" t="s">
        <v>1094</v>
      </c>
      <c r="AA9" s="4739"/>
      <c r="AB9" s="4739"/>
      <c r="AC9" s="4739"/>
      <c r="AD9" s="4739"/>
      <c r="AE9" s="4739"/>
      <c r="AF9" s="4739"/>
      <c r="AG9" s="4739"/>
      <c r="AH9" s="4739"/>
      <c r="AI9" s="4740"/>
      <c r="AJ9" s="4740"/>
      <c r="AK9" s="4740"/>
      <c r="AL9" s="4740"/>
      <c r="AM9" s="4740"/>
      <c r="AN9" s="4740"/>
      <c r="AO9" s="4740"/>
      <c r="AP9" s="4740"/>
      <c r="AQ9" s="4740"/>
      <c r="AR9" s="4740"/>
      <c r="AS9" s="4740"/>
      <c r="AT9" s="4740"/>
      <c r="AU9" s="4740"/>
      <c r="AV9" s="4740"/>
      <c r="AW9" s="4740"/>
      <c r="AX9" s="4740"/>
      <c r="AY9" s="4740"/>
      <c r="AZ9" s="4741"/>
      <c r="BB9" s="735"/>
      <c r="BC9" s="735"/>
      <c r="BD9" s="735"/>
    </row>
    <row r="10" spans="2:56" ht="21" customHeight="1">
      <c r="B10" s="4764" t="s">
        <v>442</v>
      </c>
      <c r="C10" s="4765"/>
      <c r="D10" s="4765"/>
      <c r="E10" s="4765"/>
      <c r="F10" s="4765"/>
      <c r="G10" s="4765"/>
      <c r="H10" s="4765"/>
      <c r="I10" s="4765"/>
      <c r="J10" s="4765"/>
      <c r="K10" s="4765"/>
      <c r="L10" s="4765"/>
      <c r="M10" s="4713" t="s">
        <v>1147</v>
      </c>
      <c r="N10" s="4713"/>
      <c r="O10" s="4713"/>
      <c r="P10" s="4713"/>
      <c r="Q10" s="4713"/>
      <c r="R10" s="4713"/>
      <c r="S10" s="4713"/>
      <c r="T10" s="4713"/>
      <c r="U10" s="4713"/>
      <c r="V10" s="4713"/>
      <c r="W10" s="4713"/>
      <c r="X10" s="4713"/>
      <c r="Y10" s="4713"/>
      <c r="Z10" s="4713"/>
      <c r="AA10" s="4713"/>
      <c r="AB10" s="4713"/>
      <c r="AC10" s="4713"/>
      <c r="AD10" s="4713"/>
      <c r="AE10" s="4713"/>
      <c r="AF10" s="4713"/>
      <c r="AG10" s="4713"/>
      <c r="AH10" s="4713"/>
      <c r="AI10" s="4713"/>
      <c r="AJ10" s="4713"/>
      <c r="AK10" s="4713"/>
      <c r="AL10" s="4713"/>
      <c r="AM10" s="4713"/>
      <c r="AN10" s="4713"/>
      <c r="AO10" s="4713"/>
      <c r="AP10" s="4714"/>
      <c r="AQ10" s="4760"/>
      <c r="AR10" s="4760"/>
      <c r="AS10" s="4760"/>
      <c r="AT10" s="4760"/>
      <c r="AU10" s="4760"/>
      <c r="AV10" s="4761"/>
      <c r="AW10" s="4762" t="s">
        <v>636</v>
      </c>
      <c r="AX10" s="4763"/>
      <c r="AY10" s="4763"/>
      <c r="AZ10" s="765"/>
      <c r="BA10" s="707"/>
      <c r="BB10" s="738"/>
    </row>
    <row r="11" spans="2:56" ht="21" customHeight="1">
      <c r="B11" s="4770"/>
      <c r="C11" s="4627"/>
      <c r="D11" s="4627"/>
      <c r="E11" s="4627"/>
      <c r="F11" s="4627"/>
      <c r="G11" s="4627"/>
      <c r="H11" s="4627"/>
      <c r="I11" s="4627"/>
      <c r="J11" s="4627"/>
      <c r="K11" s="4627"/>
      <c r="L11" s="4627"/>
      <c r="M11" s="4666" t="s">
        <v>1148</v>
      </c>
      <c r="N11" s="4666"/>
      <c r="O11" s="4666"/>
      <c r="P11" s="4666"/>
      <c r="Q11" s="4666"/>
      <c r="R11" s="4666"/>
      <c r="S11" s="4666"/>
      <c r="T11" s="4666"/>
      <c r="U11" s="4666"/>
      <c r="V11" s="4666"/>
      <c r="W11" s="4666"/>
      <c r="X11" s="4666"/>
      <c r="Y11" s="4666"/>
      <c r="Z11" s="4666"/>
      <c r="AA11" s="4666"/>
      <c r="AB11" s="4666"/>
      <c r="AC11" s="4666"/>
      <c r="AD11" s="4666"/>
      <c r="AE11" s="4666"/>
      <c r="AF11" s="4666"/>
      <c r="AG11" s="4666"/>
      <c r="AH11" s="4666"/>
      <c r="AI11" s="4666"/>
      <c r="AJ11" s="4666"/>
      <c r="AK11" s="4666"/>
      <c r="AL11" s="4666"/>
      <c r="AM11" s="4666"/>
      <c r="AN11" s="4666"/>
      <c r="AO11" s="4666"/>
      <c r="AP11" s="4667"/>
      <c r="AQ11" s="4668"/>
      <c r="AR11" s="4668"/>
      <c r="AS11" s="4668"/>
      <c r="AT11" s="4668"/>
      <c r="AU11" s="4668"/>
      <c r="AV11" s="4669"/>
      <c r="AW11" s="4657" t="s">
        <v>1122</v>
      </c>
      <c r="AX11" s="4658"/>
      <c r="AY11" s="4658"/>
      <c r="AZ11" s="766"/>
      <c r="BA11" s="707"/>
      <c r="BB11" s="738"/>
    </row>
    <row r="12" spans="2:56" s="719" customFormat="1" ht="21" customHeight="1">
      <c r="B12" s="4774"/>
      <c r="C12" s="4775"/>
      <c r="D12" s="4775"/>
      <c r="E12" s="4775"/>
      <c r="F12" s="4775"/>
      <c r="G12" s="4775"/>
      <c r="H12" s="4775"/>
      <c r="I12" s="4775"/>
      <c r="J12" s="4775"/>
      <c r="K12" s="4775"/>
      <c r="L12" s="4775"/>
      <c r="M12" s="4672" t="s">
        <v>1151</v>
      </c>
      <c r="N12" s="4673"/>
      <c r="O12" s="4673"/>
      <c r="P12" s="4673"/>
      <c r="Q12" s="4673"/>
      <c r="R12" s="4673"/>
      <c r="S12" s="4673"/>
      <c r="T12" s="4673"/>
      <c r="U12" s="4673"/>
      <c r="V12" s="4673"/>
      <c r="W12" s="4673"/>
      <c r="X12" s="4673"/>
      <c r="Y12" s="4673"/>
      <c r="Z12" s="4673"/>
      <c r="AA12" s="4673"/>
      <c r="AB12" s="4673"/>
      <c r="AC12" s="4673"/>
      <c r="AD12" s="4673"/>
      <c r="AE12" s="4673"/>
      <c r="AF12" s="4673"/>
      <c r="AG12" s="4673"/>
      <c r="AH12" s="4673"/>
      <c r="AI12" s="4673"/>
      <c r="AJ12" s="4673"/>
      <c r="AK12" s="4673"/>
      <c r="AL12" s="4673"/>
      <c r="AM12" s="4673"/>
      <c r="AN12" s="4673"/>
      <c r="AO12" s="4673"/>
      <c r="AP12" s="4674"/>
      <c r="AQ12" s="4776"/>
      <c r="AR12" s="4776"/>
      <c r="AS12" s="4776"/>
      <c r="AT12" s="4776"/>
      <c r="AU12" s="4776"/>
      <c r="AV12" s="4776"/>
      <c r="AW12" s="4670" t="s">
        <v>1123</v>
      </c>
      <c r="AX12" s="4670"/>
      <c r="AY12" s="4671"/>
      <c r="AZ12" s="945"/>
      <c r="BA12" s="893"/>
      <c r="BB12" s="944"/>
    </row>
    <row r="13" spans="2:56" ht="21" customHeight="1">
      <c r="B13" s="4770"/>
      <c r="C13" s="4627"/>
      <c r="D13" s="4627"/>
      <c r="E13" s="4627"/>
      <c r="F13" s="4627"/>
      <c r="G13" s="4627"/>
      <c r="H13" s="4627"/>
      <c r="I13" s="4627"/>
      <c r="J13" s="4627"/>
      <c r="K13" s="4627"/>
      <c r="L13" s="4627"/>
      <c r="M13" s="4666" t="s">
        <v>1149</v>
      </c>
      <c r="N13" s="4666"/>
      <c r="O13" s="4666"/>
      <c r="P13" s="4666"/>
      <c r="Q13" s="4666"/>
      <c r="R13" s="4666"/>
      <c r="S13" s="4666"/>
      <c r="T13" s="4666"/>
      <c r="U13" s="4666"/>
      <c r="V13" s="4666"/>
      <c r="W13" s="4666"/>
      <c r="X13" s="4666"/>
      <c r="Y13" s="4666"/>
      <c r="Z13" s="4666"/>
      <c r="AA13" s="4666"/>
      <c r="AB13" s="4666"/>
      <c r="AC13" s="4666"/>
      <c r="AD13" s="4666"/>
      <c r="AE13" s="4666"/>
      <c r="AF13" s="4666"/>
      <c r="AG13" s="4666"/>
      <c r="AH13" s="4666"/>
      <c r="AI13" s="4666"/>
      <c r="AJ13" s="4666"/>
      <c r="AK13" s="4666"/>
      <c r="AL13" s="4666"/>
      <c r="AM13" s="4666"/>
      <c r="AN13" s="4666"/>
      <c r="AO13" s="4666"/>
      <c r="AP13" s="4667"/>
      <c r="AQ13" s="4655"/>
      <c r="AR13" s="4655"/>
      <c r="AS13" s="4655"/>
      <c r="AT13" s="4655"/>
      <c r="AU13" s="4655"/>
      <c r="AV13" s="4656"/>
      <c r="AW13" s="4657" t="s">
        <v>636</v>
      </c>
      <c r="AX13" s="4658"/>
      <c r="AY13" s="4658"/>
      <c r="AZ13" s="766"/>
      <c r="BA13" s="707"/>
      <c r="BB13" s="738"/>
    </row>
    <row r="14" spans="2:56" ht="21" customHeight="1">
      <c r="B14" s="4770"/>
      <c r="C14" s="4627"/>
      <c r="D14" s="4627"/>
      <c r="E14" s="4627"/>
      <c r="F14" s="4627"/>
      <c r="G14" s="4627"/>
      <c r="H14" s="4627"/>
      <c r="I14" s="4627"/>
      <c r="J14" s="4627"/>
      <c r="K14" s="4627"/>
      <c r="L14" s="4627"/>
      <c r="M14" s="4766" t="s">
        <v>1415</v>
      </c>
      <c r="N14" s="4666"/>
      <c r="O14" s="4666"/>
      <c r="P14" s="4666"/>
      <c r="Q14" s="4666"/>
      <c r="R14" s="4666"/>
      <c r="S14" s="4666"/>
      <c r="T14" s="4666"/>
      <c r="U14" s="4666"/>
      <c r="V14" s="4666"/>
      <c r="W14" s="4666"/>
      <c r="X14" s="4666"/>
      <c r="Y14" s="4666"/>
      <c r="Z14" s="4666"/>
      <c r="AA14" s="4666"/>
      <c r="AB14" s="4666"/>
      <c r="AC14" s="4666"/>
      <c r="AD14" s="4666"/>
      <c r="AE14" s="4666"/>
      <c r="AF14" s="4666"/>
      <c r="AG14" s="4666"/>
      <c r="AH14" s="4666"/>
      <c r="AI14" s="4666"/>
      <c r="AJ14" s="4666"/>
      <c r="AK14" s="4666"/>
      <c r="AL14" s="4666"/>
      <c r="AM14" s="4666"/>
      <c r="AN14" s="4666"/>
      <c r="AO14" s="4666"/>
      <c r="AP14" s="4667"/>
      <c r="AQ14" s="4655"/>
      <c r="AR14" s="4655"/>
      <c r="AS14" s="4655"/>
      <c r="AT14" s="4655"/>
      <c r="AU14" s="4655"/>
      <c r="AV14" s="4656"/>
      <c r="AW14" s="4657" t="s">
        <v>1122</v>
      </c>
      <c r="AX14" s="4658"/>
      <c r="AY14" s="4658"/>
      <c r="AZ14" s="766"/>
      <c r="BA14" s="707"/>
      <c r="BB14" s="738"/>
    </row>
    <row r="15" spans="2:56" ht="21" customHeight="1">
      <c r="B15" s="4715"/>
      <c r="C15" s="4716"/>
      <c r="D15" s="4716"/>
      <c r="E15" s="4716"/>
      <c r="F15" s="4716"/>
      <c r="G15" s="4716"/>
      <c r="H15" s="4716"/>
      <c r="I15" s="4716"/>
      <c r="J15" s="4716"/>
      <c r="K15" s="4716"/>
      <c r="L15" s="4716"/>
      <c r="M15" s="4662" t="s">
        <v>1416</v>
      </c>
      <c r="N15" s="4663"/>
      <c r="O15" s="4663"/>
      <c r="P15" s="4663"/>
      <c r="Q15" s="4663"/>
      <c r="R15" s="4663"/>
      <c r="S15" s="4663"/>
      <c r="T15" s="4663"/>
      <c r="U15" s="4663"/>
      <c r="V15" s="4663"/>
      <c r="W15" s="4663"/>
      <c r="X15" s="4663"/>
      <c r="Y15" s="4663"/>
      <c r="Z15" s="4663"/>
      <c r="AA15" s="4663"/>
      <c r="AB15" s="4663"/>
      <c r="AC15" s="4663"/>
      <c r="AD15" s="4663"/>
      <c r="AE15" s="4663"/>
      <c r="AF15" s="4663"/>
      <c r="AG15" s="4663"/>
      <c r="AH15" s="4663"/>
      <c r="AI15" s="4663"/>
      <c r="AJ15" s="4663"/>
      <c r="AK15" s="4663"/>
      <c r="AL15" s="4663"/>
      <c r="AM15" s="4663"/>
      <c r="AN15" s="4663"/>
      <c r="AO15" s="4663"/>
      <c r="AP15" s="4664"/>
      <c r="AQ15" s="4665"/>
      <c r="AR15" s="4665"/>
      <c r="AS15" s="4665"/>
      <c r="AT15" s="4665"/>
      <c r="AU15" s="4665"/>
      <c r="AV15" s="4665"/>
      <c r="AW15" s="4659" t="s">
        <v>636</v>
      </c>
      <c r="AX15" s="4660"/>
      <c r="AY15" s="4661"/>
      <c r="AZ15" s="767"/>
      <c r="BA15" s="707"/>
      <c r="BB15" s="738"/>
      <c r="BC15" s="737"/>
      <c r="BD15" s="737"/>
    </row>
    <row r="16" spans="2:56" s="70" customFormat="1" ht="18" customHeight="1">
      <c r="B16" s="4752" t="s">
        <v>1393</v>
      </c>
      <c r="C16" s="4753"/>
      <c r="D16" s="4753"/>
      <c r="E16" s="4753"/>
      <c r="F16" s="4753"/>
      <c r="G16" s="4753"/>
      <c r="H16" s="4753"/>
      <c r="I16" s="4753"/>
      <c r="J16" s="4753"/>
      <c r="K16" s="4753"/>
      <c r="L16" s="4753"/>
      <c r="M16" s="4754" t="s">
        <v>10</v>
      </c>
      <c r="N16" s="4754"/>
      <c r="O16" s="4754"/>
      <c r="P16" s="4754"/>
      <c r="Q16" s="4754"/>
      <c r="R16" s="4754"/>
      <c r="S16" s="4754"/>
      <c r="T16" s="4754"/>
      <c r="U16" s="4754"/>
      <c r="V16" s="4754"/>
      <c r="W16" s="4754"/>
      <c r="X16" s="4755"/>
      <c r="Y16" s="768"/>
      <c r="Z16" s="4756"/>
      <c r="AA16" s="4756"/>
      <c r="AB16" s="4756"/>
      <c r="AC16" s="4756"/>
      <c r="AD16" s="4756"/>
      <c r="AE16" s="4756"/>
      <c r="AF16" s="4756"/>
      <c r="AG16" s="4756"/>
      <c r="AH16" s="4756"/>
      <c r="AI16" s="4756"/>
      <c r="AJ16" s="4756"/>
      <c r="AK16" s="4756"/>
      <c r="AL16" s="4756"/>
      <c r="AM16" s="4756"/>
      <c r="AN16" s="4756"/>
      <c r="AO16" s="4756"/>
      <c r="AP16" s="4756"/>
      <c r="AQ16" s="4756"/>
      <c r="AR16" s="4756"/>
      <c r="AS16" s="4756"/>
      <c r="AT16" s="4756"/>
      <c r="AU16" s="4756"/>
      <c r="AV16" s="4756"/>
      <c r="AW16" s="4756"/>
      <c r="AX16" s="4756"/>
      <c r="AY16" s="4756"/>
      <c r="AZ16" s="4757"/>
    </row>
    <row r="17" spans="1:56" s="70" customFormat="1" ht="18" customHeight="1">
      <c r="B17" s="4690" t="s">
        <v>1394</v>
      </c>
      <c r="C17" s="4691"/>
      <c r="D17" s="4691"/>
      <c r="E17" s="4691"/>
      <c r="F17" s="4691"/>
      <c r="G17" s="4691"/>
      <c r="H17" s="4691"/>
      <c r="I17" s="4691"/>
      <c r="J17" s="4691"/>
      <c r="K17" s="4691"/>
      <c r="L17" s="4692"/>
      <c r="M17" s="4598" t="s">
        <v>4</v>
      </c>
      <c r="N17" s="4598"/>
      <c r="O17" s="4598"/>
      <c r="P17" s="4598"/>
      <c r="Q17" s="4598"/>
      <c r="R17" s="4598"/>
      <c r="S17" s="4598"/>
      <c r="T17" s="4598"/>
      <c r="U17" s="4598"/>
      <c r="V17" s="4598"/>
      <c r="W17" s="4598"/>
      <c r="X17" s="4598"/>
      <c r="Y17" s="699"/>
      <c r="Z17" s="4758"/>
      <c r="AA17" s="4758"/>
      <c r="AB17" s="4758"/>
      <c r="AC17" s="4758"/>
      <c r="AD17" s="4758"/>
      <c r="AE17" s="4758"/>
      <c r="AF17" s="4758"/>
      <c r="AG17" s="4758"/>
      <c r="AH17" s="4758"/>
      <c r="AI17" s="4758"/>
      <c r="AJ17" s="4758"/>
      <c r="AK17" s="4758"/>
      <c r="AL17" s="4758"/>
      <c r="AM17" s="4758"/>
      <c r="AN17" s="4758"/>
      <c r="AO17" s="4758"/>
      <c r="AP17" s="4758"/>
      <c r="AQ17" s="4758"/>
      <c r="AR17" s="4758"/>
      <c r="AS17" s="4758"/>
      <c r="AT17" s="4758"/>
      <c r="AU17" s="4758"/>
      <c r="AV17" s="4758"/>
      <c r="AW17" s="4758"/>
      <c r="AX17" s="4758"/>
      <c r="AY17" s="4758"/>
      <c r="AZ17" s="4759"/>
    </row>
    <row r="18" spans="1:56" s="70" customFormat="1" ht="18" customHeight="1">
      <c r="B18" s="4690" t="s">
        <v>1395</v>
      </c>
      <c r="C18" s="4691"/>
      <c r="D18" s="4691"/>
      <c r="E18" s="4691"/>
      <c r="F18" s="4691"/>
      <c r="G18" s="4691"/>
      <c r="H18" s="4691"/>
      <c r="I18" s="4691"/>
      <c r="J18" s="4691"/>
      <c r="K18" s="4691"/>
      <c r="L18" s="4692"/>
      <c r="M18" s="4598" t="s">
        <v>5</v>
      </c>
      <c r="N18" s="4598"/>
      <c r="O18" s="4598"/>
      <c r="P18" s="4598"/>
      <c r="Q18" s="4598"/>
      <c r="R18" s="4598"/>
      <c r="S18" s="4598"/>
      <c r="T18" s="4598"/>
      <c r="U18" s="4598"/>
      <c r="V18" s="4598"/>
      <c r="W18" s="4598"/>
      <c r="X18" s="4598"/>
      <c r="Y18" s="4693" t="s">
        <v>21</v>
      </c>
      <c r="Z18" s="4694"/>
      <c r="AA18" s="700"/>
      <c r="AB18" s="4695"/>
      <c r="AC18" s="4696"/>
      <c r="AD18" s="4696"/>
      <c r="AE18" s="4696"/>
      <c r="AF18" s="699"/>
      <c r="AG18" s="4697"/>
      <c r="AH18" s="4698"/>
      <c r="AI18" s="4698"/>
      <c r="AJ18" s="4698"/>
      <c r="AK18" s="4698"/>
      <c r="AL18" s="4698"/>
      <c r="AM18" s="4698"/>
      <c r="AN18" s="4698"/>
      <c r="AO18" s="4698"/>
      <c r="AP18" s="4698"/>
      <c r="AQ18" s="4698"/>
      <c r="AR18" s="4698"/>
      <c r="AS18" s="4698"/>
      <c r="AT18" s="4698"/>
      <c r="AU18" s="4698"/>
      <c r="AV18" s="4698"/>
      <c r="AW18" s="4698"/>
      <c r="AX18" s="4698"/>
      <c r="AY18" s="4698"/>
      <c r="AZ18" s="4699"/>
    </row>
    <row r="19" spans="1:56" s="70" customFormat="1" ht="18" customHeight="1">
      <c r="A19" s="454"/>
      <c r="B19" s="4771"/>
      <c r="C19" s="4772"/>
      <c r="D19" s="4772"/>
      <c r="E19" s="4772"/>
      <c r="F19" s="4772"/>
      <c r="G19" s="4772"/>
      <c r="H19" s="4772"/>
      <c r="I19" s="4772"/>
      <c r="J19" s="4772"/>
      <c r="K19" s="4772"/>
      <c r="L19" s="4772"/>
      <c r="M19" s="4700" t="s">
        <v>16</v>
      </c>
      <c r="N19" s="4700"/>
      <c r="O19" s="4700"/>
      <c r="P19" s="4700"/>
      <c r="Q19" s="4700"/>
      <c r="R19" s="4700"/>
      <c r="S19" s="4700"/>
      <c r="T19" s="4700"/>
      <c r="U19" s="4700"/>
      <c r="V19" s="4700"/>
      <c r="W19" s="4700"/>
      <c r="X19" s="4701"/>
      <c r="Y19" s="753"/>
      <c r="Z19" s="4702"/>
      <c r="AA19" s="4703"/>
      <c r="AB19" s="4703"/>
      <c r="AC19" s="4703"/>
      <c r="AD19" s="4703"/>
      <c r="AE19" s="4703"/>
      <c r="AF19" s="4703"/>
      <c r="AG19" s="4703"/>
      <c r="AH19" s="4703"/>
      <c r="AI19" s="4704"/>
      <c r="AJ19" s="754"/>
      <c r="AK19" s="4705"/>
      <c r="AL19" s="4705"/>
      <c r="AM19" s="4705"/>
      <c r="AN19" s="4705"/>
      <c r="AO19" s="4705"/>
      <c r="AP19" s="4705"/>
      <c r="AQ19" s="4705"/>
      <c r="AR19" s="4705"/>
      <c r="AS19" s="4705"/>
      <c r="AT19" s="4705"/>
      <c r="AU19" s="4705"/>
      <c r="AV19" s="4705"/>
      <c r="AW19" s="4705"/>
      <c r="AX19" s="4705"/>
      <c r="AY19" s="4705"/>
      <c r="AZ19" s="4706"/>
      <c r="BA19" s="454"/>
    </row>
    <row r="20" spans="1:56" s="70" customFormat="1" ht="18" customHeight="1">
      <c r="B20" s="4527" t="s">
        <v>11</v>
      </c>
      <c r="C20" s="4528"/>
      <c r="D20" s="4528"/>
      <c r="E20" s="4528"/>
      <c r="F20" s="4528"/>
      <c r="G20" s="4528"/>
      <c r="H20" s="4528"/>
      <c r="I20" s="4528"/>
      <c r="J20" s="4528"/>
      <c r="K20" s="4528"/>
      <c r="L20" s="4528"/>
      <c r="M20" s="4554" t="s">
        <v>10</v>
      </c>
      <c r="N20" s="4554"/>
      <c r="O20" s="4554"/>
      <c r="P20" s="4554"/>
      <c r="Q20" s="4554"/>
      <c r="R20" s="4554"/>
      <c r="S20" s="4554"/>
      <c r="T20" s="4554"/>
      <c r="U20" s="4554"/>
      <c r="V20" s="4554"/>
      <c r="W20" s="4554"/>
      <c r="X20" s="4554"/>
      <c r="Y20" s="733"/>
      <c r="Z20" s="4555">
        <f>Datenbasis!C10</f>
        <v>0</v>
      </c>
      <c r="AA20" s="4555"/>
      <c r="AB20" s="4555"/>
      <c r="AC20" s="4555"/>
      <c r="AD20" s="4555"/>
      <c r="AE20" s="4555"/>
      <c r="AF20" s="4555"/>
      <c r="AG20" s="4555"/>
      <c r="AH20" s="4555"/>
      <c r="AI20" s="4555"/>
      <c r="AJ20" s="4555"/>
      <c r="AK20" s="4555"/>
      <c r="AL20" s="4555"/>
      <c r="AM20" s="4555"/>
      <c r="AN20" s="4555"/>
      <c r="AO20" s="4555"/>
      <c r="AP20" s="4555"/>
      <c r="AQ20" s="4555"/>
      <c r="AR20" s="4555"/>
      <c r="AS20" s="4555"/>
      <c r="AT20" s="4555"/>
      <c r="AU20" s="4555"/>
      <c r="AV20" s="4555"/>
      <c r="AW20" s="4555"/>
      <c r="AX20" s="4555"/>
      <c r="AY20" s="4555"/>
      <c r="AZ20" s="4556"/>
    </row>
    <row r="21" spans="1:56" s="70" customFormat="1" ht="18" customHeight="1">
      <c r="B21" s="4595" t="s">
        <v>12</v>
      </c>
      <c r="C21" s="4596"/>
      <c r="D21" s="4596"/>
      <c r="E21" s="4596"/>
      <c r="F21" s="4596"/>
      <c r="G21" s="4596"/>
      <c r="H21" s="4596"/>
      <c r="I21" s="4596"/>
      <c r="J21" s="4596"/>
      <c r="K21" s="4596"/>
      <c r="L21" s="4597"/>
      <c r="M21" s="4598" t="s">
        <v>4</v>
      </c>
      <c r="N21" s="4598"/>
      <c r="O21" s="4598"/>
      <c r="P21" s="4598"/>
      <c r="Q21" s="4598"/>
      <c r="R21" s="4598"/>
      <c r="S21" s="4598"/>
      <c r="T21" s="4598"/>
      <c r="U21" s="4598"/>
      <c r="V21" s="4598"/>
      <c r="W21" s="4598"/>
      <c r="X21" s="4598"/>
      <c r="Y21" s="699"/>
      <c r="Z21" s="2401">
        <f>Datenbasis!D10</f>
        <v>0</v>
      </c>
      <c r="AA21" s="2401"/>
      <c r="AB21" s="2401"/>
      <c r="AC21" s="2401"/>
      <c r="AD21" s="2401"/>
      <c r="AE21" s="2401"/>
      <c r="AF21" s="2401"/>
      <c r="AG21" s="2401"/>
      <c r="AH21" s="2401"/>
      <c r="AI21" s="2401"/>
      <c r="AJ21" s="2401"/>
      <c r="AK21" s="2401"/>
      <c r="AL21" s="2401"/>
      <c r="AM21" s="2401"/>
      <c r="AN21" s="2401"/>
      <c r="AO21" s="2401"/>
      <c r="AP21" s="2401"/>
      <c r="AQ21" s="2401"/>
      <c r="AR21" s="2401"/>
      <c r="AS21" s="2401"/>
      <c r="AT21" s="2401"/>
      <c r="AU21" s="2401"/>
      <c r="AV21" s="2401"/>
      <c r="AW21" s="2401"/>
      <c r="AX21" s="2401"/>
      <c r="AY21" s="2401"/>
      <c r="AZ21" s="2402"/>
    </row>
    <row r="22" spans="1:56" s="70" customFormat="1" ht="18" customHeight="1">
      <c r="B22" s="4626"/>
      <c r="C22" s="4627"/>
      <c r="D22" s="4627"/>
      <c r="E22" s="4627"/>
      <c r="F22" s="4627"/>
      <c r="G22" s="4627"/>
      <c r="H22" s="4627"/>
      <c r="I22" s="4627"/>
      <c r="J22" s="4627"/>
      <c r="K22" s="4627"/>
      <c r="L22" s="4627"/>
      <c r="M22" s="4598" t="s">
        <v>5</v>
      </c>
      <c r="N22" s="4598"/>
      <c r="O22" s="4598"/>
      <c r="P22" s="4598"/>
      <c r="Q22" s="4598"/>
      <c r="R22" s="4598"/>
      <c r="S22" s="4598"/>
      <c r="T22" s="4598"/>
      <c r="U22" s="4598"/>
      <c r="V22" s="4598"/>
      <c r="W22" s="4598"/>
      <c r="X22" s="4598"/>
      <c r="Y22" s="2400" t="str">
        <f>Datenbasis!E10</f>
        <v>D</v>
      </c>
      <c r="Z22" s="2400"/>
      <c r="AA22" s="700"/>
      <c r="AB22" s="2449">
        <f>Datenbasis!F10</f>
        <v>0</v>
      </c>
      <c r="AC22" s="2450"/>
      <c r="AD22" s="2450"/>
      <c r="AE22" s="2450"/>
      <c r="AF22" s="699"/>
      <c r="AG22" s="2419">
        <f>Datenbasis!G10</f>
        <v>0</v>
      </c>
      <c r="AH22" s="2419"/>
      <c r="AI22" s="2419"/>
      <c r="AJ22" s="2419"/>
      <c r="AK22" s="2419"/>
      <c r="AL22" s="2419"/>
      <c r="AM22" s="2419"/>
      <c r="AN22" s="2419"/>
      <c r="AO22" s="2419"/>
      <c r="AP22" s="2419"/>
      <c r="AQ22" s="2419"/>
      <c r="AR22" s="2419"/>
      <c r="AS22" s="2419"/>
      <c r="AT22" s="2419"/>
      <c r="AU22" s="2419"/>
      <c r="AV22" s="2419"/>
      <c r="AW22" s="2419"/>
      <c r="AX22" s="2419"/>
      <c r="AY22" s="2419"/>
      <c r="AZ22" s="2423"/>
    </row>
    <row r="23" spans="1:56" s="70" customFormat="1" ht="18" customHeight="1">
      <c r="A23" s="454"/>
      <c r="B23" s="4675"/>
      <c r="C23" s="4676"/>
      <c r="D23" s="4676"/>
      <c r="E23" s="4676"/>
      <c r="F23" s="4676"/>
      <c r="G23" s="4676"/>
      <c r="H23" s="4676"/>
      <c r="I23" s="4676"/>
      <c r="J23" s="4676"/>
      <c r="K23" s="4676"/>
      <c r="L23" s="4677"/>
      <c r="M23" s="4707" t="s">
        <v>16</v>
      </c>
      <c r="N23" s="4708"/>
      <c r="O23" s="4708"/>
      <c r="P23" s="4708"/>
      <c r="Q23" s="4708"/>
      <c r="R23" s="4708"/>
      <c r="S23" s="4708"/>
      <c r="T23" s="4708"/>
      <c r="U23" s="4708"/>
      <c r="V23" s="4708"/>
      <c r="W23" s="4708"/>
      <c r="X23" s="4709"/>
      <c r="Y23" s="753"/>
      <c r="Z23" s="4710">
        <f>Datenbasis!H10</f>
        <v>0</v>
      </c>
      <c r="AA23" s="4710"/>
      <c r="AB23" s="4710"/>
      <c r="AC23" s="4710"/>
      <c r="AD23" s="4710"/>
      <c r="AE23" s="4710"/>
      <c r="AF23" s="4710"/>
      <c r="AG23" s="4710"/>
      <c r="AH23" s="4710"/>
      <c r="AI23" s="4710"/>
      <c r="AJ23" s="754"/>
      <c r="AK23" s="4711">
        <f>Datenbasis!I10</f>
        <v>0</v>
      </c>
      <c r="AL23" s="4711"/>
      <c r="AM23" s="4711"/>
      <c r="AN23" s="4711"/>
      <c r="AO23" s="4711"/>
      <c r="AP23" s="4711"/>
      <c r="AQ23" s="4711"/>
      <c r="AR23" s="4711"/>
      <c r="AS23" s="4711"/>
      <c r="AT23" s="4711"/>
      <c r="AU23" s="4711"/>
      <c r="AV23" s="4711"/>
      <c r="AW23" s="4711"/>
      <c r="AX23" s="4711"/>
      <c r="AY23" s="4711"/>
      <c r="AZ23" s="4712"/>
      <c r="BA23" s="454"/>
    </row>
    <row r="24" spans="1:56" s="70" customFormat="1" ht="18" customHeight="1">
      <c r="B24" s="4527" t="s">
        <v>13</v>
      </c>
      <c r="C24" s="4528"/>
      <c r="D24" s="4528"/>
      <c r="E24" s="4528"/>
      <c r="F24" s="4528"/>
      <c r="G24" s="4528"/>
      <c r="H24" s="4528"/>
      <c r="I24" s="4528"/>
      <c r="J24" s="4528"/>
      <c r="K24" s="4528"/>
      <c r="L24" s="4528"/>
      <c r="M24" s="4554" t="s">
        <v>10</v>
      </c>
      <c r="N24" s="4554"/>
      <c r="O24" s="4554"/>
      <c r="P24" s="4554"/>
      <c r="Q24" s="4554"/>
      <c r="R24" s="4554"/>
      <c r="S24" s="4554"/>
      <c r="T24" s="4554"/>
      <c r="U24" s="4554"/>
      <c r="V24" s="4554"/>
      <c r="W24" s="4554"/>
      <c r="X24" s="4554"/>
      <c r="Y24" s="732"/>
      <c r="Z24" s="4555">
        <f>'E.1 Anmeldung Netzanschluss MS'!Z16</f>
        <v>0</v>
      </c>
      <c r="AA24" s="4555"/>
      <c r="AB24" s="4555"/>
      <c r="AC24" s="4555"/>
      <c r="AD24" s="4555"/>
      <c r="AE24" s="4555"/>
      <c r="AF24" s="4555"/>
      <c r="AG24" s="4555"/>
      <c r="AH24" s="4555"/>
      <c r="AI24" s="4555"/>
      <c r="AJ24" s="4555"/>
      <c r="AK24" s="4555"/>
      <c r="AL24" s="4555"/>
      <c r="AM24" s="4555"/>
      <c r="AN24" s="4555"/>
      <c r="AO24" s="4555"/>
      <c r="AP24" s="4555"/>
      <c r="AQ24" s="4555"/>
      <c r="AR24" s="4555"/>
      <c r="AS24" s="4555"/>
      <c r="AT24" s="4555"/>
      <c r="AU24" s="4555"/>
      <c r="AV24" s="4555"/>
      <c r="AW24" s="4555"/>
      <c r="AX24" s="4555"/>
      <c r="AY24" s="4555"/>
      <c r="AZ24" s="4556"/>
    </row>
    <row r="25" spans="1:56" s="70" customFormat="1" ht="18" customHeight="1">
      <c r="B25" s="4543" t="s">
        <v>14</v>
      </c>
      <c r="C25" s="4544"/>
      <c r="D25" s="4544"/>
      <c r="E25" s="4544"/>
      <c r="F25" s="4544"/>
      <c r="G25" s="4544"/>
      <c r="H25" s="4544"/>
      <c r="I25" s="4544"/>
      <c r="J25" s="4544"/>
      <c r="K25" s="4544"/>
      <c r="L25" s="4544"/>
      <c r="M25" s="4545" t="s">
        <v>4</v>
      </c>
      <c r="N25" s="4545"/>
      <c r="O25" s="4545"/>
      <c r="P25" s="4545"/>
      <c r="Q25" s="4545"/>
      <c r="R25" s="4545"/>
      <c r="S25" s="4545"/>
      <c r="T25" s="4545"/>
      <c r="U25" s="4545"/>
      <c r="V25" s="4545"/>
      <c r="W25" s="4545"/>
      <c r="X25" s="4545"/>
      <c r="Y25" s="210"/>
      <c r="Z25" s="2504">
        <f>'E.1 Anmeldung Netzanschluss MS'!Z17</f>
        <v>0</v>
      </c>
      <c r="AA25" s="2504"/>
      <c r="AB25" s="2504"/>
      <c r="AC25" s="2504"/>
      <c r="AD25" s="2504"/>
      <c r="AE25" s="2504"/>
      <c r="AF25" s="2504"/>
      <c r="AG25" s="2504"/>
      <c r="AH25" s="2504"/>
      <c r="AI25" s="2504"/>
      <c r="AJ25" s="2504"/>
      <c r="AK25" s="2504"/>
      <c r="AL25" s="2504"/>
      <c r="AM25" s="2504"/>
      <c r="AN25" s="2504"/>
      <c r="AO25" s="2504"/>
      <c r="AP25" s="2504"/>
      <c r="AQ25" s="2504"/>
      <c r="AR25" s="2504"/>
      <c r="AS25" s="2504"/>
      <c r="AT25" s="2504"/>
      <c r="AU25" s="2504"/>
      <c r="AV25" s="2504"/>
      <c r="AW25" s="2504"/>
      <c r="AX25" s="2504"/>
      <c r="AY25" s="2504"/>
      <c r="AZ25" s="2505"/>
    </row>
    <row r="26" spans="1:56" s="70" customFormat="1" ht="18" customHeight="1">
      <c r="B26" s="4744"/>
      <c r="C26" s="4745"/>
      <c r="D26" s="4745"/>
      <c r="E26" s="4745"/>
      <c r="F26" s="4745"/>
      <c r="G26" s="4745"/>
      <c r="H26" s="4745"/>
      <c r="I26" s="4745"/>
      <c r="J26" s="4745"/>
      <c r="K26" s="4745"/>
      <c r="L26" s="4745"/>
      <c r="M26" s="4746" t="s">
        <v>5</v>
      </c>
      <c r="N26" s="4746"/>
      <c r="O26" s="4746"/>
      <c r="P26" s="4746"/>
      <c r="Q26" s="4746"/>
      <c r="R26" s="4746"/>
      <c r="S26" s="4746"/>
      <c r="T26" s="4746"/>
      <c r="U26" s="4746"/>
      <c r="V26" s="4746"/>
      <c r="W26" s="4746"/>
      <c r="X26" s="4746"/>
      <c r="Y26" s="4747" t="str">
        <f>'E.1 Anmeldung Netzanschluss MS'!Y18</f>
        <v>D</v>
      </c>
      <c r="Z26" s="4747"/>
      <c r="AA26" s="755"/>
      <c r="AB26" s="4748">
        <f>'E.1 Anmeldung Netzanschluss MS'!AB18</f>
        <v>0</v>
      </c>
      <c r="AC26" s="4749"/>
      <c r="AD26" s="4749"/>
      <c r="AE26" s="4749"/>
      <c r="AF26" s="756"/>
      <c r="AG26" s="4750">
        <f>'E.1 Anmeldung Netzanschluss MS'!AG18</f>
        <v>0</v>
      </c>
      <c r="AH26" s="4750"/>
      <c r="AI26" s="4750"/>
      <c r="AJ26" s="4750"/>
      <c r="AK26" s="4750"/>
      <c r="AL26" s="4750"/>
      <c r="AM26" s="4750"/>
      <c r="AN26" s="4750"/>
      <c r="AO26" s="4750"/>
      <c r="AP26" s="4750"/>
      <c r="AQ26" s="4750"/>
      <c r="AR26" s="4750"/>
      <c r="AS26" s="4750"/>
      <c r="AT26" s="4750"/>
      <c r="AU26" s="4750"/>
      <c r="AV26" s="4750"/>
      <c r="AW26" s="4750"/>
      <c r="AX26" s="4750"/>
      <c r="AY26" s="4750"/>
      <c r="AZ26" s="4751"/>
    </row>
    <row r="27" spans="1:56" s="70" customFormat="1" ht="18" customHeight="1">
      <c r="A27" s="454"/>
      <c r="B27" s="4675"/>
      <c r="C27" s="4676"/>
      <c r="D27" s="4676"/>
      <c r="E27" s="4676"/>
      <c r="F27" s="4676"/>
      <c r="G27" s="4676"/>
      <c r="H27" s="4676"/>
      <c r="I27" s="4676"/>
      <c r="J27" s="4676"/>
      <c r="K27" s="4676"/>
      <c r="L27" s="4677"/>
      <c r="M27" s="4678" t="s">
        <v>16</v>
      </c>
      <c r="N27" s="4679"/>
      <c r="O27" s="4679"/>
      <c r="P27" s="4679"/>
      <c r="Q27" s="4679"/>
      <c r="R27" s="4679"/>
      <c r="S27" s="4679"/>
      <c r="T27" s="4679"/>
      <c r="U27" s="4679"/>
      <c r="V27" s="4679"/>
      <c r="W27" s="4679"/>
      <c r="X27" s="4680"/>
      <c r="Y27" s="757"/>
      <c r="Z27" s="4681">
        <f>Datenbasis!H11</f>
        <v>0</v>
      </c>
      <c r="AA27" s="4682"/>
      <c r="AB27" s="4682"/>
      <c r="AC27" s="4682"/>
      <c r="AD27" s="4682"/>
      <c r="AE27" s="4682"/>
      <c r="AF27" s="4682"/>
      <c r="AG27" s="4682"/>
      <c r="AH27" s="4682"/>
      <c r="AI27" s="4682"/>
      <c r="AJ27" s="758"/>
      <c r="AK27" s="4683">
        <f>Datenbasis!I11</f>
        <v>0</v>
      </c>
      <c r="AL27" s="4683"/>
      <c r="AM27" s="4683"/>
      <c r="AN27" s="4683"/>
      <c r="AO27" s="4683"/>
      <c r="AP27" s="4683"/>
      <c r="AQ27" s="4683"/>
      <c r="AR27" s="4683"/>
      <c r="AS27" s="4683"/>
      <c r="AT27" s="4683"/>
      <c r="AU27" s="4683"/>
      <c r="AV27" s="4683"/>
      <c r="AW27" s="4683"/>
      <c r="AX27" s="4683"/>
      <c r="AY27" s="4683"/>
      <c r="AZ27" s="4684"/>
      <c r="BA27" s="454"/>
    </row>
    <row r="28" spans="1:56" s="70" customFormat="1" ht="21" customHeight="1">
      <c r="A28" s="470"/>
      <c r="B28" s="4434" t="s">
        <v>1143</v>
      </c>
      <c r="C28" s="4435"/>
      <c r="D28" s="4435"/>
      <c r="E28" s="4435"/>
      <c r="F28" s="4435"/>
      <c r="G28" s="4435"/>
      <c r="H28" s="4435"/>
      <c r="I28" s="4435"/>
      <c r="J28" s="4435"/>
      <c r="K28" s="4435"/>
      <c r="L28" s="4436"/>
      <c r="M28" s="4443" t="s">
        <v>943</v>
      </c>
      <c r="N28" s="4444"/>
      <c r="O28" s="4444"/>
      <c r="P28" s="4444"/>
      <c r="Q28" s="4444"/>
      <c r="R28" s="4444"/>
      <c r="S28" s="4444"/>
      <c r="T28" s="4444"/>
      <c r="U28" s="4444"/>
      <c r="V28" s="4444"/>
      <c r="W28" s="4444"/>
      <c r="X28" s="4444"/>
      <c r="Y28" s="4444"/>
      <c r="Z28" s="4439"/>
      <c r="AA28" s="4440"/>
      <c r="AB28" s="4440"/>
      <c r="AC28" s="4440"/>
      <c r="AD28" s="4440"/>
      <c r="AE28" s="4440"/>
      <c r="AF28" s="4440"/>
      <c r="AG28" s="4440"/>
      <c r="AH28" s="4440"/>
      <c r="AI28" s="4440"/>
      <c r="AJ28" s="4440"/>
      <c r="AK28" s="4440"/>
      <c r="AL28" s="4440"/>
      <c r="AM28" s="4440"/>
      <c r="AN28" s="4440"/>
      <c r="AO28" s="4440"/>
      <c r="AP28" s="4440"/>
      <c r="AQ28" s="4440"/>
      <c r="AR28" s="4440"/>
      <c r="AS28" s="4440"/>
      <c r="AT28" s="4440"/>
      <c r="AU28" s="4440"/>
      <c r="AV28" s="4440"/>
      <c r="AW28" s="4440"/>
      <c r="AX28" s="4440"/>
      <c r="AY28" s="4440"/>
      <c r="AZ28" s="4440"/>
      <c r="BA28" s="713"/>
      <c r="BB28" s="736"/>
      <c r="BC28" s="735"/>
      <c r="BD28" s="735"/>
    </row>
    <row r="29" spans="1:56" s="70" customFormat="1" ht="21" customHeight="1">
      <c r="A29" s="470"/>
      <c r="B29" s="4437" t="s">
        <v>1142</v>
      </c>
      <c r="C29" s="4438"/>
      <c r="D29" s="4438"/>
      <c r="E29" s="4438"/>
      <c r="F29" s="4438"/>
      <c r="G29" s="4438"/>
      <c r="H29" s="4438"/>
      <c r="I29" s="4438"/>
      <c r="J29" s="4438"/>
      <c r="K29" s="4438"/>
      <c r="L29" s="4438"/>
      <c r="M29" s="4445" t="s">
        <v>1119</v>
      </c>
      <c r="N29" s="4446"/>
      <c r="O29" s="4446"/>
      <c r="P29" s="4446"/>
      <c r="Q29" s="4446"/>
      <c r="R29" s="4446"/>
      <c r="S29" s="4446"/>
      <c r="T29" s="4446"/>
      <c r="U29" s="4446"/>
      <c r="V29" s="4446"/>
      <c r="W29" s="4446"/>
      <c r="X29" s="4446"/>
      <c r="Y29" s="4446"/>
      <c r="Z29" s="4441"/>
      <c r="AA29" s="4442"/>
      <c r="AB29" s="4442"/>
      <c r="AC29" s="4442"/>
      <c r="AD29" s="4442"/>
      <c r="AE29" s="4442"/>
      <c r="AF29" s="4442"/>
      <c r="AG29" s="4442"/>
      <c r="AH29" s="4442"/>
      <c r="AI29" s="4442"/>
      <c r="AJ29" s="4442"/>
      <c r="AK29" s="4442"/>
      <c r="AL29" s="4442"/>
      <c r="AM29" s="4442"/>
      <c r="AN29" s="4442"/>
      <c r="AO29" s="4442"/>
      <c r="AP29" s="4442"/>
      <c r="AQ29" s="4442"/>
      <c r="AR29" s="4442"/>
      <c r="AS29" s="4442"/>
      <c r="AT29" s="4442"/>
      <c r="AU29" s="4442"/>
      <c r="AV29" s="4442"/>
      <c r="AW29" s="4442"/>
      <c r="AX29" s="4442"/>
      <c r="AY29" s="4442"/>
      <c r="AZ29" s="4442"/>
      <c r="BA29" s="713"/>
      <c r="BB29" s="736"/>
      <c r="BC29" s="735"/>
      <c r="BD29" s="735"/>
    </row>
    <row r="30" spans="1:56" s="70" customFormat="1" ht="21" customHeight="1">
      <c r="A30" s="470"/>
      <c r="B30" s="4394"/>
      <c r="C30" s="4428"/>
      <c r="D30" s="4428"/>
      <c r="E30" s="4428"/>
      <c r="F30" s="4428"/>
      <c r="G30" s="4428"/>
      <c r="H30" s="4428"/>
      <c r="I30" s="4428"/>
      <c r="J30" s="4428"/>
      <c r="K30" s="4428"/>
      <c r="L30" s="4428"/>
      <c r="M30" s="4447" t="s">
        <v>1139</v>
      </c>
      <c r="N30" s="4448"/>
      <c r="O30" s="4448"/>
      <c r="P30" s="4448"/>
      <c r="Q30" s="4448"/>
      <c r="R30" s="4448"/>
      <c r="S30" s="4448"/>
      <c r="T30" s="4448"/>
      <c r="U30" s="4448"/>
      <c r="V30" s="4448"/>
      <c r="W30" s="4448"/>
      <c r="X30" s="4448"/>
      <c r="Y30" s="4448"/>
      <c r="Z30" s="4453"/>
      <c r="AA30" s="4453"/>
      <c r="AB30" s="4453"/>
      <c r="AC30" s="4453"/>
      <c r="AD30" s="4453"/>
      <c r="AE30" s="4453"/>
      <c r="AF30" s="4453"/>
      <c r="AG30" s="4453"/>
      <c r="AH30" s="4453"/>
      <c r="AI30" s="4453"/>
      <c r="AJ30" s="4453"/>
      <c r="AK30" s="4453"/>
      <c r="AL30" s="4453"/>
      <c r="AM30" s="4454"/>
      <c r="AN30" s="734"/>
      <c r="AO30" s="4449" t="s">
        <v>1102</v>
      </c>
      <c r="AP30" s="4450"/>
      <c r="AQ30" s="4450"/>
      <c r="AR30" s="4450"/>
      <c r="AS30" s="4450"/>
      <c r="AT30" s="4797"/>
      <c r="AU30" s="4798"/>
      <c r="AV30" s="4798"/>
      <c r="AW30" s="4798"/>
      <c r="AX30" s="4798"/>
      <c r="AY30" s="4798"/>
      <c r="AZ30" s="878"/>
      <c r="BA30" s="713"/>
      <c r="BB30" s="736"/>
      <c r="BC30" s="735"/>
      <c r="BD30" s="735"/>
    </row>
    <row r="31" spans="1:56" s="70" customFormat="1" ht="18" customHeight="1">
      <c r="A31" s="475"/>
      <c r="B31" s="4742" t="s">
        <v>1145</v>
      </c>
      <c r="C31" s="4743"/>
      <c r="D31" s="4743"/>
      <c r="E31" s="4743"/>
      <c r="F31" s="4743"/>
      <c r="G31" s="4743"/>
      <c r="H31" s="4743"/>
      <c r="I31" s="4743"/>
      <c r="J31" s="4743"/>
      <c r="K31" s="4743"/>
      <c r="L31" s="4743"/>
      <c r="M31" s="4720" t="s">
        <v>1146</v>
      </c>
      <c r="N31" s="4721"/>
      <c r="O31" s="4721"/>
      <c r="P31" s="4721"/>
      <c r="Q31" s="4721"/>
      <c r="R31" s="4721"/>
      <c r="S31" s="4721"/>
      <c r="T31" s="4721"/>
      <c r="U31" s="4721"/>
      <c r="V31" s="4721"/>
      <c r="W31" s="4721"/>
      <c r="X31" s="4721"/>
      <c r="Y31" s="4721"/>
      <c r="Z31" s="4721"/>
      <c r="AA31" s="4721"/>
      <c r="AB31" s="4722"/>
      <c r="AC31" s="4685"/>
      <c r="AD31" s="4686"/>
      <c r="AE31" s="4686"/>
      <c r="AF31" s="4686"/>
      <c r="AG31" s="4686"/>
      <c r="AH31" s="4686"/>
      <c r="AI31" s="4686"/>
      <c r="AJ31" s="4717"/>
      <c r="AK31" s="4718"/>
      <c r="AL31" s="4718"/>
      <c r="AM31" s="4718"/>
      <c r="AN31" s="4718"/>
      <c r="AO31" s="4718"/>
      <c r="AP31" s="4718"/>
      <c r="AQ31" s="4718"/>
      <c r="AR31" s="4718"/>
      <c r="AS31" s="4718"/>
      <c r="AT31" s="4718"/>
      <c r="AU31" s="4718"/>
      <c r="AV31" s="4718"/>
      <c r="AW31" s="4718"/>
      <c r="AX31" s="4718"/>
      <c r="AY31" s="4718"/>
      <c r="AZ31" s="4719"/>
      <c r="BA31" s="713"/>
      <c r="BB31" s="736"/>
      <c r="BC31" s="735"/>
    </row>
    <row r="32" spans="1:56" s="70" customFormat="1" ht="18" customHeight="1">
      <c r="A32" s="475"/>
      <c r="B32" s="4773" t="s">
        <v>1152</v>
      </c>
      <c r="C32" s="4773"/>
      <c r="D32" s="4773"/>
      <c r="E32" s="4773"/>
      <c r="F32" s="4773"/>
      <c r="G32" s="4773"/>
      <c r="H32" s="4773"/>
      <c r="I32" s="4773"/>
      <c r="J32" s="4773"/>
      <c r="K32" s="4773"/>
      <c r="L32" s="4773"/>
      <c r="M32" s="4773"/>
      <c r="N32" s="4773"/>
      <c r="O32" s="4773"/>
      <c r="P32" s="4773"/>
      <c r="Q32" s="4773"/>
      <c r="R32" s="4773"/>
      <c r="S32" s="4773"/>
      <c r="T32" s="4773"/>
      <c r="U32" s="4773"/>
      <c r="V32" s="4773"/>
      <c r="W32" s="4773"/>
      <c r="X32" s="4773"/>
      <c r="Y32" s="4773"/>
      <c r="Z32" s="4773"/>
      <c r="AA32" s="4773"/>
      <c r="AB32" s="4773"/>
      <c r="AC32" s="4773"/>
      <c r="AD32" s="4773"/>
      <c r="AE32" s="4773"/>
      <c r="AF32" s="4773"/>
      <c r="AG32" s="4773"/>
      <c r="AH32" s="4773"/>
      <c r="AI32" s="4773"/>
      <c r="AJ32" s="4773"/>
      <c r="AK32" s="4773"/>
      <c r="AL32" s="4773"/>
      <c r="AM32" s="4773"/>
      <c r="AN32" s="4773"/>
      <c r="AO32" s="4773"/>
      <c r="AP32" s="4773"/>
      <c r="AQ32" s="4773"/>
      <c r="AR32" s="4773"/>
      <c r="AS32" s="4773"/>
      <c r="AT32" s="4773"/>
      <c r="AU32" s="4773"/>
      <c r="AV32" s="4773"/>
      <c r="AW32" s="4773"/>
      <c r="AX32" s="4773"/>
      <c r="AY32" s="4773"/>
      <c r="AZ32" s="4773"/>
      <c r="BA32" s="769"/>
      <c r="BB32" s="736"/>
      <c r="BC32" s="735"/>
    </row>
    <row r="33" spans="1:55" s="70" customFormat="1" ht="21" customHeight="1">
      <c r="A33" s="475"/>
      <c r="B33" s="4783" t="s">
        <v>1155</v>
      </c>
      <c r="C33" s="4784"/>
      <c r="D33" s="4784"/>
      <c r="E33" s="4784"/>
      <c r="F33" s="4784"/>
      <c r="G33" s="4784"/>
      <c r="H33" s="4784"/>
      <c r="I33" s="4784"/>
      <c r="J33" s="4784" t="s">
        <v>1156</v>
      </c>
      <c r="K33" s="4784"/>
      <c r="L33" s="4784"/>
      <c r="M33" s="4784"/>
      <c r="N33" s="4784"/>
      <c r="O33" s="4784"/>
      <c r="P33" s="4784"/>
      <c r="Q33" s="4784"/>
      <c r="R33" s="4784"/>
      <c r="S33" s="4784"/>
      <c r="T33" s="4784" t="s">
        <v>1157</v>
      </c>
      <c r="U33" s="4784"/>
      <c r="V33" s="4784"/>
      <c r="W33" s="4784"/>
      <c r="X33" s="4784"/>
      <c r="Y33" s="4784"/>
      <c r="Z33" s="4784"/>
      <c r="AA33" s="4784"/>
      <c r="AB33" s="4784"/>
      <c r="AC33" s="4784"/>
      <c r="AD33" s="4784" t="s">
        <v>1158</v>
      </c>
      <c r="AE33" s="4784"/>
      <c r="AF33" s="4784"/>
      <c r="AG33" s="4784"/>
      <c r="AH33" s="4784"/>
      <c r="AI33" s="4784"/>
      <c r="AJ33" s="4784"/>
      <c r="AK33" s="4784"/>
      <c r="AL33" s="4784"/>
      <c r="AM33" s="4784"/>
      <c r="AN33" s="4784"/>
      <c r="AO33" s="4784"/>
      <c r="AP33" s="4784"/>
      <c r="AQ33" s="4784" t="s">
        <v>1159</v>
      </c>
      <c r="AR33" s="4784"/>
      <c r="AS33" s="4784"/>
      <c r="AT33" s="4784"/>
      <c r="AU33" s="4784"/>
      <c r="AV33" s="4784"/>
      <c r="AW33" s="4784"/>
      <c r="AX33" s="4784"/>
      <c r="AY33" s="4791"/>
      <c r="AZ33" s="887"/>
      <c r="BA33" s="769"/>
      <c r="BB33" s="736"/>
      <c r="BC33" s="735"/>
    </row>
    <row r="34" spans="1:55" s="70" customFormat="1" ht="21" customHeight="1">
      <c r="A34" s="475"/>
      <c r="B34" s="4785" t="s">
        <v>1153</v>
      </c>
      <c r="C34" s="4732"/>
      <c r="D34" s="4732"/>
      <c r="E34" s="4732"/>
      <c r="F34" s="4732"/>
      <c r="G34" s="4732"/>
      <c r="H34" s="4732"/>
      <c r="I34" s="4732"/>
      <c r="J34" s="4788"/>
      <c r="K34" s="4788"/>
      <c r="L34" s="4788"/>
      <c r="M34" s="4788"/>
      <c r="N34" s="4788"/>
      <c r="O34" s="4788"/>
      <c r="P34" s="4788"/>
      <c r="Q34" s="4788"/>
      <c r="R34" s="4788"/>
      <c r="S34" s="4788"/>
      <c r="T34" s="4788"/>
      <c r="U34" s="4788"/>
      <c r="V34" s="4788"/>
      <c r="W34" s="4788"/>
      <c r="X34" s="4788"/>
      <c r="Y34" s="4788"/>
      <c r="Z34" s="4788"/>
      <c r="AA34" s="4788"/>
      <c r="AB34" s="4788"/>
      <c r="AC34" s="4788"/>
      <c r="AD34" s="4733"/>
      <c r="AE34" s="4733"/>
      <c r="AF34" s="4733"/>
      <c r="AG34" s="4733"/>
      <c r="AH34" s="4733"/>
      <c r="AI34" s="4733"/>
      <c r="AJ34" s="4733"/>
      <c r="AK34" s="4733"/>
      <c r="AL34" s="4733"/>
      <c r="AM34" s="4733"/>
      <c r="AN34" s="4733"/>
      <c r="AO34" s="4733"/>
      <c r="AP34" s="4733"/>
      <c r="AQ34" s="4733"/>
      <c r="AR34" s="4733"/>
      <c r="AS34" s="4733"/>
      <c r="AT34" s="4733"/>
      <c r="AU34" s="4733"/>
      <c r="AV34" s="4733"/>
      <c r="AW34" s="4733"/>
      <c r="AX34" s="4733"/>
      <c r="AY34" s="4734"/>
      <c r="AZ34" s="879"/>
      <c r="BA34" s="769"/>
      <c r="BB34" s="736"/>
      <c r="BC34" s="735"/>
    </row>
    <row r="35" spans="1:55" s="70" customFormat="1" ht="21" customHeight="1" thickBot="1">
      <c r="A35" s="475"/>
      <c r="B35" s="4786" t="s">
        <v>1154</v>
      </c>
      <c r="C35" s="4787"/>
      <c r="D35" s="4787"/>
      <c r="E35" s="4787"/>
      <c r="F35" s="4787"/>
      <c r="G35" s="4787"/>
      <c r="H35" s="4787"/>
      <c r="I35" s="4787"/>
      <c r="J35" s="4789"/>
      <c r="K35" s="4789"/>
      <c r="L35" s="4789"/>
      <c r="M35" s="4789"/>
      <c r="N35" s="4789"/>
      <c r="O35" s="4789"/>
      <c r="P35" s="4789"/>
      <c r="Q35" s="4789"/>
      <c r="R35" s="4789"/>
      <c r="S35" s="4789"/>
      <c r="T35" s="4789"/>
      <c r="U35" s="4789"/>
      <c r="V35" s="4789"/>
      <c r="W35" s="4789"/>
      <c r="X35" s="4789"/>
      <c r="Y35" s="4789"/>
      <c r="Z35" s="4789"/>
      <c r="AA35" s="4789"/>
      <c r="AB35" s="4789"/>
      <c r="AC35" s="4789"/>
      <c r="AD35" s="4790"/>
      <c r="AE35" s="4790"/>
      <c r="AF35" s="4790"/>
      <c r="AG35" s="4790"/>
      <c r="AH35" s="4790"/>
      <c r="AI35" s="4790"/>
      <c r="AJ35" s="4790"/>
      <c r="AK35" s="4790"/>
      <c r="AL35" s="4790"/>
      <c r="AM35" s="4790"/>
      <c r="AN35" s="4790"/>
      <c r="AO35" s="4790"/>
      <c r="AP35" s="4790"/>
      <c r="AQ35" s="4790"/>
      <c r="AR35" s="4790"/>
      <c r="AS35" s="4790"/>
      <c r="AT35" s="4790"/>
      <c r="AU35" s="4790"/>
      <c r="AV35" s="4790"/>
      <c r="AW35" s="4790"/>
      <c r="AX35" s="4790"/>
      <c r="AY35" s="4792"/>
      <c r="AZ35" s="880"/>
      <c r="BA35" s="769"/>
      <c r="BB35" s="736"/>
      <c r="BC35" s="735"/>
    </row>
    <row r="36" spans="1:55" s="692" customFormat="1" ht="23.25" customHeight="1" thickBot="1">
      <c r="B36" s="770" t="s">
        <v>1133</v>
      </c>
      <c r="C36" s="771"/>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771"/>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2" t="s">
        <v>30</v>
      </c>
      <c r="AX36" s="773" t="s">
        <v>6</v>
      </c>
      <c r="AY36" s="774">
        <v>4</v>
      </c>
      <c r="AZ36" s="775"/>
    </row>
    <row r="37" spans="1:55" s="692" customFormat="1" ht="18.75" customHeight="1" thickBot="1">
      <c r="B37" s="4777" t="s">
        <v>1084</v>
      </c>
      <c r="C37" s="4778"/>
      <c r="D37" s="4778"/>
      <c r="E37" s="4778"/>
      <c r="F37" s="4778"/>
      <c r="G37" s="4778"/>
      <c r="H37" s="4778"/>
      <c r="I37" s="4778"/>
      <c r="J37" s="4778"/>
      <c r="K37" s="4778"/>
      <c r="L37" s="4778"/>
      <c r="M37" s="4778"/>
      <c r="N37" s="4778"/>
      <c r="O37" s="4778"/>
      <c r="P37" s="4778"/>
      <c r="Q37" s="4778"/>
      <c r="R37" s="4778"/>
      <c r="S37" s="4778"/>
      <c r="T37" s="4778"/>
      <c r="U37" s="4778"/>
      <c r="V37" s="4778"/>
      <c r="W37" s="4778"/>
      <c r="X37" s="4778"/>
      <c r="Y37" s="4778"/>
      <c r="Z37" s="4778"/>
      <c r="AA37" s="4778"/>
      <c r="AB37" s="4778"/>
      <c r="AC37" s="4778"/>
      <c r="AD37" s="4778"/>
      <c r="AE37" s="4778"/>
      <c r="AF37" s="4778"/>
      <c r="AG37" s="4778"/>
      <c r="AH37" s="4778"/>
      <c r="AI37" s="4778"/>
      <c r="AJ37" s="4778"/>
      <c r="AK37" s="4778"/>
      <c r="AL37" s="4778"/>
      <c r="AM37" s="4778"/>
      <c r="AN37" s="4778"/>
      <c r="AO37" s="4779"/>
      <c r="AP37" s="4780" t="s">
        <v>436</v>
      </c>
      <c r="AQ37" s="4781"/>
      <c r="AR37" s="4781"/>
      <c r="AS37" s="4781"/>
      <c r="AT37" s="4781"/>
      <c r="AU37" s="4781"/>
      <c r="AV37" s="4781"/>
      <c r="AW37" s="4782">
        <f>AW2</f>
        <v>1</v>
      </c>
      <c r="AX37" s="4782"/>
      <c r="AY37" s="4782"/>
      <c r="AZ37" s="884"/>
      <c r="BA37" s="693"/>
    </row>
    <row r="38" spans="1:55" s="70" customFormat="1" ht="18" customHeight="1">
      <c r="A38" s="475"/>
      <c r="B38" s="4735" t="s">
        <v>1160</v>
      </c>
      <c r="C38" s="4735"/>
      <c r="D38" s="4735"/>
      <c r="E38" s="4735"/>
      <c r="F38" s="4735"/>
      <c r="G38" s="4735"/>
      <c r="H38" s="4735"/>
      <c r="I38" s="4735"/>
      <c r="J38" s="4735"/>
      <c r="K38" s="4735"/>
      <c r="L38" s="4735"/>
      <c r="M38" s="4735"/>
      <c r="N38" s="4735"/>
      <c r="O38" s="4735"/>
      <c r="P38" s="4735"/>
      <c r="Q38" s="4735"/>
      <c r="R38" s="4735"/>
      <c r="S38" s="4735"/>
      <c r="T38" s="4735"/>
      <c r="U38" s="4735"/>
      <c r="V38" s="4735"/>
      <c r="W38" s="4735"/>
      <c r="X38" s="4735"/>
      <c r="Y38" s="4735"/>
      <c r="Z38" s="4735"/>
      <c r="AA38" s="4735"/>
      <c r="AB38" s="4735"/>
      <c r="AC38" s="4735"/>
      <c r="AD38" s="4735"/>
      <c r="AE38" s="4735"/>
      <c r="AF38" s="4735"/>
      <c r="AG38" s="4735"/>
      <c r="AH38" s="4735"/>
      <c r="AI38" s="4735"/>
      <c r="AJ38" s="4735"/>
      <c r="AK38" s="4735"/>
      <c r="AL38" s="4735"/>
      <c r="AM38" s="4735"/>
      <c r="AN38" s="4735"/>
      <c r="AO38" s="4735"/>
      <c r="AP38" s="4735"/>
      <c r="AQ38" s="4735"/>
      <c r="AR38" s="4735"/>
      <c r="AS38" s="4735"/>
      <c r="AT38" s="4735"/>
      <c r="AU38" s="4735"/>
      <c r="AV38" s="4735"/>
      <c r="AW38" s="4735"/>
      <c r="AX38" s="4735"/>
      <c r="AY38" s="4735"/>
      <c r="AZ38" s="4735"/>
      <c r="BA38" s="769"/>
      <c r="BB38" s="736"/>
      <c r="BC38" s="735"/>
    </row>
    <row r="39" spans="1:55" s="70" customFormat="1" ht="18" customHeight="1">
      <c r="A39" s="475"/>
      <c r="B39" s="962"/>
      <c r="C39" s="4793" t="s">
        <v>1161</v>
      </c>
      <c r="D39" s="4794"/>
      <c r="E39" s="4794"/>
      <c r="F39" s="4794"/>
      <c r="G39" s="4794"/>
      <c r="H39" s="4794"/>
      <c r="I39" s="4794"/>
      <c r="J39" s="4794"/>
      <c r="K39" s="4794"/>
      <c r="L39" s="4794"/>
      <c r="M39" s="4794"/>
      <c r="N39" s="4794"/>
      <c r="O39" s="4794"/>
      <c r="P39" s="4794"/>
      <c r="Q39" s="4794"/>
      <c r="R39" s="4794"/>
      <c r="S39" s="4794"/>
      <c r="T39" s="4794"/>
      <c r="U39" s="4794"/>
      <c r="V39" s="4794"/>
      <c r="W39" s="4795" t="s">
        <v>1204</v>
      </c>
      <c r="X39" s="4796"/>
      <c r="Y39" s="4796"/>
      <c r="Z39" s="4796"/>
      <c r="AA39" s="4796"/>
      <c r="AB39" s="4796"/>
      <c r="AC39" s="4796"/>
      <c r="AD39" s="4784" t="s">
        <v>1162</v>
      </c>
      <c r="AE39" s="4784"/>
      <c r="AF39" s="4784"/>
      <c r="AG39" s="4784"/>
      <c r="AH39" s="4784"/>
      <c r="AI39" s="4784"/>
      <c r="AJ39" s="4784"/>
      <c r="AK39" s="4784"/>
      <c r="AL39" s="4784"/>
      <c r="AM39" s="4784"/>
      <c r="AN39" s="4784"/>
      <c r="AO39" s="4784"/>
      <c r="AP39" s="4784"/>
      <c r="AQ39" s="4784" t="s">
        <v>1159</v>
      </c>
      <c r="AR39" s="4784"/>
      <c r="AS39" s="4784"/>
      <c r="AT39" s="4784"/>
      <c r="AU39" s="4784"/>
      <c r="AV39" s="4784"/>
      <c r="AW39" s="4784"/>
      <c r="AX39" s="4784"/>
      <c r="AY39" s="4791"/>
      <c r="AZ39" s="888"/>
      <c r="BA39" s="469"/>
      <c r="BB39" s="739"/>
      <c r="BC39" s="735"/>
    </row>
    <row r="40" spans="1:55" s="70" customFormat="1" ht="21" customHeight="1">
      <c r="A40" s="480"/>
      <c r="B40" s="963"/>
      <c r="C40" s="4728"/>
      <c r="D40" s="4729"/>
      <c r="E40" s="4729"/>
      <c r="F40" s="4729"/>
      <c r="G40" s="4729"/>
      <c r="H40" s="4729"/>
      <c r="I40" s="4729"/>
      <c r="J40" s="4729"/>
      <c r="K40" s="4729"/>
      <c r="L40" s="4729"/>
      <c r="M40" s="4729"/>
      <c r="N40" s="4729"/>
      <c r="O40" s="4729"/>
      <c r="P40" s="4729"/>
      <c r="Q40" s="4729"/>
      <c r="R40" s="4729"/>
      <c r="S40" s="4729"/>
      <c r="T40" s="4729"/>
      <c r="U40" s="4729"/>
      <c r="V40" s="4729"/>
      <c r="W40" s="4730"/>
      <c r="X40" s="4730"/>
      <c r="Y40" s="4730"/>
      <c r="Z40" s="4730"/>
      <c r="AA40" s="4730"/>
      <c r="AB40" s="4730"/>
      <c r="AC40" s="4730"/>
      <c r="AD40" s="4731"/>
      <c r="AE40" s="4731"/>
      <c r="AF40" s="4731"/>
      <c r="AG40" s="4731"/>
      <c r="AH40" s="4731"/>
      <c r="AI40" s="4731"/>
      <c r="AJ40" s="4731"/>
      <c r="AK40" s="4731"/>
      <c r="AL40" s="4731"/>
      <c r="AM40" s="4731"/>
      <c r="AN40" s="4732" t="s">
        <v>636</v>
      </c>
      <c r="AO40" s="4732"/>
      <c r="AP40" s="4732"/>
      <c r="AQ40" s="4733"/>
      <c r="AR40" s="4733"/>
      <c r="AS40" s="4733"/>
      <c r="AT40" s="4733"/>
      <c r="AU40" s="4733"/>
      <c r="AV40" s="4733"/>
      <c r="AW40" s="4733"/>
      <c r="AX40" s="4733"/>
      <c r="AY40" s="4734"/>
      <c r="AZ40" s="881"/>
      <c r="BA40" s="469"/>
      <c r="BB40" s="739"/>
      <c r="BC40" s="735"/>
    </row>
    <row r="41" spans="1:55" s="70" customFormat="1" ht="21" customHeight="1">
      <c r="A41" s="480"/>
      <c r="B41" s="963"/>
      <c r="C41" s="4728"/>
      <c r="D41" s="4729"/>
      <c r="E41" s="4729"/>
      <c r="F41" s="4729"/>
      <c r="G41" s="4729"/>
      <c r="H41" s="4729"/>
      <c r="I41" s="4729"/>
      <c r="J41" s="4729"/>
      <c r="K41" s="4729"/>
      <c r="L41" s="4729"/>
      <c r="M41" s="4729"/>
      <c r="N41" s="4729"/>
      <c r="O41" s="4729"/>
      <c r="P41" s="4729"/>
      <c r="Q41" s="4729"/>
      <c r="R41" s="4729"/>
      <c r="S41" s="4729"/>
      <c r="T41" s="4729"/>
      <c r="U41" s="4729"/>
      <c r="V41" s="4729"/>
      <c r="W41" s="4730"/>
      <c r="X41" s="4730"/>
      <c r="Y41" s="4730"/>
      <c r="Z41" s="4730"/>
      <c r="AA41" s="4730"/>
      <c r="AB41" s="4730"/>
      <c r="AC41" s="4730"/>
      <c r="AD41" s="4731"/>
      <c r="AE41" s="4731"/>
      <c r="AF41" s="4731"/>
      <c r="AG41" s="4731"/>
      <c r="AH41" s="4731"/>
      <c r="AI41" s="4731"/>
      <c r="AJ41" s="4731"/>
      <c r="AK41" s="4731"/>
      <c r="AL41" s="4731"/>
      <c r="AM41" s="4731"/>
      <c r="AN41" s="4732" t="s">
        <v>636</v>
      </c>
      <c r="AO41" s="4732"/>
      <c r="AP41" s="4732"/>
      <c r="AQ41" s="4733"/>
      <c r="AR41" s="4733"/>
      <c r="AS41" s="4733"/>
      <c r="AT41" s="4733"/>
      <c r="AU41" s="4733"/>
      <c r="AV41" s="4733"/>
      <c r="AW41" s="4733"/>
      <c r="AX41" s="4733"/>
      <c r="AY41" s="4734"/>
      <c r="AZ41" s="881"/>
      <c r="BA41" s="469"/>
      <c r="BB41" s="739"/>
      <c r="BC41" s="735"/>
    </row>
    <row r="42" spans="1:55" s="70" customFormat="1" ht="21" customHeight="1">
      <c r="A42" s="480"/>
      <c r="B42" s="963"/>
      <c r="C42" s="4728"/>
      <c r="D42" s="4729"/>
      <c r="E42" s="4729"/>
      <c r="F42" s="4729"/>
      <c r="G42" s="4729"/>
      <c r="H42" s="4729"/>
      <c r="I42" s="4729"/>
      <c r="J42" s="4729"/>
      <c r="K42" s="4729"/>
      <c r="L42" s="4729"/>
      <c r="M42" s="4729"/>
      <c r="N42" s="4729"/>
      <c r="O42" s="4729"/>
      <c r="P42" s="4729"/>
      <c r="Q42" s="4729"/>
      <c r="R42" s="4729"/>
      <c r="S42" s="4729"/>
      <c r="T42" s="4729"/>
      <c r="U42" s="4729"/>
      <c r="V42" s="4729"/>
      <c r="W42" s="4730"/>
      <c r="X42" s="4730"/>
      <c r="Y42" s="4730"/>
      <c r="Z42" s="4730"/>
      <c r="AA42" s="4730"/>
      <c r="AB42" s="4730"/>
      <c r="AC42" s="4730"/>
      <c r="AD42" s="4731"/>
      <c r="AE42" s="4731"/>
      <c r="AF42" s="4731"/>
      <c r="AG42" s="4731"/>
      <c r="AH42" s="4731"/>
      <c r="AI42" s="4731"/>
      <c r="AJ42" s="4731"/>
      <c r="AK42" s="4731"/>
      <c r="AL42" s="4731"/>
      <c r="AM42" s="4731"/>
      <c r="AN42" s="4732" t="s">
        <v>636</v>
      </c>
      <c r="AO42" s="4732"/>
      <c r="AP42" s="4732"/>
      <c r="AQ42" s="4733"/>
      <c r="AR42" s="4733"/>
      <c r="AS42" s="4733"/>
      <c r="AT42" s="4733"/>
      <c r="AU42" s="4733"/>
      <c r="AV42" s="4733"/>
      <c r="AW42" s="4733"/>
      <c r="AX42" s="4733"/>
      <c r="AY42" s="4734"/>
      <c r="AZ42" s="881"/>
      <c r="BA42" s="469"/>
      <c r="BB42" s="739"/>
      <c r="BC42" s="735"/>
    </row>
    <row r="43" spans="1:55" s="70" customFormat="1" ht="21" customHeight="1">
      <c r="A43" s="480"/>
      <c r="B43" s="963"/>
      <c r="C43" s="4728"/>
      <c r="D43" s="4729"/>
      <c r="E43" s="4729"/>
      <c r="F43" s="4729"/>
      <c r="G43" s="4729"/>
      <c r="H43" s="4729"/>
      <c r="I43" s="4729"/>
      <c r="J43" s="4729"/>
      <c r="K43" s="4729"/>
      <c r="L43" s="4729"/>
      <c r="M43" s="4729"/>
      <c r="N43" s="4729"/>
      <c r="O43" s="4729"/>
      <c r="P43" s="4729"/>
      <c r="Q43" s="4729"/>
      <c r="R43" s="4729"/>
      <c r="S43" s="4729"/>
      <c r="T43" s="4729"/>
      <c r="U43" s="4729"/>
      <c r="V43" s="4729"/>
      <c r="W43" s="4730"/>
      <c r="X43" s="4730"/>
      <c r="Y43" s="4730"/>
      <c r="Z43" s="4730"/>
      <c r="AA43" s="4730"/>
      <c r="AB43" s="4730"/>
      <c r="AC43" s="4730"/>
      <c r="AD43" s="4731"/>
      <c r="AE43" s="4731"/>
      <c r="AF43" s="4731"/>
      <c r="AG43" s="4731"/>
      <c r="AH43" s="4731"/>
      <c r="AI43" s="4731"/>
      <c r="AJ43" s="4731"/>
      <c r="AK43" s="4731"/>
      <c r="AL43" s="4731"/>
      <c r="AM43" s="4731"/>
      <c r="AN43" s="4732" t="s">
        <v>636</v>
      </c>
      <c r="AO43" s="4732"/>
      <c r="AP43" s="4732"/>
      <c r="AQ43" s="4733"/>
      <c r="AR43" s="4733"/>
      <c r="AS43" s="4733"/>
      <c r="AT43" s="4733"/>
      <c r="AU43" s="4733"/>
      <c r="AV43" s="4733"/>
      <c r="AW43" s="4733"/>
      <c r="AX43" s="4733"/>
      <c r="AY43" s="4734"/>
      <c r="AZ43" s="881"/>
      <c r="BA43" s="469"/>
      <c r="BB43" s="739"/>
      <c r="BC43" s="735"/>
    </row>
    <row r="44" spans="1:55" s="70" customFormat="1" ht="21" customHeight="1">
      <c r="A44" s="480"/>
      <c r="B44" s="963"/>
      <c r="C44" s="4728"/>
      <c r="D44" s="4729"/>
      <c r="E44" s="4729"/>
      <c r="F44" s="4729"/>
      <c r="G44" s="4729"/>
      <c r="H44" s="4729"/>
      <c r="I44" s="4729"/>
      <c r="J44" s="4729"/>
      <c r="K44" s="4729"/>
      <c r="L44" s="4729"/>
      <c r="M44" s="4729"/>
      <c r="N44" s="4729"/>
      <c r="O44" s="4729"/>
      <c r="P44" s="4729"/>
      <c r="Q44" s="4729"/>
      <c r="R44" s="4729"/>
      <c r="S44" s="4729"/>
      <c r="T44" s="4729"/>
      <c r="U44" s="4729"/>
      <c r="V44" s="4729"/>
      <c r="W44" s="4730"/>
      <c r="X44" s="4730"/>
      <c r="Y44" s="4730"/>
      <c r="Z44" s="4730"/>
      <c r="AA44" s="4730"/>
      <c r="AB44" s="4730"/>
      <c r="AC44" s="4730"/>
      <c r="AD44" s="4731"/>
      <c r="AE44" s="4731"/>
      <c r="AF44" s="4731"/>
      <c r="AG44" s="4731"/>
      <c r="AH44" s="4731"/>
      <c r="AI44" s="4731"/>
      <c r="AJ44" s="4731"/>
      <c r="AK44" s="4731"/>
      <c r="AL44" s="4731"/>
      <c r="AM44" s="4731"/>
      <c r="AN44" s="4732" t="s">
        <v>636</v>
      </c>
      <c r="AO44" s="4732"/>
      <c r="AP44" s="4732"/>
      <c r="AQ44" s="4733"/>
      <c r="AR44" s="4733"/>
      <c r="AS44" s="4733"/>
      <c r="AT44" s="4733"/>
      <c r="AU44" s="4733"/>
      <c r="AV44" s="4733"/>
      <c r="AW44" s="4733"/>
      <c r="AX44" s="4733"/>
      <c r="AY44" s="4734"/>
      <c r="AZ44" s="881"/>
      <c r="BA44" s="469"/>
      <c r="BB44" s="739"/>
      <c r="BC44" s="735"/>
    </row>
    <row r="45" spans="1:55" s="70" customFormat="1" ht="21" customHeight="1">
      <c r="A45" s="480"/>
      <c r="B45" s="963"/>
      <c r="C45" s="4728"/>
      <c r="D45" s="4729"/>
      <c r="E45" s="4729"/>
      <c r="F45" s="4729"/>
      <c r="G45" s="4729"/>
      <c r="H45" s="4729"/>
      <c r="I45" s="4729"/>
      <c r="J45" s="4729"/>
      <c r="K45" s="4729"/>
      <c r="L45" s="4729"/>
      <c r="M45" s="4729"/>
      <c r="N45" s="4729"/>
      <c r="O45" s="4729"/>
      <c r="P45" s="4729"/>
      <c r="Q45" s="4729"/>
      <c r="R45" s="4729"/>
      <c r="S45" s="4729"/>
      <c r="T45" s="4729"/>
      <c r="U45" s="4729"/>
      <c r="V45" s="4729"/>
      <c r="W45" s="4730"/>
      <c r="X45" s="4730"/>
      <c r="Y45" s="4730"/>
      <c r="Z45" s="4730"/>
      <c r="AA45" s="4730"/>
      <c r="AB45" s="4730"/>
      <c r="AC45" s="4730"/>
      <c r="AD45" s="4731"/>
      <c r="AE45" s="4731"/>
      <c r="AF45" s="4731"/>
      <c r="AG45" s="4731"/>
      <c r="AH45" s="4731"/>
      <c r="AI45" s="4731"/>
      <c r="AJ45" s="4731"/>
      <c r="AK45" s="4731"/>
      <c r="AL45" s="4731"/>
      <c r="AM45" s="4731"/>
      <c r="AN45" s="4732" t="s">
        <v>636</v>
      </c>
      <c r="AO45" s="4732"/>
      <c r="AP45" s="4732"/>
      <c r="AQ45" s="4733"/>
      <c r="AR45" s="4733"/>
      <c r="AS45" s="4733"/>
      <c r="AT45" s="4733"/>
      <c r="AU45" s="4733"/>
      <c r="AV45" s="4733"/>
      <c r="AW45" s="4733"/>
      <c r="AX45" s="4733"/>
      <c r="AY45" s="4734"/>
      <c r="AZ45" s="881"/>
      <c r="BA45" s="469"/>
      <c r="BB45" s="739"/>
      <c r="BC45" s="735"/>
    </row>
    <row r="46" spans="1:55" s="70" customFormat="1" ht="21" customHeight="1">
      <c r="A46" s="480"/>
      <c r="B46" s="963"/>
      <c r="C46" s="4728"/>
      <c r="D46" s="4729"/>
      <c r="E46" s="4729"/>
      <c r="F46" s="4729"/>
      <c r="G46" s="4729"/>
      <c r="H46" s="4729"/>
      <c r="I46" s="4729"/>
      <c r="J46" s="4729"/>
      <c r="K46" s="4729"/>
      <c r="L46" s="4729"/>
      <c r="M46" s="4729"/>
      <c r="N46" s="4729"/>
      <c r="O46" s="4729"/>
      <c r="P46" s="4729"/>
      <c r="Q46" s="4729"/>
      <c r="R46" s="4729"/>
      <c r="S46" s="4729"/>
      <c r="T46" s="4729"/>
      <c r="U46" s="4729"/>
      <c r="V46" s="4729"/>
      <c r="W46" s="4730"/>
      <c r="X46" s="4730"/>
      <c r="Y46" s="4730"/>
      <c r="Z46" s="4730"/>
      <c r="AA46" s="4730"/>
      <c r="AB46" s="4730"/>
      <c r="AC46" s="4730"/>
      <c r="AD46" s="4731"/>
      <c r="AE46" s="4731"/>
      <c r="AF46" s="4731"/>
      <c r="AG46" s="4731"/>
      <c r="AH46" s="4731"/>
      <c r="AI46" s="4731"/>
      <c r="AJ46" s="4731"/>
      <c r="AK46" s="4731"/>
      <c r="AL46" s="4731"/>
      <c r="AM46" s="4731"/>
      <c r="AN46" s="4732" t="s">
        <v>636</v>
      </c>
      <c r="AO46" s="4732"/>
      <c r="AP46" s="4732"/>
      <c r="AQ46" s="4733"/>
      <c r="AR46" s="4733"/>
      <c r="AS46" s="4733"/>
      <c r="AT46" s="4733"/>
      <c r="AU46" s="4733"/>
      <c r="AV46" s="4733"/>
      <c r="AW46" s="4733"/>
      <c r="AX46" s="4733"/>
      <c r="AY46" s="4734"/>
      <c r="AZ46" s="881"/>
      <c r="BA46" s="469"/>
      <c r="BB46" s="739"/>
      <c r="BC46" s="735"/>
    </row>
    <row r="47" spans="1:55" s="70" customFormat="1" ht="21" customHeight="1">
      <c r="A47" s="480"/>
      <c r="B47" s="963"/>
      <c r="C47" s="4728"/>
      <c r="D47" s="4729"/>
      <c r="E47" s="4729"/>
      <c r="F47" s="4729"/>
      <c r="G47" s="4729"/>
      <c r="H47" s="4729"/>
      <c r="I47" s="4729"/>
      <c r="J47" s="4729"/>
      <c r="K47" s="4729"/>
      <c r="L47" s="4729"/>
      <c r="M47" s="4729"/>
      <c r="N47" s="4729"/>
      <c r="O47" s="4729"/>
      <c r="P47" s="4729"/>
      <c r="Q47" s="4729"/>
      <c r="R47" s="4729"/>
      <c r="S47" s="4729"/>
      <c r="T47" s="4729"/>
      <c r="U47" s="4729"/>
      <c r="V47" s="4729"/>
      <c r="W47" s="4730"/>
      <c r="X47" s="4730"/>
      <c r="Y47" s="4730"/>
      <c r="Z47" s="4730"/>
      <c r="AA47" s="4730"/>
      <c r="AB47" s="4730"/>
      <c r="AC47" s="4730"/>
      <c r="AD47" s="4731"/>
      <c r="AE47" s="4731"/>
      <c r="AF47" s="4731"/>
      <c r="AG47" s="4731"/>
      <c r="AH47" s="4731"/>
      <c r="AI47" s="4731"/>
      <c r="AJ47" s="4731"/>
      <c r="AK47" s="4731"/>
      <c r="AL47" s="4731"/>
      <c r="AM47" s="4731"/>
      <c r="AN47" s="4732" t="s">
        <v>636</v>
      </c>
      <c r="AO47" s="4732"/>
      <c r="AP47" s="4732"/>
      <c r="AQ47" s="4733"/>
      <c r="AR47" s="4733"/>
      <c r="AS47" s="4733"/>
      <c r="AT47" s="4733"/>
      <c r="AU47" s="4733"/>
      <c r="AV47" s="4733"/>
      <c r="AW47" s="4733"/>
      <c r="AX47" s="4733"/>
      <c r="AY47" s="4734"/>
      <c r="AZ47" s="881"/>
      <c r="BA47" s="469"/>
      <c r="BB47" s="739"/>
      <c r="BC47" s="735"/>
    </row>
    <row r="48" spans="1:55" s="70" customFormat="1" ht="21" customHeight="1">
      <c r="A48" s="480"/>
      <c r="B48" s="963"/>
      <c r="C48" s="4728"/>
      <c r="D48" s="4729"/>
      <c r="E48" s="4729"/>
      <c r="F48" s="4729"/>
      <c r="G48" s="4729"/>
      <c r="H48" s="4729"/>
      <c r="I48" s="4729"/>
      <c r="J48" s="4729"/>
      <c r="K48" s="4729"/>
      <c r="L48" s="4729"/>
      <c r="M48" s="4729"/>
      <c r="N48" s="4729"/>
      <c r="O48" s="4729"/>
      <c r="P48" s="4729"/>
      <c r="Q48" s="4729"/>
      <c r="R48" s="4729"/>
      <c r="S48" s="4729"/>
      <c r="T48" s="4729"/>
      <c r="U48" s="4729"/>
      <c r="V48" s="4729"/>
      <c r="W48" s="4730"/>
      <c r="X48" s="4730"/>
      <c r="Y48" s="4730"/>
      <c r="Z48" s="4730"/>
      <c r="AA48" s="4730"/>
      <c r="AB48" s="4730"/>
      <c r="AC48" s="4730"/>
      <c r="AD48" s="4731"/>
      <c r="AE48" s="4731"/>
      <c r="AF48" s="4731"/>
      <c r="AG48" s="4731"/>
      <c r="AH48" s="4731"/>
      <c r="AI48" s="4731"/>
      <c r="AJ48" s="4731"/>
      <c r="AK48" s="4731"/>
      <c r="AL48" s="4731"/>
      <c r="AM48" s="4731"/>
      <c r="AN48" s="4732" t="s">
        <v>636</v>
      </c>
      <c r="AO48" s="4732"/>
      <c r="AP48" s="4732"/>
      <c r="AQ48" s="4733"/>
      <c r="AR48" s="4733"/>
      <c r="AS48" s="4733"/>
      <c r="AT48" s="4733"/>
      <c r="AU48" s="4733"/>
      <c r="AV48" s="4733"/>
      <c r="AW48" s="4733"/>
      <c r="AX48" s="4733"/>
      <c r="AY48" s="4734"/>
      <c r="AZ48" s="881"/>
      <c r="BA48" s="469"/>
      <c r="BB48" s="739"/>
      <c r="BC48" s="735"/>
    </row>
    <row r="49" spans="1:55" s="70" customFormat="1" ht="21" customHeight="1">
      <c r="A49" s="480"/>
      <c r="B49" s="963"/>
      <c r="C49" s="4728"/>
      <c r="D49" s="4729"/>
      <c r="E49" s="4729"/>
      <c r="F49" s="4729"/>
      <c r="G49" s="4729"/>
      <c r="H49" s="4729"/>
      <c r="I49" s="4729"/>
      <c r="J49" s="4729"/>
      <c r="K49" s="4729"/>
      <c r="L49" s="4729"/>
      <c r="M49" s="4729"/>
      <c r="N49" s="4729"/>
      <c r="O49" s="4729"/>
      <c r="P49" s="4729"/>
      <c r="Q49" s="4729"/>
      <c r="R49" s="4729"/>
      <c r="S49" s="4729"/>
      <c r="T49" s="4729"/>
      <c r="U49" s="4729"/>
      <c r="V49" s="4729"/>
      <c r="W49" s="4730"/>
      <c r="X49" s="4730"/>
      <c r="Y49" s="4730"/>
      <c r="Z49" s="4730"/>
      <c r="AA49" s="4730"/>
      <c r="AB49" s="4730"/>
      <c r="AC49" s="4730"/>
      <c r="AD49" s="4731"/>
      <c r="AE49" s="4731"/>
      <c r="AF49" s="4731"/>
      <c r="AG49" s="4731"/>
      <c r="AH49" s="4731"/>
      <c r="AI49" s="4731"/>
      <c r="AJ49" s="4731"/>
      <c r="AK49" s="4731"/>
      <c r="AL49" s="4731"/>
      <c r="AM49" s="4731"/>
      <c r="AN49" s="4732" t="s">
        <v>636</v>
      </c>
      <c r="AO49" s="4732"/>
      <c r="AP49" s="4732"/>
      <c r="AQ49" s="4733"/>
      <c r="AR49" s="4733"/>
      <c r="AS49" s="4733"/>
      <c r="AT49" s="4733"/>
      <c r="AU49" s="4733"/>
      <c r="AV49" s="4733"/>
      <c r="AW49" s="4733"/>
      <c r="AX49" s="4733"/>
      <c r="AY49" s="4734"/>
      <c r="AZ49" s="881"/>
      <c r="BA49" s="469"/>
      <c r="BB49" s="739"/>
      <c r="BC49" s="735"/>
    </row>
    <row r="50" spans="1:55" s="70" customFormat="1" ht="21" customHeight="1">
      <c r="A50" s="480"/>
      <c r="B50" s="963"/>
      <c r="C50" s="4728"/>
      <c r="D50" s="4729"/>
      <c r="E50" s="4729"/>
      <c r="F50" s="4729"/>
      <c r="G50" s="4729"/>
      <c r="H50" s="4729"/>
      <c r="I50" s="4729"/>
      <c r="J50" s="4729"/>
      <c r="K50" s="4729"/>
      <c r="L50" s="4729"/>
      <c r="M50" s="4729"/>
      <c r="N50" s="4729"/>
      <c r="O50" s="4729"/>
      <c r="P50" s="4729"/>
      <c r="Q50" s="4729"/>
      <c r="R50" s="4729"/>
      <c r="S50" s="4729"/>
      <c r="T50" s="4729"/>
      <c r="U50" s="4729"/>
      <c r="V50" s="4729"/>
      <c r="W50" s="4730"/>
      <c r="X50" s="4730"/>
      <c r="Y50" s="4730"/>
      <c r="Z50" s="4730"/>
      <c r="AA50" s="4730"/>
      <c r="AB50" s="4730"/>
      <c r="AC50" s="4730"/>
      <c r="AD50" s="4731"/>
      <c r="AE50" s="4731"/>
      <c r="AF50" s="4731"/>
      <c r="AG50" s="4731"/>
      <c r="AH50" s="4731"/>
      <c r="AI50" s="4731"/>
      <c r="AJ50" s="4731"/>
      <c r="AK50" s="4731"/>
      <c r="AL50" s="4731"/>
      <c r="AM50" s="4731"/>
      <c r="AN50" s="4732" t="s">
        <v>636</v>
      </c>
      <c r="AO50" s="4732"/>
      <c r="AP50" s="4732"/>
      <c r="AQ50" s="4733"/>
      <c r="AR50" s="4733"/>
      <c r="AS50" s="4733"/>
      <c r="AT50" s="4733"/>
      <c r="AU50" s="4733"/>
      <c r="AV50" s="4733"/>
      <c r="AW50" s="4733"/>
      <c r="AX50" s="4733"/>
      <c r="AY50" s="4734"/>
      <c r="AZ50" s="881"/>
      <c r="BA50" s="469"/>
      <c r="BB50" s="739"/>
      <c r="BC50" s="735"/>
    </row>
    <row r="51" spans="1:55" s="70" customFormat="1" ht="21" customHeight="1">
      <c r="A51" s="480"/>
      <c r="B51" s="963"/>
      <c r="C51" s="4728"/>
      <c r="D51" s="4729"/>
      <c r="E51" s="4729"/>
      <c r="F51" s="4729"/>
      <c r="G51" s="4729"/>
      <c r="H51" s="4729"/>
      <c r="I51" s="4729"/>
      <c r="J51" s="4729"/>
      <c r="K51" s="4729"/>
      <c r="L51" s="4729"/>
      <c r="M51" s="4729"/>
      <c r="N51" s="4729"/>
      <c r="O51" s="4729"/>
      <c r="P51" s="4729"/>
      <c r="Q51" s="4729"/>
      <c r="R51" s="4729"/>
      <c r="S51" s="4729"/>
      <c r="T51" s="4729"/>
      <c r="U51" s="4729"/>
      <c r="V51" s="4729"/>
      <c r="W51" s="4730"/>
      <c r="X51" s="4730"/>
      <c r="Y51" s="4730"/>
      <c r="Z51" s="4730"/>
      <c r="AA51" s="4730"/>
      <c r="AB51" s="4730"/>
      <c r="AC51" s="4730"/>
      <c r="AD51" s="4731"/>
      <c r="AE51" s="4731"/>
      <c r="AF51" s="4731"/>
      <c r="AG51" s="4731"/>
      <c r="AH51" s="4731"/>
      <c r="AI51" s="4731"/>
      <c r="AJ51" s="4731"/>
      <c r="AK51" s="4731"/>
      <c r="AL51" s="4731"/>
      <c r="AM51" s="4731"/>
      <c r="AN51" s="4732" t="s">
        <v>636</v>
      </c>
      <c r="AO51" s="4732"/>
      <c r="AP51" s="4732"/>
      <c r="AQ51" s="4733"/>
      <c r="AR51" s="4733"/>
      <c r="AS51" s="4733"/>
      <c r="AT51" s="4733"/>
      <c r="AU51" s="4733"/>
      <c r="AV51" s="4733"/>
      <c r="AW51" s="4733"/>
      <c r="AX51" s="4733"/>
      <c r="AY51" s="4734"/>
      <c r="AZ51" s="881"/>
      <c r="BA51" s="469"/>
      <c r="BB51" s="739"/>
      <c r="BC51" s="735"/>
    </row>
    <row r="52" spans="1:55" s="70" customFormat="1" ht="21" customHeight="1">
      <c r="A52" s="480"/>
      <c r="B52" s="963"/>
      <c r="C52" s="4728"/>
      <c r="D52" s="4729"/>
      <c r="E52" s="4729"/>
      <c r="F52" s="4729"/>
      <c r="G52" s="4729"/>
      <c r="H52" s="4729"/>
      <c r="I52" s="4729"/>
      <c r="J52" s="4729"/>
      <c r="K52" s="4729"/>
      <c r="L52" s="4729"/>
      <c r="M52" s="4729"/>
      <c r="N52" s="4729"/>
      <c r="O52" s="4729"/>
      <c r="P52" s="4729"/>
      <c r="Q52" s="4729"/>
      <c r="R52" s="4729"/>
      <c r="S52" s="4729"/>
      <c r="T52" s="4729"/>
      <c r="U52" s="4729"/>
      <c r="V52" s="4729"/>
      <c r="W52" s="4730"/>
      <c r="X52" s="4730"/>
      <c r="Y52" s="4730"/>
      <c r="Z52" s="4730"/>
      <c r="AA52" s="4730"/>
      <c r="AB52" s="4730"/>
      <c r="AC52" s="4730"/>
      <c r="AD52" s="4731"/>
      <c r="AE52" s="4731"/>
      <c r="AF52" s="4731"/>
      <c r="AG52" s="4731"/>
      <c r="AH52" s="4731"/>
      <c r="AI52" s="4731"/>
      <c r="AJ52" s="4731"/>
      <c r="AK52" s="4731"/>
      <c r="AL52" s="4731"/>
      <c r="AM52" s="4731"/>
      <c r="AN52" s="4732" t="s">
        <v>636</v>
      </c>
      <c r="AO52" s="4732"/>
      <c r="AP52" s="4732"/>
      <c r="AQ52" s="4733"/>
      <c r="AR52" s="4733"/>
      <c r="AS52" s="4733"/>
      <c r="AT52" s="4733"/>
      <c r="AU52" s="4733"/>
      <c r="AV52" s="4733"/>
      <c r="AW52" s="4733"/>
      <c r="AX52" s="4733"/>
      <c r="AY52" s="4734"/>
      <c r="AZ52" s="881"/>
      <c r="BA52" s="469"/>
      <c r="BB52" s="739"/>
      <c r="BC52" s="735"/>
    </row>
    <row r="53" spans="1:55" s="70" customFormat="1" ht="21" customHeight="1">
      <c r="A53" s="480"/>
      <c r="B53" s="963"/>
      <c r="C53" s="4728"/>
      <c r="D53" s="4729"/>
      <c r="E53" s="4729"/>
      <c r="F53" s="4729"/>
      <c r="G53" s="4729"/>
      <c r="H53" s="4729"/>
      <c r="I53" s="4729"/>
      <c r="J53" s="4729"/>
      <c r="K53" s="4729"/>
      <c r="L53" s="4729"/>
      <c r="M53" s="4729"/>
      <c r="N53" s="4729"/>
      <c r="O53" s="4729"/>
      <c r="P53" s="4729"/>
      <c r="Q53" s="4729"/>
      <c r="R53" s="4729"/>
      <c r="S53" s="4729"/>
      <c r="T53" s="4729"/>
      <c r="U53" s="4729"/>
      <c r="V53" s="4729"/>
      <c r="W53" s="4730"/>
      <c r="X53" s="4730"/>
      <c r="Y53" s="4730"/>
      <c r="Z53" s="4730"/>
      <c r="AA53" s="4730"/>
      <c r="AB53" s="4730"/>
      <c r="AC53" s="4730"/>
      <c r="AD53" s="4731"/>
      <c r="AE53" s="4731"/>
      <c r="AF53" s="4731"/>
      <c r="AG53" s="4731"/>
      <c r="AH53" s="4731"/>
      <c r="AI53" s="4731"/>
      <c r="AJ53" s="4731"/>
      <c r="AK53" s="4731"/>
      <c r="AL53" s="4731"/>
      <c r="AM53" s="4731"/>
      <c r="AN53" s="4732" t="s">
        <v>636</v>
      </c>
      <c r="AO53" s="4732"/>
      <c r="AP53" s="4732"/>
      <c r="AQ53" s="4733"/>
      <c r="AR53" s="4733"/>
      <c r="AS53" s="4733"/>
      <c r="AT53" s="4733"/>
      <c r="AU53" s="4733"/>
      <c r="AV53" s="4733"/>
      <c r="AW53" s="4733"/>
      <c r="AX53" s="4733"/>
      <c r="AY53" s="4734"/>
      <c r="AZ53" s="881"/>
      <c r="BA53" s="469"/>
      <c r="BB53" s="739"/>
      <c r="BC53" s="735"/>
    </row>
    <row r="54" spans="1:55" s="70" customFormat="1" ht="21" customHeight="1">
      <c r="A54" s="480"/>
      <c r="B54" s="963"/>
      <c r="C54" s="4728"/>
      <c r="D54" s="4729"/>
      <c r="E54" s="4729"/>
      <c r="F54" s="4729"/>
      <c r="G54" s="4729"/>
      <c r="H54" s="4729"/>
      <c r="I54" s="4729"/>
      <c r="J54" s="4729"/>
      <c r="K54" s="4729"/>
      <c r="L54" s="4729"/>
      <c r="M54" s="4729"/>
      <c r="N54" s="4729"/>
      <c r="O54" s="4729"/>
      <c r="P54" s="4729"/>
      <c r="Q54" s="4729"/>
      <c r="R54" s="4729"/>
      <c r="S54" s="4729"/>
      <c r="T54" s="4729"/>
      <c r="U54" s="4729"/>
      <c r="V54" s="4729"/>
      <c r="W54" s="4730"/>
      <c r="X54" s="4730"/>
      <c r="Y54" s="4730"/>
      <c r="Z54" s="4730"/>
      <c r="AA54" s="4730"/>
      <c r="AB54" s="4730"/>
      <c r="AC54" s="4730"/>
      <c r="AD54" s="4731"/>
      <c r="AE54" s="4731"/>
      <c r="AF54" s="4731"/>
      <c r="AG54" s="4731"/>
      <c r="AH54" s="4731"/>
      <c r="AI54" s="4731"/>
      <c r="AJ54" s="4731"/>
      <c r="AK54" s="4731"/>
      <c r="AL54" s="4731"/>
      <c r="AM54" s="4731"/>
      <c r="AN54" s="4732" t="s">
        <v>636</v>
      </c>
      <c r="AO54" s="4732"/>
      <c r="AP54" s="4732"/>
      <c r="AQ54" s="4733"/>
      <c r="AR54" s="4733"/>
      <c r="AS54" s="4733"/>
      <c r="AT54" s="4733"/>
      <c r="AU54" s="4733"/>
      <c r="AV54" s="4733"/>
      <c r="AW54" s="4733"/>
      <c r="AX54" s="4733"/>
      <c r="AY54" s="4734"/>
      <c r="AZ54" s="881"/>
      <c r="BA54" s="469"/>
      <c r="BB54" s="739"/>
      <c r="BC54" s="735"/>
    </row>
    <row r="55" spans="1:55" s="70" customFormat="1" ht="21" customHeight="1">
      <c r="A55" s="480"/>
      <c r="B55" s="963"/>
      <c r="C55" s="4728"/>
      <c r="D55" s="4729"/>
      <c r="E55" s="4729"/>
      <c r="F55" s="4729"/>
      <c r="G55" s="4729"/>
      <c r="H55" s="4729"/>
      <c r="I55" s="4729"/>
      <c r="J55" s="4729"/>
      <c r="K55" s="4729"/>
      <c r="L55" s="4729"/>
      <c r="M55" s="4729"/>
      <c r="N55" s="4729"/>
      <c r="O55" s="4729"/>
      <c r="P55" s="4729"/>
      <c r="Q55" s="4729"/>
      <c r="R55" s="4729"/>
      <c r="S55" s="4729"/>
      <c r="T55" s="4729"/>
      <c r="U55" s="4729"/>
      <c r="V55" s="4729"/>
      <c r="W55" s="4730"/>
      <c r="X55" s="4730"/>
      <c r="Y55" s="4730"/>
      <c r="Z55" s="4730"/>
      <c r="AA55" s="4730"/>
      <c r="AB55" s="4730"/>
      <c r="AC55" s="4730"/>
      <c r="AD55" s="4731"/>
      <c r="AE55" s="4731"/>
      <c r="AF55" s="4731"/>
      <c r="AG55" s="4731"/>
      <c r="AH55" s="4731"/>
      <c r="AI55" s="4731"/>
      <c r="AJ55" s="4731"/>
      <c r="AK55" s="4731"/>
      <c r="AL55" s="4731"/>
      <c r="AM55" s="4731"/>
      <c r="AN55" s="4732" t="s">
        <v>636</v>
      </c>
      <c r="AO55" s="4732"/>
      <c r="AP55" s="4732"/>
      <c r="AQ55" s="4733"/>
      <c r="AR55" s="4733"/>
      <c r="AS55" s="4733"/>
      <c r="AT55" s="4733"/>
      <c r="AU55" s="4733"/>
      <c r="AV55" s="4733"/>
      <c r="AW55" s="4733"/>
      <c r="AX55" s="4733"/>
      <c r="AY55" s="4734"/>
      <c r="AZ55" s="881"/>
      <c r="BA55" s="469"/>
      <c r="BB55" s="739"/>
      <c r="BC55" s="735"/>
    </row>
    <row r="56" spans="1:55" s="70" customFormat="1" ht="21" customHeight="1">
      <c r="A56" s="480"/>
      <c r="B56" s="963"/>
      <c r="C56" s="4728"/>
      <c r="D56" s="4729"/>
      <c r="E56" s="4729"/>
      <c r="F56" s="4729"/>
      <c r="G56" s="4729"/>
      <c r="H56" s="4729"/>
      <c r="I56" s="4729"/>
      <c r="J56" s="4729"/>
      <c r="K56" s="4729"/>
      <c r="L56" s="4729"/>
      <c r="M56" s="4729"/>
      <c r="N56" s="4729"/>
      <c r="O56" s="4729"/>
      <c r="P56" s="4729"/>
      <c r="Q56" s="4729"/>
      <c r="R56" s="4729"/>
      <c r="S56" s="4729"/>
      <c r="T56" s="4729"/>
      <c r="U56" s="4729"/>
      <c r="V56" s="4729"/>
      <c r="W56" s="4730"/>
      <c r="X56" s="4730"/>
      <c r="Y56" s="4730"/>
      <c r="Z56" s="4730"/>
      <c r="AA56" s="4730"/>
      <c r="AB56" s="4730"/>
      <c r="AC56" s="4730"/>
      <c r="AD56" s="4731"/>
      <c r="AE56" s="4731"/>
      <c r="AF56" s="4731"/>
      <c r="AG56" s="4731"/>
      <c r="AH56" s="4731"/>
      <c r="AI56" s="4731"/>
      <c r="AJ56" s="4731"/>
      <c r="AK56" s="4731"/>
      <c r="AL56" s="4731"/>
      <c r="AM56" s="4731"/>
      <c r="AN56" s="4732" t="s">
        <v>636</v>
      </c>
      <c r="AO56" s="4732"/>
      <c r="AP56" s="4732"/>
      <c r="AQ56" s="4733"/>
      <c r="AR56" s="4733"/>
      <c r="AS56" s="4733"/>
      <c r="AT56" s="4733"/>
      <c r="AU56" s="4733"/>
      <c r="AV56" s="4733"/>
      <c r="AW56" s="4733"/>
      <c r="AX56" s="4733"/>
      <c r="AY56" s="4734"/>
      <c r="AZ56" s="881"/>
      <c r="BA56" s="469"/>
      <c r="BB56" s="739"/>
      <c r="BC56" s="735"/>
    </row>
    <row r="57" spans="1:55" s="70" customFormat="1" ht="21" customHeight="1">
      <c r="A57" s="480"/>
      <c r="B57" s="963"/>
      <c r="C57" s="4728"/>
      <c r="D57" s="4729"/>
      <c r="E57" s="4729"/>
      <c r="F57" s="4729"/>
      <c r="G57" s="4729"/>
      <c r="H57" s="4729"/>
      <c r="I57" s="4729"/>
      <c r="J57" s="4729"/>
      <c r="K57" s="4729"/>
      <c r="L57" s="4729"/>
      <c r="M57" s="4729"/>
      <c r="N57" s="4729"/>
      <c r="O57" s="4729"/>
      <c r="P57" s="4729"/>
      <c r="Q57" s="4729"/>
      <c r="R57" s="4729"/>
      <c r="S57" s="4729"/>
      <c r="T57" s="4729"/>
      <c r="U57" s="4729"/>
      <c r="V57" s="4729"/>
      <c r="W57" s="4730"/>
      <c r="X57" s="4730"/>
      <c r="Y57" s="4730"/>
      <c r="Z57" s="4730"/>
      <c r="AA57" s="4730"/>
      <c r="AB57" s="4730"/>
      <c r="AC57" s="4730"/>
      <c r="AD57" s="4731"/>
      <c r="AE57" s="4731"/>
      <c r="AF57" s="4731"/>
      <c r="AG57" s="4731"/>
      <c r="AH57" s="4731"/>
      <c r="AI57" s="4731"/>
      <c r="AJ57" s="4731"/>
      <c r="AK57" s="4731"/>
      <c r="AL57" s="4731"/>
      <c r="AM57" s="4731"/>
      <c r="AN57" s="4732" t="s">
        <v>636</v>
      </c>
      <c r="AO57" s="4732"/>
      <c r="AP57" s="4732"/>
      <c r="AQ57" s="4733"/>
      <c r="AR57" s="4733"/>
      <c r="AS57" s="4733"/>
      <c r="AT57" s="4733"/>
      <c r="AU57" s="4733"/>
      <c r="AV57" s="4733"/>
      <c r="AW57" s="4733"/>
      <c r="AX57" s="4733"/>
      <c r="AY57" s="4734"/>
      <c r="AZ57" s="881"/>
      <c r="BA57" s="469"/>
      <c r="BB57" s="739"/>
      <c r="BC57" s="735"/>
    </row>
    <row r="58" spans="1:55" s="70" customFormat="1" ht="21" customHeight="1">
      <c r="A58" s="480"/>
      <c r="B58" s="963"/>
      <c r="C58" s="4728"/>
      <c r="D58" s="4729"/>
      <c r="E58" s="4729"/>
      <c r="F58" s="4729"/>
      <c r="G58" s="4729"/>
      <c r="H58" s="4729"/>
      <c r="I58" s="4729"/>
      <c r="J58" s="4729"/>
      <c r="K58" s="4729"/>
      <c r="L58" s="4729"/>
      <c r="M58" s="4729"/>
      <c r="N58" s="4729"/>
      <c r="O58" s="4729"/>
      <c r="P58" s="4729"/>
      <c r="Q58" s="4729"/>
      <c r="R58" s="4729"/>
      <c r="S58" s="4729"/>
      <c r="T58" s="4729"/>
      <c r="U58" s="4729"/>
      <c r="V58" s="4729"/>
      <c r="W58" s="4730"/>
      <c r="X58" s="4730"/>
      <c r="Y58" s="4730"/>
      <c r="Z58" s="4730"/>
      <c r="AA58" s="4730"/>
      <c r="AB58" s="4730"/>
      <c r="AC58" s="4730"/>
      <c r="AD58" s="4731"/>
      <c r="AE58" s="4731"/>
      <c r="AF58" s="4731"/>
      <c r="AG58" s="4731"/>
      <c r="AH58" s="4731"/>
      <c r="AI58" s="4731"/>
      <c r="AJ58" s="4731"/>
      <c r="AK58" s="4731"/>
      <c r="AL58" s="4731"/>
      <c r="AM58" s="4731"/>
      <c r="AN58" s="4732" t="s">
        <v>636</v>
      </c>
      <c r="AO58" s="4732"/>
      <c r="AP58" s="4732"/>
      <c r="AQ58" s="4733"/>
      <c r="AR58" s="4733"/>
      <c r="AS58" s="4733"/>
      <c r="AT58" s="4733"/>
      <c r="AU58" s="4733"/>
      <c r="AV58" s="4733"/>
      <c r="AW58" s="4733"/>
      <c r="AX58" s="4733"/>
      <c r="AY58" s="4734"/>
      <c r="AZ58" s="881"/>
      <c r="BA58" s="469"/>
      <c r="BB58" s="739"/>
      <c r="BC58" s="735"/>
    </row>
    <row r="59" spans="1:55" s="70" customFormat="1" ht="21" customHeight="1">
      <c r="A59" s="480"/>
      <c r="B59" s="963"/>
      <c r="C59" s="4728"/>
      <c r="D59" s="4729"/>
      <c r="E59" s="4729"/>
      <c r="F59" s="4729"/>
      <c r="G59" s="4729"/>
      <c r="H59" s="4729"/>
      <c r="I59" s="4729"/>
      <c r="J59" s="4729"/>
      <c r="K59" s="4729"/>
      <c r="L59" s="4729"/>
      <c r="M59" s="4729"/>
      <c r="N59" s="4729"/>
      <c r="O59" s="4729"/>
      <c r="P59" s="4729"/>
      <c r="Q59" s="4729"/>
      <c r="R59" s="4729"/>
      <c r="S59" s="4729"/>
      <c r="T59" s="4729"/>
      <c r="U59" s="4729"/>
      <c r="V59" s="4729"/>
      <c r="W59" s="4730"/>
      <c r="X59" s="4730"/>
      <c r="Y59" s="4730"/>
      <c r="Z59" s="4730"/>
      <c r="AA59" s="4730"/>
      <c r="AB59" s="4730"/>
      <c r="AC59" s="4730"/>
      <c r="AD59" s="4731"/>
      <c r="AE59" s="4731"/>
      <c r="AF59" s="4731"/>
      <c r="AG59" s="4731"/>
      <c r="AH59" s="4731"/>
      <c r="AI59" s="4731"/>
      <c r="AJ59" s="4731"/>
      <c r="AK59" s="4731"/>
      <c r="AL59" s="4731"/>
      <c r="AM59" s="4731"/>
      <c r="AN59" s="4732" t="s">
        <v>636</v>
      </c>
      <c r="AO59" s="4732"/>
      <c r="AP59" s="4732"/>
      <c r="AQ59" s="4733"/>
      <c r="AR59" s="4733"/>
      <c r="AS59" s="4733"/>
      <c r="AT59" s="4733"/>
      <c r="AU59" s="4733"/>
      <c r="AV59" s="4733"/>
      <c r="AW59" s="4733"/>
      <c r="AX59" s="4733"/>
      <c r="AY59" s="4734"/>
      <c r="AZ59" s="881"/>
      <c r="BA59" s="469"/>
      <c r="BB59" s="739"/>
      <c r="BC59" s="735"/>
    </row>
    <row r="60" spans="1:55" s="70" customFormat="1" ht="21" customHeight="1">
      <c r="A60" s="480"/>
      <c r="B60" s="963"/>
      <c r="C60" s="4728"/>
      <c r="D60" s="4729"/>
      <c r="E60" s="4729"/>
      <c r="F60" s="4729"/>
      <c r="G60" s="4729"/>
      <c r="H60" s="4729"/>
      <c r="I60" s="4729"/>
      <c r="J60" s="4729"/>
      <c r="K60" s="4729"/>
      <c r="L60" s="4729"/>
      <c r="M60" s="4729"/>
      <c r="N60" s="4729"/>
      <c r="O60" s="4729"/>
      <c r="P60" s="4729"/>
      <c r="Q60" s="4729"/>
      <c r="R60" s="4729"/>
      <c r="S60" s="4729"/>
      <c r="T60" s="4729"/>
      <c r="U60" s="4729"/>
      <c r="V60" s="4729"/>
      <c r="W60" s="4730"/>
      <c r="X60" s="4730"/>
      <c r="Y60" s="4730"/>
      <c r="Z60" s="4730"/>
      <c r="AA60" s="4730"/>
      <c r="AB60" s="4730"/>
      <c r="AC60" s="4730"/>
      <c r="AD60" s="4731"/>
      <c r="AE60" s="4731"/>
      <c r="AF60" s="4731"/>
      <c r="AG60" s="4731"/>
      <c r="AH60" s="4731"/>
      <c r="AI60" s="4731"/>
      <c r="AJ60" s="4731"/>
      <c r="AK60" s="4731"/>
      <c r="AL60" s="4731"/>
      <c r="AM60" s="4731"/>
      <c r="AN60" s="4732" t="s">
        <v>636</v>
      </c>
      <c r="AO60" s="4732"/>
      <c r="AP60" s="4732"/>
      <c r="AQ60" s="4733"/>
      <c r="AR60" s="4733"/>
      <c r="AS60" s="4733"/>
      <c r="AT60" s="4733"/>
      <c r="AU60" s="4733"/>
      <c r="AV60" s="4733"/>
      <c r="AW60" s="4733"/>
      <c r="AX60" s="4733"/>
      <c r="AY60" s="4734"/>
      <c r="AZ60" s="881"/>
      <c r="BA60" s="469"/>
      <c r="BB60" s="739"/>
      <c r="BC60" s="735"/>
    </row>
    <row r="61" spans="1:55" s="70" customFormat="1" ht="21" customHeight="1">
      <c r="A61" s="480"/>
      <c r="B61" s="963"/>
      <c r="C61" s="4728"/>
      <c r="D61" s="4729"/>
      <c r="E61" s="4729"/>
      <c r="F61" s="4729"/>
      <c r="G61" s="4729"/>
      <c r="H61" s="4729"/>
      <c r="I61" s="4729"/>
      <c r="J61" s="4729"/>
      <c r="K61" s="4729"/>
      <c r="L61" s="4729"/>
      <c r="M61" s="4729"/>
      <c r="N61" s="4729"/>
      <c r="O61" s="4729"/>
      <c r="P61" s="4729"/>
      <c r="Q61" s="4729"/>
      <c r="R61" s="4729"/>
      <c r="S61" s="4729"/>
      <c r="T61" s="4729"/>
      <c r="U61" s="4729"/>
      <c r="V61" s="4729"/>
      <c r="W61" s="4730"/>
      <c r="X61" s="4730"/>
      <c r="Y61" s="4730"/>
      <c r="Z61" s="4730"/>
      <c r="AA61" s="4730"/>
      <c r="AB61" s="4730"/>
      <c r="AC61" s="4730"/>
      <c r="AD61" s="4731"/>
      <c r="AE61" s="4731"/>
      <c r="AF61" s="4731"/>
      <c r="AG61" s="4731"/>
      <c r="AH61" s="4731"/>
      <c r="AI61" s="4731"/>
      <c r="AJ61" s="4731"/>
      <c r="AK61" s="4731"/>
      <c r="AL61" s="4731"/>
      <c r="AM61" s="4731"/>
      <c r="AN61" s="4732" t="s">
        <v>636</v>
      </c>
      <c r="AO61" s="4732"/>
      <c r="AP61" s="4732"/>
      <c r="AQ61" s="4733"/>
      <c r="AR61" s="4733"/>
      <c r="AS61" s="4733"/>
      <c r="AT61" s="4733"/>
      <c r="AU61" s="4733"/>
      <c r="AV61" s="4733"/>
      <c r="AW61" s="4733"/>
      <c r="AX61" s="4733"/>
      <c r="AY61" s="4734"/>
      <c r="AZ61" s="881"/>
      <c r="BA61" s="469"/>
      <c r="BB61" s="739"/>
      <c r="BC61" s="735"/>
    </row>
    <row r="62" spans="1:55" s="70" customFormat="1" ht="21" customHeight="1">
      <c r="A62" s="480"/>
      <c r="B62" s="963"/>
      <c r="C62" s="4728"/>
      <c r="D62" s="4729"/>
      <c r="E62" s="4729"/>
      <c r="F62" s="4729"/>
      <c r="G62" s="4729"/>
      <c r="H62" s="4729"/>
      <c r="I62" s="4729"/>
      <c r="J62" s="4729"/>
      <c r="K62" s="4729"/>
      <c r="L62" s="4729"/>
      <c r="M62" s="4729"/>
      <c r="N62" s="4729"/>
      <c r="O62" s="4729"/>
      <c r="P62" s="4729"/>
      <c r="Q62" s="4729"/>
      <c r="R62" s="4729"/>
      <c r="S62" s="4729"/>
      <c r="T62" s="4729"/>
      <c r="U62" s="4729"/>
      <c r="V62" s="4729"/>
      <c r="W62" s="4730"/>
      <c r="X62" s="4730"/>
      <c r="Y62" s="4730"/>
      <c r="Z62" s="4730"/>
      <c r="AA62" s="4730"/>
      <c r="AB62" s="4730"/>
      <c r="AC62" s="4730"/>
      <c r="AD62" s="4731"/>
      <c r="AE62" s="4731"/>
      <c r="AF62" s="4731"/>
      <c r="AG62" s="4731"/>
      <c r="AH62" s="4731"/>
      <c r="AI62" s="4731"/>
      <c r="AJ62" s="4731"/>
      <c r="AK62" s="4731"/>
      <c r="AL62" s="4731"/>
      <c r="AM62" s="4731"/>
      <c r="AN62" s="4732" t="s">
        <v>636</v>
      </c>
      <c r="AO62" s="4732"/>
      <c r="AP62" s="4732"/>
      <c r="AQ62" s="4733"/>
      <c r="AR62" s="4733"/>
      <c r="AS62" s="4733"/>
      <c r="AT62" s="4733"/>
      <c r="AU62" s="4733"/>
      <c r="AV62" s="4733"/>
      <c r="AW62" s="4733"/>
      <c r="AX62" s="4733"/>
      <c r="AY62" s="4734"/>
      <c r="AZ62" s="881"/>
      <c r="BA62" s="469"/>
      <c r="BB62" s="739"/>
      <c r="BC62" s="735"/>
    </row>
    <row r="63" spans="1:55" s="70" customFormat="1" ht="21" customHeight="1">
      <c r="A63" s="480"/>
      <c r="B63" s="963"/>
      <c r="C63" s="4728"/>
      <c r="D63" s="4729"/>
      <c r="E63" s="4729"/>
      <c r="F63" s="4729"/>
      <c r="G63" s="4729"/>
      <c r="H63" s="4729"/>
      <c r="I63" s="4729"/>
      <c r="J63" s="4729"/>
      <c r="K63" s="4729"/>
      <c r="L63" s="4729"/>
      <c r="M63" s="4729"/>
      <c r="N63" s="4729"/>
      <c r="O63" s="4729"/>
      <c r="P63" s="4729"/>
      <c r="Q63" s="4729"/>
      <c r="R63" s="4729"/>
      <c r="S63" s="4729"/>
      <c r="T63" s="4729"/>
      <c r="U63" s="4729"/>
      <c r="V63" s="4729"/>
      <c r="W63" s="4730"/>
      <c r="X63" s="4730"/>
      <c r="Y63" s="4730"/>
      <c r="Z63" s="4730"/>
      <c r="AA63" s="4730"/>
      <c r="AB63" s="4730"/>
      <c r="AC63" s="4730"/>
      <c r="AD63" s="4731"/>
      <c r="AE63" s="4731"/>
      <c r="AF63" s="4731"/>
      <c r="AG63" s="4731"/>
      <c r="AH63" s="4731"/>
      <c r="AI63" s="4731"/>
      <c r="AJ63" s="4731"/>
      <c r="AK63" s="4731"/>
      <c r="AL63" s="4731"/>
      <c r="AM63" s="4731"/>
      <c r="AN63" s="4732" t="s">
        <v>636</v>
      </c>
      <c r="AO63" s="4732"/>
      <c r="AP63" s="4732"/>
      <c r="AQ63" s="4733"/>
      <c r="AR63" s="4733"/>
      <c r="AS63" s="4733"/>
      <c r="AT63" s="4733"/>
      <c r="AU63" s="4733"/>
      <c r="AV63" s="4733"/>
      <c r="AW63" s="4733"/>
      <c r="AX63" s="4733"/>
      <c r="AY63" s="4734"/>
      <c r="AZ63" s="881"/>
      <c r="BA63" s="469"/>
      <c r="BB63" s="739"/>
      <c r="BC63" s="735"/>
    </row>
    <row r="64" spans="1:55" s="70" customFormat="1" ht="21" customHeight="1" thickBot="1">
      <c r="A64" s="480"/>
      <c r="B64" s="964"/>
      <c r="C64" s="4801"/>
      <c r="D64" s="4802"/>
      <c r="E64" s="4802"/>
      <c r="F64" s="4802"/>
      <c r="G64" s="4802"/>
      <c r="H64" s="4802"/>
      <c r="I64" s="4802"/>
      <c r="J64" s="4802"/>
      <c r="K64" s="4802"/>
      <c r="L64" s="4802"/>
      <c r="M64" s="4802"/>
      <c r="N64" s="4802"/>
      <c r="O64" s="4802"/>
      <c r="P64" s="4802"/>
      <c r="Q64" s="4802"/>
      <c r="R64" s="4802"/>
      <c r="S64" s="4802"/>
      <c r="T64" s="4802"/>
      <c r="U64" s="4802"/>
      <c r="V64" s="4802"/>
      <c r="W64" s="4803"/>
      <c r="X64" s="4803"/>
      <c r="Y64" s="4803"/>
      <c r="Z64" s="4803"/>
      <c r="AA64" s="4803"/>
      <c r="AB64" s="4803"/>
      <c r="AC64" s="4803"/>
      <c r="AD64" s="4804"/>
      <c r="AE64" s="4804"/>
      <c r="AF64" s="4804"/>
      <c r="AG64" s="4804"/>
      <c r="AH64" s="4804"/>
      <c r="AI64" s="4804"/>
      <c r="AJ64" s="4804"/>
      <c r="AK64" s="4804"/>
      <c r="AL64" s="4804"/>
      <c r="AM64" s="4804"/>
      <c r="AN64" s="4787" t="s">
        <v>636</v>
      </c>
      <c r="AO64" s="4787"/>
      <c r="AP64" s="4787"/>
      <c r="AQ64" s="4790"/>
      <c r="AR64" s="4790"/>
      <c r="AS64" s="4790"/>
      <c r="AT64" s="4790"/>
      <c r="AU64" s="4790"/>
      <c r="AV64" s="4790"/>
      <c r="AW64" s="4790"/>
      <c r="AX64" s="4790"/>
      <c r="AY64" s="4792"/>
      <c r="AZ64" s="882"/>
      <c r="BA64" s="469"/>
      <c r="BB64" s="739"/>
      <c r="BC64" s="735"/>
    </row>
    <row r="65" spans="1:59" s="692" customFormat="1" ht="23.25" customHeight="1" thickBot="1">
      <c r="B65" s="770" t="s">
        <v>1133</v>
      </c>
      <c r="C65" s="771"/>
      <c r="D65" s="771"/>
      <c r="E65" s="771"/>
      <c r="F65" s="771"/>
      <c r="G65" s="771"/>
      <c r="H65" s="771"/>
      <c r="I65" s="771"/>
      <c r="J65" s="771"/>
      <c r="K65" s="771"/>
      <c r="L65" s="771"/>
      <c r="M65" s="771"/>
      <c r="N65" s="771"/>
      <c r="O65" s="771"/>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1"/>
      <c r="AQ65" s="771"/>
      <c r="AR65" s="771"/>
      <c r="AS65" s="771"/>
      <c r="AT65" s="771"/>
      <c r="AU65" s="771"/>
      <c r="AV65" s="771"/>
      <c r="AW65" s="772" t="s">
        <v>767</v>
      </c>
      <c r="AX65" s="773" t="s">
        <v>6</v>
      </c>
      <c r="AY65" s="774">
        <v>4</v>
      </c>
      <c r="AZ65" s="775"/>
    </row>
    <row r="66" spans="1:59" s="692" customFormat="1" ht="18.75" customHeight="1" thickBot="1">
      <c r="B66" s="4777" t="s">
        <v>1084</v>
      </c>
      <c r="C66" s="4778"/>
      <c r="D66" s="4778"/>
      <c r="E66" s="4778"/>
      <c r="F66" s="4778"/>
      <c r="G66" s="4778"/>
      <c r="H66" s="4778"/>
      <c r="I66" s="4778"/>
      <c r="J66" s="4778"/>
      <c r="K66" s="4778"/>
      <c r="L66" s="4778"/>
      <c r="M66" s="4778"/>
      <c r="N66" s="4778"/>
      <c r="O66" s="4778"/>
      <c r="P66" s="4778"/>
      <c r="Q66" s="4778"/>
      <c r="R66" s="4778"/>
      <c r="S66" s="4778"/>
      <c r="T66" s="4778"/>
      <c r="U66" s="4778"/>
      <c r="V66" s="4778"/>
      <c r="W66" s="4778"/>
      <c r="X66" s="4778"/>
      <c r="Y66" s="4778"/>
      <c r="Z66" s="4778"/>
      <c r="AA66" s="4778"/>
      <c r="AB66" s="4778"/>
      <c r="AC66" s="4778"/>
      <c r="AD66" s="4778"/>
      <c r="AE66" s="4778"/>
      <c r="AF66" s="4778"/>
      <c r="AG66" s="4778"/>
      <c r="AH66" s="4778"/>
      <c r="AI66" s="4778"/>
      <c r="AJ66" s="4778"/>
      <c r="AK66" s="4778"/>
      <c r="AL66" s="4778"/>
      <c r="AM66" s="4778"/>
      <c r="AN66" s="4778"/>
      <c r="AO66" s="4779"/>
      <c r="AP66" s="4780" t="s">
        <v>436</v>
      </c>
      <c r="AQ66" s="4781"/>
      <c r="AR66" s="4781"/>
      <c r="AS66" s="4781"/>
      <c r="AT66" s="4781"/>
      <c r="AU66" s="4781"/>
      <c r="AV66" s="4781"/>
      <c r="AW66" s="4782">
        <f>AW2</f>
        <v>1</v>
      </c>
      <c r="AX66" s="4782"/>
      <c r="AY66" s="4782"/>
      <c r="AZ66" s="884"/>
      <c r="BA66" s="693"/>
    </row>
    <row r="67" spans="1:59" s="70" customFormat="1" ht="18" customHeight="1">
      <c r="A67" s="475"/>
      <c r="B67" s="4735" t="s">
        <v>1348</v>
      </c>
      <c r="C67" s="4735"/>
      <c r="D67" s="4735"/>
      <c r="E67" s="4735"/>
      <c r="F67" s="4735"/>
      <c r="G67" s="4735"/>
      <c r="H67" s="4735"/>
      <c r="I67" s="4735"/>
      <c r="J67" s="4735"/>
      <c r="K67" s="4735"/>
      <c r="L67" s="4735"/>
      <c r="M67" s="4735"/>
      <c r="N67" s="4735"/>
      <c r="O67" s="4735"/>
      <c r="P67" s="4735"/>
      <c r="Q67" s="4735"/>
      <c r="R67" s="4735"/>
      <c r="S67" s="4735"/>
      <c r="T67" s="4735"/>
      <c r="U67" s="4735"/>
      <c r="V67" s="4735"/>
      <c r="W67" s="4735"/>
      <c r="X67" s="4735"/>
      <c r="Y67" s="4735"/>
      <c r="Z67" s="4735"/>
      <c r="AA67" s="4735"/>
      <c r="AB67" s="4735"/>
      <c r="AC67" s="4735"/>
      <c r="AD67" s="4735"/>
      <c r="AE67" s="4735"/>
      <c r="AF67" s="4735"/>
      <c r="AG67" s="4735"/>
      <c r="AH67" s="4735"/>
      <c r="AI67" s="4735"/>
      <c r="AJ67" s="4735"/>
      <c r="AK67" s="4735"/>
      <c r="AL67" s="4735"/>
      <c r="AM67" s="4735"/>
      <c r="AN67" s="4735"/>
      <c r="AO67" s="4735"/>
      <c r="AP67" s="4735"/>
      <c r="AQ67" s="4735"/>
      <c r="AR67" s="4735"/>
      <c r="AS67" s="4735"/>
      <c r="AT67" s="4735"/>
      <c r="AU67" s="4735"/>
      <c r="AV67" s="4735"/>
      <c r="AW67" s="4735"/>
      <c r="AX67" s="4735"/>
      <c r="AY67" s="4735"/>
      <c r="AZ67" s="4735"/>
      <c r="BA67" s="769"/>
      <c r="BB67" s="736"/>
      <c r="BC67" s="735"/>
    </row>
    <row r="68" spans="1:59" s="70" customFormat="1" ht="21" customHeight="1">
      <c r="A68" s="480"/>
      <c r="B68" s="4819" t="s">
        <v>1352</v>
      </c>
      <c r="C68" s="4819"/>
      <c r="D68" s="4819"/>
      <c r="E68" s="4819"/>
      <c r="F68" s="4819"/>
      <c r="G68" s="4819"/>
      <c r="H68" s="4819"/>
      <c r="I68" s="4819"/>
      <c r="J68" s="4819"/>
      <c r="K68" s="4819"/>
      <c r="L68" s="4819"/>
      <c r="M68" s="4820"/>
      <c r="N68" s="4820"/>
      <c r="O68" s="4820"/>
      <c r="P68" s="4820"/>
      <c r="Q68" s="4820"/>
      <c r="R68" s="4820"/>
      <c r="S68" s="4820"/>
      <c r="T68" s="4820"/>
      <c r="U68" s="4820"/>
      <c r="V68" s="4820"/>
      <c r="W68" s="4820"/>
      <c r="X68" s="4820"/>
      <c r="Y68" s="4820"/>
      <c r="Z68" s="4820"/>
      <c r="AA68" s="4820"/>
      <c r="AB68" s="4820"/>
      <c r="AC68" s="4820"/>
      <c r="AD68" s="4820"/>
      <c r="AE68" s="4820"/>
      <c r="AF68" s="4820"/>
      <c r="AG68" s="4820"/>
      <c r="AH68" s="4820"/>
      <c r="AI68" s="4820"/>
      <c r="AJ68" s="4821"/>
      <c r="AK68" s="4817" t="s">
        <v>1351</v>
      </c>
      <c r="AL68" s="4818"/>
      <c r="AM68" s="4818"/>
      <c r="AN68" s="4818"/>
      <c r="AO68" s="4818"/>
      <c r="AP68" s="4818"/>
      <c r="AQ68" s="4818"/>
      <c r="AR68" s="4818"/>
      <c r="AS68" s="4818"/>
      <c r="AT68" s="4799"/>
      <c r="AU68" s="4799"/>
      <c r="AV68" s="4799"/>
      <c r="AW68" s="4799"/>
      <c r="AX68" s="4799"/>
      <c r="AY68" s="4800"/>
      <c r="AZ68" s="889"/>
      <c r="BA68" s="769"/>
      <c r="BB68" s="736"/>
      <c r="BC68" s="735"/>
    </row>
    <row r="69" spans="1:59" s="719" customFormat="1" ht="21" customHeight="1">
      <c r="B69" s="4805" t="s">
        <v>28</v>
      </c>
      <c r="C69" s="4806"/>
      <c r="D69" s="4806"/>
      <c r="E69" s="4806"/>
      <c r="F69" s="4806"/>
      <c r="G69" s="4806"/>
      <c r="H69" s="4806"/>
      <c r="I69" s="4806"/>
      <c r="J69" s="4806"/>
      <c r="K69" s="4806"/>
      <c r="L69" s="4807"/>
      <c r="M69" s="4808"/>
      <c r="N69" s="4809"/>
      <c r="O69" s="4809"/>
      <c r="P69" s="4809"/>
      <c r="Q69" s="4809"/>
      <c r="R69" s="4809"/>
      <c r="S69" s="4809"/>
      <c r="T69" s="4809"/>
      <c r="U69" s="4809"/>
      <c r="V69" s="4809"/>
      <c r="W69" s="4809"/>
      <c r="X69" s="4809"/>
      <c r="Y69" s="4809"/>
      <c r="Z69" s="4809"/>
      <c r="AA69" s="4809"/>
      <c r="AB69" s="4809"/>
      <c r="AC69" s="4809"/>
      <c r="AD69" s="4809"/>
      <c r="AE69" s="4809"/>
      <c r="AF69" s="4809"/>
      <c r="AG69" s="4809"/>
      <c r="AH69" s="4809"/>
      <c r="AI69" s="4809"/>
      <c r="AJ69" s="4809"/>
      <c r="AK69" s="4809"/>
      <c r="AL69" s="4809"/>
      <c r="AM69" s="4809"/>
      <c r="AN69" s="4809"/>
      <c r="AO69" s="4809"/>
      <c r="AP69" s="4809"/>
      <c r="AQ69" s="4809"/>
      <c r="AR69" s="4809"/>
      <c r="AS69" s="4809"/>
      <c r="AT69" s="4809"/>
      <c r="AU69" s="4809"/>
      <c r="AV69" s="4809"/>
      <c r="AW69" s="4809"/>
      <c r="AX69" s="4809"/>
      <c r="AY69" s="4809"/>
      <c r="AZ69" s="4810"/>
    </row>
    <row r="70" spans="1:59" s="719" customFormat="1" ht="21" customHeight="1">
      <c r="B70" s="4811"/>
      <c r="C70" s="4812"/>
      <c r="D70" s="4812"/>
      <c r="E70" s="4812"/>
      <c r="F70" s="4812"/>
      <c r="G70" s="4812"/>
      <c r="H70" s="4812"/>
      <c r="I70" s="4812"/>
      <c r="J70" s="4812"/>
      <c r="K70" s="4812"/>
      <c r="L70" s="4813"/>
      <c r="M70" s="4814"/>
      <c r="N70" s="4815"/>
      <c r="O70" s="4815"/>
      <c r="P70" s="4815"/>
      <c r="Q70" s="4815"/>
      <c r="R70" s="4815"/>
      <c r="S70" s="4815"/>
      <c r="T70" s="4815"/>
      <c r="U70" s="4815"/>
      <c r="V70" s="4815"/>
      <c r="W70" s="4815"/>
      <c r="X70" s="4815"/>
      <c r="Y70" s="4815"/>
      <c r="Z70" s="4815"/>
      <c r="AA70" s="4815"/>
      <c r="AB70" s="4815"/>
      <c r="AC70" s="4815"/>
      <c r="AD70" s="4815"/>
      <c r="AE70" s="4815"/>
      <c r="AF70" s="4815"/>
      <c r="AG70" s="4815"/>
      <c r="AH70" s="4815"/>
      <c r="AI70" s="4815"/>
      <c r="AJ70" s="4815"/>
      <c r="AK70" s="4815"/>
      <c r="AL70" s="4815"/>
      <c r="AM70" s="4815"/>
      <c r="AN70" s="4815"/>
      <c r="AO70" s="4815"/>
      <c r="AP70" s="4815"/>
      <c r="AQ70" s="4815"/>
      <c r="AR70" s="4815"/>
      <c r="AS70" s="4815"/>
      <c r="AT70" s="4815"/>
      <c r="AU70" s="4815"/>
      <c r="AV70" s="4815"/>
      <c r="AW70" s="4815"/>
      <c r="AX70" s="4815"/>
      <c r="AY70" s="4815"/>
      <c r="AZ70" s="4816"/>
    </row>
    <row r="71" spans="1:59" s="70" customFormat="1" ht="21" customHeight="1">
      <c r="A71" s="480"/>
      <c r="B71" s="4822" t="s">
        <v>1353</v>
      </c>
      <c r="C71" s="4822"/>
      <c r="D71" s="4822"/>
      <c r="E71" s="4822"/>
      <c r="F71" s="4822"/>
      <c r="G71" s="4822"/>
      <c r="H71" s="4822"/>
      <c r="I71" s="4822"/>
      <c r="J71" s="4822"/>
      <c r="K71" s="4822"/>
      <c r="L71" s="4822"/>
      <c r="M71" s="4823"/>
      <c r="N71" s="4823"/>
      <c r="O71" s="4823"/>
      <c r="P71" s="4823"/>
      <c r="Q71" s="4823"/>
      <c r="R71" s="4823"/>
      <c r="S71" s="4823"/>
      <c r="T71" s="4823"/>
      <c r="U71" s="4823"/>
      <c r="V71" s="4823"/>
      <c r="W71" s="4823"/>
      <c r="X71" s="4823"/>
      <c r="Y71" s="4823"/>
      <c r="Z71" s="4823"/>
      <c r="AA71" s="4823"/>
      <c r="AB71" s="4823"/>
      <c r="AC71" s="4823"/>
      <c r="AD71" s="4823"/>
      <c r="AE71" s="4823"/>
      <c r="AF71" s="4823"/>
      <c r="AG71" s="4823"/>
      <c r="AH71" s="4823"/>
      <c r="AI71" s="4823"/>
      <c r="AJ71" s="4824"/>
      <c r="AK71" s="4825" t="s">
        <v>1351</v>
      </c>
      <c r="AL71" s="4826"/>
      <c r="AM71" s="4826"/>
      <c r="AN71" s="4826"/>
      <c r="AO71" s="4826"/>
      <c r="AP71" s="4826"/>
      <c r="AQ71" s="4826"/>
      <c r="AR71" s="4826"/>
      <c r="AS71" s="4826"/>
      <c r="AT71" s="4827"/>
      <c r="AU71" s="4827"/>
      <c r="AV71" s="4827"/>
      <c r="AW71" s="4827"/>
      <c r="AX71" s="4827"/>
      <c r="AY71" s="4828"/>
      <c r="AZ71" s="889"/>
      <c r="BA71" s="769"/>
      <c r="BB71" s="736"/>
      <c r="BC71" s="735"/>
    </row>
    <row r="72" spans="1:59" s="719" customFormat="1" ht="21" customHeight="1">
      <c r="B72" s="4805" t="s">
        <v>28</v>
      </c>
      <c r="C72" s="4806"/>
      <c r="D72" s="4806"/>
      <c r="E72" s="4806"/>
      <c r="F72" s="4806"/>
      <c r="G72" s="4806"/>
      <c r="H72" s="4806"/>
      <c r="I72" s="4806"/>
      <c r="J72" s="4806"/>
      <c r="K72" s="4806"/>
      <c r="L72" s="4807"/>
      <c r="M72" s="4808"/>
      <c r="N72" s="4809"/>
      <c r="O72" s="4809"/>
      <c r="P72" s="4809"/>
      <c r="Q72" s="4809"/>
      <c r="R72" s="4809"/>
      <c r="S72" s="4809"/>
      <c r="T72" s="4809"/>
      <c r="U72" s="4809"/>
      <c r="V72" s="4809"/>
      <c r="W72" s="4809"/>
      <c r="X72" s="4809"/>
      <c r="Y72" s="4809"/>
      <c r="Z72" s="4809"/>
      <c r="AA72" s="4809"/>
      <c r="AB72" s="4809"/>
      <c r="AC72" s="4809"/>
      <c r="AD72" s="4809"/>
      <c r="AE72" s="4809"/>
      <c r="AF72" s="4809"/>
      <c r="AG72" s="4809"/>
      <c r="AH72" s="4809"/>
      <c r="AI72" s="4809"/>
      <c r="AJ72" s="4809"/>
      <c r="AK72" s="4809"/>
      <c r="AL72" s="4809"/>
      <c r="AM72" s="4809"/>
      <c r="AN72" s="4809"/>
      <c r="AO72" s="4809"/>
      <c r="AP72" s="4809"/>
      <c r="AQ72" s="4809"/>
      <c r="AR72" s="4809"/>
      <c r="AS72" s="4809"/>
      <c r="AT72" s="4809"/>
      <c r="AU72" s="4809"/>
      <c r="AV72" s="4809"/>
      <c r="AW72" s="4809"/>
      <c r="AX72" s="4809"/>
      <c r="AY72" s="4809"/>
      <c r="AZ72" s="4810"/>
    </row>
    <row r="73" spans="1:59" s="719" customFormat="1" ht="21" customHeight="1">
      <c r="B73" s="4811"/>
      <c r="C73" s="4812"/>
      <c r="D73" s="4812"/>
      <c r="E73" s="4812"/>
      <c r="F73" s="4812"/>
      <c r="G73" s="4812"/>
      <c r="H73" s="4812"/>
      <c r="I73" s="4812"/>
      <c r="J73" s="4812"/>
      <c r="K73" s="4812"/>
      <c r="L73" s="4813"/>
      <c r="M73" s="4829"/>
      <c r="N73" s="4830"/>
      <c r="O73" s="4830"/>
      <c r="P73" s="4830"/>
      <c r="Q73" s="4830"/>
      <c r="R73" s="4830"/>
      <c r="S73" s="4830"/>
      <c r="T73" s="4830"/>
      <c r="U73" s="4830"/>
      <c r="V73" s="4830"/>
      <c r="W73" s="4830"/>
      <c r="X73" s="4830"/>
      <c r="Y73" s="4830"/>
      <c r="Z73" s="4830"/>
      <c r="AA73" s="4830"/>
      <c r="AB73" s="4830"/>
      <c r="AC73" s="4830"/>
      <c r="AD73" s="4830"/>
      <c r="AE73" s="4830"/>
      <c r="AF73" s="4830"/>
      <c r="AG73" s="4830"/>
      <c r="AH73" s="4830"/>
      <c r="AI73" s="4830"/>
      <c r="AJ73" s="4830"/>
      <c r="AK73" s="4830"/>
      <c r="AL73" s="4830"/>
      <c r="AM73" s="4830"/>
      <c r="AN73" s="4830"/>
      <c r="AO73" s="4830"/>
      <c r="AP73" s="4830"/>
      <c r="AQ73" s="4830"/>
      <c r="AR73" s="4830"/>
      <c r="AS73" s="4830"/>
      <c r="AT73" s="4830"/>
      <c r="AU73" s="4830"/>
      <c r="AV73" s="4830"/>
      <c r="AW73" s="4830"/>
      <c r="AX73" s="4830"/>
      <c r="AY73" s="4830"/>
      <c r="AZ73" s="4831"/>
    </row>
    <row r="74" spans="1:59" s="70" customFormat="1" ht="47.25" customHeight="1">
      <c r="A74" s="480"/>
      <c r="B74" s="4833" t="s">
        <v>1354</v>
      </c>
      <c r="C74" s="4833"/>
      <c r="D74" s="4833"/>
      <c r="E74" s="4833"/>
      <c r="F74" s="4833"/>
      <c r="G74" s="4833"/>
      <c r="H74" s="4833"/>
      <c r="I74" s="4833"/>
      <c r="J74" s="4833"/>
      <c r="K74" s="4833"/>
      <c r="L74" s="4833"/>
      <c r="M74" s="4833"/>
      <c r="N74" s="4833"/>
      <c r="O74" s="4833"/>
      <c r="P74" s="4833"/>
      <c r="Q74" s="4833"/>
      <c r="R74" s="4833"/>
      <c r="S74" s="4833"/>
      <c r="T74" s="4833"/>
      <c r="U74" s="4833"/>
      <c r="V74" s="4833"/>
      <c r="W74" s="4833"/>
      <c r="X74" s="4833"/>
      <c r="Y74" s="4833"/>
      <c r="Z74" s="4833"/>
      <c r="AA74" s="4833"/>
      <c r="AB74" s="4833"/>
      <c r="AC74" s="4833"/>
      <c r="AD74" s="4833"/>
      <c r="AE74" s="4833"/>
      <c r="AF74" s="4833"/>
      <c r="AG74" s="4833"/>
      <c r="AH74" s="4833"/>
      <c r="AI74" s="4833"/>
      <c r="AJ74" s="4834"/>
      <c r="BA74" s="769"/>
      <c r="BB74" s="736"/>
      <c r="BC74" s="735"/>
    </row>
    <row r="75" spans="1:59" s="719" customFormat="1" ht="21" customHeight="1">
      <c r="A75" s="749"/>
      <c r="B75" s="4835"/>
      <c r="C75" s="4835"/>
      <c r="D75" s="4835"/>
      <c r="E75" s="4835"/>
      <c r="F75" s="4835"/>
      <c r="G75" s="4835"/>
      <c r="H75" s="4835"/>
      <c r="I75" s="4835"/>
      <c r="J75" s="4835"/>
      <c r="K75" s="4835"/>
      <c r="L75" s="4835"/>
      <c r="M75" s="4835"/>
      <c r="N75" s="4835"/>
      <c r="O75" s="4835"/>
      <c r="P75" s="4835"/>
      <c r="Q75" s="4835"/>
      <c r="R75" s="4835"/>
      <c r="S75" s="4835"/>
      <c r="T75" s="4835"/>
      <c r="U75" s="4835"/>
      <c r="V75" s="4835"/>
      <c r="W75" s="4835"/>
      <c r="X75" s="4835"/>
      <c r="Y75" s="4835"/>
      <c r="Z75" s="4835"/>
      <c r="AA75" s="4835"/>
      <c r="AB75" s="4835"/>
      <c r="AC75" s="4835"/>
      <c r="AD75" s="4835"/>
      <c r="AE75" s="4835"/>
      <c r="AF75" s="4835"/>
      <c r="AG75" s="4835"/>
      <c r="AH75" s="4835"/>
      <c r="AI75" s="4835"/>
      <c r="AJ75" s="4836"/>
      <c r="AK75" s="4832" t="s">
        <v>1351</v>
      </c>
      <c r="AL75" s="4818"/>
      <c r="AM75" s="4818"/>
      <c r="AN75" s="4818"/>
      <c r="AO75" s="4818"/>
      <c r="AP75" s="4818"/>
      <c r="AQ75" s="4818"/>
      <c r="AR75" s="4818"/>
      <c r="AS75" s="4818"/>
      <c r="AT75" s="4799"/>
      <c r="AU75" s="4799"/>
      <c r="AV75" s="4799"/>
      <c r="AW75" s="4799"/>
      <c r="AX75" s="4799"/>
      <c r="AY75" s="4800"/>
      <c r="AZ75" s="889"/>
    </row>
    <row r="76" spans="1:59" s="719" customFormat="1" ht="10.5" customHeight="1">
      <c r="A76" s="749"/>
      <c r="B76" s="4845" t="s">
        <v>1355</v>
      </c>
      <c r="C76" s="4845"/>
      <c r="D76" s="4845"/>
      <c r="E76" s="4845"/>
      <c r="F76" s="4845"/>
      <c r="G76" s="4845"/>
      <c r="H76" s="4845"/>
      <c r="I76" s="4845"/>
      <c r="J76" s="4845"/>
      <c r="K76" s="4845"/>
      <c r="L76" s="4845"/>
      <c r="M76" s="4845"/>
      <c r="N76" s="4845"/>
      <c r="O76" s="4845"/>
      <c r="P76" s="4845"/>
      <c r="Q76" s="4845"/>
      <c r="R76" s="4845"/>
      <c r="S76" s="4845"/>
      <c r="T76" s="4845"/>
      <c r="U76" s="4845"/>
      <c r="V76" s="4845"/>
      <c r="W76" s="4845"/>
      <c r="X76" s="4845"/>
      <c r="Y76" s="4845"/>
      <c r="Z76" s="4845"/>
      <c r="AA76" s="4845"/>
      <c r="AB76" s="4845"/>
      <c r="AC76" s="4845"/>
      <c r="AD76" s="4845"/>
      <c r="AE76" s="4845"/>
      <c r="AF76" s="4845"/>
      <c r="AG76" s="4845"/>
      <c r="AH76" s="4845"/>
      <c r="AI76" s="4845"/>
      <c r="AJ76" s="4845"/>
      <c r="AK76" s="4845"/>
      <c r="AL76" s="4846"/>
      <c r="AM76" s="4849"/>
      <c r="AN76" s="4850"/>
      <c r="AO76" s="4850"/>
      <c r="AP76" s="4850"/>
      <c r="AQ76" s="4850"/>
      <c r="AR76" s="4850"/>
      <c r="AS76" s="4850"/>
      <c r="AT76" s="4850"/>
      <c r="AU76" s="4850"/>
      <c r="AV76" s="4850"/>
      <c r="AW76" s="4850"/>
      <c r="AX76" s="4850"/>
      <c r="AY76" s="4850"/>
      <c r="AZ76" s="4850"/>
      <c r="BA76" s="893"/>
      <c r="BB76" s="738"/>
      <c r="BC76" s="737"/>
      <c r="BF76" s="724"/>
      <c r="BG76" s="724"/>
    </row>
    <row r="77" spans="1:59" s="719" customFormat="1" ht="18" customHeight="1">
      <c r="A77" s="749"/>
      <c r="B77" s="4847"/>
      <c r="C77" s="4847"/>
      <c r="D77" s="4847"/>
      <c r="E77" s="4847"/>
      <c r="F77" s="4847"/>
      <c r="G77" s="4847"/>
      <c r="H77" s="4847"/>
      <c r="I77" s="4847"/>
      <c r="J77" s="4847"/>
      <c r="K77" s="4847"/>
      <c r="L77" s="4847"/>
      <c r="M77" s="4847"/>
      <c r="N77" s="4847"/>
      <c r="O77" s="4847"/>
      <c r="P77" s="4847"/>
      <c r="Q77" s="4847"/>
      <c r="R77" s="4847"/>
      <c r="S77" s="4847"/>
      <c r="T77" s="4847"/>
      <c r="U77" s="4847"/>
      <c r="V77" s="4847"/>
      <c r="W77" s="4847"/>
      <c r="X77" s="4847"/>
      <c r="Y77" s="4847"/>
      <c r="Z77" s="4847"/>
      <c r="AA77" s="4847"/>
      <c r="AB77" s="4847"/>
      <c r="AC77" s="4847"/>
      <c r="AD77" s="4847"/>
      <c r="AE77" s="4847"/>
      <c r="AF77" s="4847"/>
      <c r="AG77" s="4847"/>
      <c r="AH77" s="4847"/>
      <c r="AI77" s="4847"/>
      <c r="AJ77" s="4847"/>
      <c r="AK77" s="4847"/>
      <c r="AL77" s="4848"/>
      <c r="AM77" s="4837"/>
      <c r="AN77" s="4838"/>
      <c r="AO77" s="4838"/>
      <c r="AP77" s="4838"/>
      <c r="AQ77" s="4839" t="s">
        <v>38</v>
      </c>
      <c r="AR77" s="4840"/>
      <c r="AS77" s="4840"/>
      <c r="AT77" s="4841"/>
      <c r="AU77" s="4841"/>
      <c r="AV77" s="4842"/>
      <c r="AW77" s="4843" t="s">
        <v>39</v>
      </c>
      <c r="AX77" s="4844"/>
      <c r="AY77" s="4844"/>
      <c r="AZ77" s="4844"/>
      <c r="BA77" s="891"/>
      <c r="BB77" s="892"/>
      <c r="BC77" s="737"/>
      <c r="BF77" s="724"/>
      <c r="BG77" s="724"/>
    </row>
    <row r="78" spans="1:59" s="719" customFormat="1" ht="21" customHeight="1">
      <c r="B78" s="4805" t="s">
        <v>28</v>
      </c>
      <c r="C78" s="4806"/>
      <c r="D78" s="4806"/>
      <c r="E78" s="4806"/>
      <c r="F78" s="4806"/>
      <c r="G78" s="4806"/>
      <c r="H78" s="4806"/>
      <c r="I78" s="4806"/>
      <c r="J78" s="4806"/>
      <c r="K78" s="4806"/>
      <c r="L78" s="4807"/>
      <c r="M78" s="4851"/>
      <c r="N78" s="4852"/>
      <c r="O78" s="4852"/>
      <c r="P78" s="4852"/>
      <c r="Q78" s="4852"/>
      <c r="R78" s="4852"/>
      <c r="S78" s="4852"/>
      <c r="T78" s="4852"/>
      <c r="U78" s="4852"/>
      <c r="V78" s="4852"/>
      <c r="W78" s="4852"/>
      <c r="X78" s="4852"/>
      <c r="Y78" s="4852"/>
      <c r="Z78" s="4852"/>
      <c r="AA78" s="4852"/>
      <c r="AB78" s="4852"/>
      <c r="AC78" s="4852"/>
      <c r="AD78" s="4852"/>
      <c r="AE78" s="4852"/>
      <c r="AF78" s="4852"/>
      <c r="AG78" s="4852"/>
      <c r="AH78" s="4852"/>
      <c r="AI78" s="4852"/>
      <c r="AJ78" s="4852"/>
      <c r="AK78" s="4852"/>
      <c r="AL78" s="4852"/>
      <c r="AM78" s="4852"/>
      <c r="AN78" s="4852"/>
      <c r="AO78" s="4852"/>
      <c r="AP78" s="4852"/>
      <c r="AQ78" s="4852"/>
      <c r="AR78" s="4852"/>
      <c r="AS78" s="4852"/>
      <c r="AT78" s="4852"/>
      <c r="AU78" s="4852"/>
      <c r="AV78" s="4852"/>
      <c r="AW78" s="4852"/>
      <c r="AX78" s="4852"/>
      <c r="AY78" s="4852"/>
      <c r="AZ78" s="4853"/>
    </row>
    <row r="79" spans="1:59" s="719" customFormat="1" ht="21" customHeight="1">
      <c r="B79" s="4811"/>
      <c r="C79" s="4812"/>
      <c r="D79" s="4812"/>
      <c r="E79" s="4812"/>
      <c r="F79" s="4812"/>
      <c r="G79" s="4812"/>
      <c r="H79" s="4812"/>
      <c r="I79" s="4812"/>
      <c r="J79" s="4812"/>
      <c r="K79" s="4812"/>
      <c r="L79" s="4813"/>
      <c r="M79" s="4829"/>
      <c r="N79" s="4830"/>
      <c r="O79" s="4830"/>
      <c r="P79" s="4830"/>
      <c r="Q79" s="4830"/>
      <c r="R79" s="4830"/>
      <c r="S79" s="4830"/>
      <c r="T79" s="4830"/>
      <c r="U79" s="4830"/>
      <c r="V79" s="4830"/>
      <c r="W79" s="4830"/>
      <c r="X79" s="4830"/>
      <c r="Y79" s="4830"/>
      <c r="Z79" s="4830"/>
      <c r="AA79" s="4830"/>
      <c r="AB79" s="4830"/>
      <c r="AC79" s="4830"/>
      <c r="AD79" s="4830"/>
      <c r="AE79" s="4830"/>
      <c r="AF79" s="4830"/>
      <c r="AG79" s="4830"/>
      <c r="AH79" s="4830"/>
      <c r="AI79" s="4830"/>
      <c r="AJ79" s="4830"/>
      <c r="AK79" s="4830"/>
      <c r="AL79" s="4830"/>
      <c r="AM79" s="4830"/>
      <c r="AN79" s="4830"/>
      <c r="AO79" s="4830"/>
      <c r="AP79" s="4830"/>
      <c r="AQ79" s="4830"/>
      <c r="AR79" s="4830"/>
      <c r="AS79" s="4830"/>
      <c r="AT79" s="4830"/>
      <c r="AU79" s="4830"/>
      <c r="AV79" s="4830"/>
      <c r="AW79" s="4830"/>
      <c r="AX79" s="4830"/>
      <c r="AY79" s="4830"/>
      <c r="AZ79" s="4831"/>
    </row>
    <row r="80" spans="1:59" s="719" customFormat="1" ht="18" customHeight="1">
      <c r="A80" s="749"/>
      <c r="B80" s="4885" t="s">
        <v>1358</v>
      </c>
      <c r="C80" s="4886"/>
      <c r="D80" s="4886"/>
      <c r="E80" s="4886"/>
      <c r="F80" s="4886"/>
      <c r="G80" s="4886"/>
      <c r="H80" s="4886"/>
      <c r="I80" s="4886"/>
      <c r="J80" s="4886"/>
      <c r="K80" s="4886"/>
      <c r="L80" s="4886"/>
      <c r="M80" s="4862" t="s">
        <v>1372</v>
      </c>
      <c r="N80" s="4854"/>
      <c r="O80" s="4854"/>
      <c r="P80" s="4854"/>
      <c r="Q80" s="4854"/>
      <c r="R80" s="4854"/>
      <c r="S80" s="4854"/>
      <c r="T80" s="4854"/>
      <c r="U80" s="4854"/>
      <c r="V80" s="4854"/>
      <c r="W80" s="4854"/>
      <c r="X80" s="4854"/>
      <c r="Y80" s="4854"/>
      <c r="Z80" s="4854"/>
      <c r="AA80" s="4854"/>
      <c r="AB80" s="4854"/>
      <c r="AC80" s="4854"/>
      <c r="AD80" s="4854"/>
      <c r="AE80" s="4854"/>
      <c r="AF80" s="4854"/>
      <c r="AG80" s="4854"/>
      <c r="AH80" s="4854"/>
      <c r="AI80" s="4854"/>
      <c r="AJ80" s="4854"/>
      <c r="AK80" s="4854"/>
      <c r="AL80" s="4854"/>
      <c r="AM80" s="4854"/>
      <c r="AN80" s="4854"/>
      <c r="AO80" s="4854"/>
      <c r="AP80" s="4855"/>
      <c r="AQ80" s="4856" t="s">
        <v>38</v>
      </c>
      <c r="AR80" s="4857"/>
      <c r="AS80" s="4857"/>
      <c r="AT80" s="4858"/>
      <c r="AU80" s="4858"/>
      <c r="AV80" s="4859"/>
      <c r="AW80" s="4860" t="s">
        <v>39</v>
      </c>
      <c r="AX80" s="4860"/>
      <c r="AY80" s="4860"/>
      <c r="AZ80" s="4861"/>
      <c r="BA80" s="707"/>
      <c r="BB80" s="738"/>
      <c r="BC80" s="737"/>
      <c r="BF80" s="724"/>
      <c r="BG80" s="724"/>
    </row>
    <row r="81" spans="1:59" s="719" customFormat="1" ht="18" customHeight="1">
      <c r="A81" s="749"/>
      <c r="B81" s="4887"/>
      <c r="C81" s="4888"/>
      <c r="D81" s="4888"/>
      <c r="E81" s="4888"/>
      <c r="F81" s="4888"/>
      <c r="G81" s="4888"/>
      <c r="H81" s="4888"/>
      <c r="I81" s="4888"/>
      <c r="J81" s="4888"/>
      <c r="K81" s="4888"/>
      <c r="L81" s="4888"/>
      <c r="M81" s="4883" t="s">
        <v>1357</v>
      </c>
      <c r="N81" s="4884"/>
      <c r="O81" s="4884"/>
      <c r="P81" s="4884"/>
      <c r="Q81" s="4884"/>
      <c r="R81" s="4884"/>
      <c r="S81" s="4884"/>
      <c r="T81" s="4884"/>
      <c r="U81" s="4884"/>
      <c r="V81" s="4884"/>
      <c r="W81" s="4884"/>
      <c r="X81" s="4884"/>
      <c r="Y81" s="4884"/>
      <c r="Z81" s="4884"/>
      <c r="AA81" s="4884"/>
      <c r="AB81" s="4884"/>
      <c r="AC81" s="4884"/>
      <c r="AD81" s="4884"/>
      <c r="AE81" s="4884"/>
      <c r="AF81" s="4884"/>
      <c r="AG81" s="4884"/>
      <c r="AH81" s="4884"/>
      <c r="AI81" s="4884"/>
      <c r="AJ81" s="4884"/>
      <c r="AK81" s="4884"/>
      <c r="AL81" s="4884"/>
      <c r="AM81" s="4868"/>
      <c r="AN81" s="4868"/>
      <c r="AO81" s="4868"/>
      <c r="AP81" s="4869"/>
      <c r="AQ81" s="4870" t="s">
        <v>38</v>
      </c>
      <c r="AR81" s="4871"/>
      <c r="AS81" s="4871"/>
      <c r="AT81" s="4872"/>
      <c r="AU81" s="4872"/>
      <c r="AV81" s="4873"/>
      <c r="AW81" s="4874" t="s">
        <v>39</v>
      </c>
      <c r="AX81" s="4874"/>
      <c r="AY81" s="4874"/>
      <c r="AZ81" s="4875"/>
      <c r="BA81" s="707"/>
      <c r="BB81" s="738"/>
      <c r="BC81" s="737"/>
      <c r="BF81" s="724"/>
      <c r="BG81" s="724"/>
    </row>
    <row r="82" spans="1:59" s="719" customFormat="1" ht="18" customHeight="1">
      <c r="A82" s="749"/>
      <c r="B82" s="4887"/>
      <c r="C82" s="4888"/>
      <c r="D82" s="4888"/>
      <c r="E82" s="4888"/>
      <c r="F82" s="4888"/>
      <c r="G82" s="4888"/>
      <c r="H82" s="4888"/>
      <c r="I82" s="4888"/>
      <c r="J82" s="4888"/>
      <c r="K82" s="4888"/>
      <c r="L82" s="4888"/>
      <c r="M82" s="4889" t="s">
        <v>1359</v>
      </c>
      <c r="N82" s="4890"/>
      <c r="O82" s="4890"/>
      <c r="P82" s="4890"/>
      <c r="Q82" s="4890"/>
      <c r="R82" s="4890"/>
      <c r="S82" s="4890"/>
      <c r="T82" s="4890"/>
      <c r="U82" s="4890"/>
      <c r="V82" s="4890"/>
      <c r="W82" s="4890"/>
      <c r="X82" s="4890"/>
      <c r="Y82" s="4890"/>
      <c r="Z82" s="4890"/>
      <c r="AA82" s="4890"/>
      <c r="AB82" s="4890"/>
      <c r="AC82" s="4890"/>
      <c r="AD82" s="4890"/>
      <c r="AE82" s="4890"/>
      <c r="AF82" s="4890"/>
      <c r="AG82" s="4890"/>
      <c r="AH82" s="4890"/>
      <c r="AI82" s="4890"/>
      <c r="AJ82" s="4890"/>
      <c r="AK82" s="4890"/>
      <c r="AL82" s="4890"/>
      <c r="AM82" s="4876"/>
      <c r="AN82" s="4876"/>
      <c r="AO82" s="4876"/>
      <c r="AP82" s="4877"/>
      <c r="AQ82" s="4878" t="s">
        <v>38</v>
      </c>
      <c r="AR82" s="4879"/>
      <c r="AS82" s="4879"/>
      <c r="AT82" s="4880"/>
      <c r="AU82" s="4880"/>
      <c r="AV82" s="4881"/>
      <c r="AW82" s="4882" t="s">
        <v>39</v>
      </c>
      <c r="AX82" s="4882"/>
      <c r="AY82" s="4882"/>
      <c r="AZ82" s="4843"/>
      <c r="BA82" s="707"/>
      <c r="BB82" s="738"/>
      <c r="BC82" s="737"/>
      <c r="BF82" s="724"/>
      <c r="BG82" s="724"/>
    </row>
    <row r="83" spans="1:59" s="896" customFormat="1" ht="18" customHeight="1">
      <c r="A83" s="894"/>
      <c r="B83" s="4908" t="s">
        <v>1360</v>
      </c>
      <c r="C83" s="4908"/>
      <c r="D83" s="4908"/>
      <c r="E83" s="4908"/>
      <c r="F83" s="4908"/>
      <c r="G83" s="4908"/>
      <c r="H83" s="4908"/>
      <c r="I83" s="4908"/>
      <c r="J83" s="4908"/>
      <c r="K83" s="4908"/>
      <c r="L83" s="4908"/>
      <c r="M83" s="4908"/>
      <c r="N83" s="4908"/>
      <c r="O83" s="4908"/>
      <c r="P83" s="4908"/>
      <c r="Q83" s="4908"/>
      <c r="R83" s="4908"/>
      <c r="S83" s="4908"/>
      <c r="T83" s="4908"/>
      <c r="U83" s="4908"/>
      <c r="V83" s="4908"/>
      <c r="W83" s="4908"/>
      <c r="X83" s="4908"/>
      <c r="Y83" s="4908"/>
      <c r="Z83" s="4908"/>
      <c r="AA83" s="4908"/>
      <c r="AB83" s="4908"/>
      <c r="AC83" s="4908"/>
      <c r="AD83" s="4908"/>
      <c r="AE83" s="4908"/>
      <c r="AF83" s="4908"/>
      <c r="AG83" s="4908"/>
      <c r="AH83" s="4908"/>
      <c r="AI83" s="4908"/>
      <c r="AJ83" s="4908"/>
      <c r="AK83" s="4908"/>
      <c r="AL83" s="4908"/>
      <c r="AM83" s="4908"/>
      <c r="AN83" s="4908"/>
      <c r="AO83" s="4908"/>
      <c r="AP83" s="4908"/>
      <c r="AQ83" s="4908"/>
      <c r="AR83" s="4908"/>
      <c r="AS83" s="4908"/>
      <c r="AT83" s="4908"/>
      <c r="AU83" s="4908"/>
      <c r="AV83" s="4908"/>
      <c r="AW83" s="4908"/>
      <c r="AX83" s="4908"/>
      <c r="AY83" s="4908"/>
      <c r="AZ83" s="4908"/>
      <c r="BA83" s="899"/>
      <c r="BB83" s="895"/>
    </row>
    <row r="84" spans="1:59" s="719" customFormat="1" ht="44.25" customHeight="1">
      <c r="A84" s="897"/>
      <c r="B84" s="898"/>
      <c r="C84" s="4909" t="s">
        <v>1361</v>
      </c>
      <c r="D84" s="4909"/>
      <c r="E84" s="4909"/>
      <c r="F84" s="4909"/>
      <c r="G84" s="4909"/>
      <c r="H84" s="4909"/>
      <c r="I84" s="4909"/>
      <c r="J84" s="4909"/>
      <c r="K84" s="4909"/>
      <c r="L84" s="4909"/>
      <c r="M84" s="4909"/>
      <c r="N84" s="4909"/>
      <c r="O84" s="4909"/>
      <c r="P84" s="4909"/>
      <c r="Q84" s="4909"/>
      <c r="R84" s="4909"/>
      <c r="S84" s="4909"/>
      <c r="T84" s="4909"/>
      <c r="U84" s="4909"/>
      <c r="V84" s="4909"/>
      <c r="W84" s="4909"/>
      <c r="X84" s="4909"/>
      <c r="Y84" s="4909"/>
      <c r="Z84" s="4909"/>
      <c r="AA84" s="4909"/>
      <c r="AB84" s="4909"/>
      <c r="AC84" s="4909"/>
      <c r="AD84" s="4909"/>
      <c r="AE84" s="4909"/>
      <c r="AF84" s="4909"/>
      <c r="AG84" s="4909"/>
      <c r="AH84" s="4909"/>
      <c r="AI84" s="4909"/>
      <c r="AJ84" s="4909"/>
      <c r="AK84" s="4909"/>
      <c r="AL84" s="4909"/>
      <c r="AM84" s="4909"/>
      <c r="AN84" s="4909"/>
      <c r="AO84" s="4909"/>
      <c r="AP84" s="4909"/>
      <c r="AQ84" s="4909"/>
      <c r="AR84" s="4909"/>
      <c r="AS84" s="4909"/>
      <c r="AT84" s="4909"/>
      <c r="AU84" s="4909"/>
      <c r="AV84" s="4909"/>
      <c r="AW84" s="4909"/>
      <c r="AX84" s="4909"/>
      <c r="AY84" s="4909"/>
      <c r="AZ84" s="890"/>
      <c r="BA84" s="893"/>
      <c r="BB84" s="738"/>
      <c r="BC84" s="737"/>
      <c r="BF84" s="724"/>
      <c r="BG84" s="724"/>
    </row>
    <row r="85" spans="1:59" s="719" customFormat="1" ht="40.5" customHeight="1">
      <c r="A85" s="897"/>
      <c r="B85" s="898"/>
      <c r="C85" s="4909" t="s">
        <v>1362</v>
      </c>
      <c r="D85" s="4909"/>
      <c r="E85" s="4909"/>
      <c r="F85" s="4909"/>
      <c r="G85" s="4909"/>
      <c r="H85" s="4909"/>
      <c r="I85" s="4909"/>
      <c r="J85" s="4909"/>
      <c r="K85" s="4909"/>
      <c r="L85" s="4909"/>
      <c r="M85" s="4909"/>
      <c r="N85" s="4909"/>
      <c r="O85" s="4909"/>
      <c r="P85" s="4909"/>
      <c r="Q85" s="4909"/>
      <c r="R85" s="4909"/>
      <c r="S85" s="4909"/>
      <c r="T85" s="4909"/>
      <c r="U85" s="4909"/>
      <c r="V85" s="4909"/>
      <c r="W85" s="4909"/>
      <c r="X85" s="4909"/>
      <c r="Y85" s="4909"/>
      <c r="Z85" s="4909"/>
      <c r="AA85" s="4909"/>
      <c r="AB85" s="4909"/>
      <c r="AC85" s="4909"/>
      <c r="AD85" s="4909"/>
      <c r="AE85" s="4909"/>
      <c r="AF85" s="4909"/>
      <c r="AG85" s="4909"/>
      <c r="AH85" s="4909"/>
      <c r="AI85" s="4909"/>
      <c r="AJ85" s="4909"/>
      <c r="AK85" s="4909"/>
      <c r="AL85" s="4909"/>
      <c r="AM85" s="4909"/>
      <c r="AN85" s="4909"/>
      <c r="AO85" s="4909"/>
      <c r="AP85" s="4909"/>
      <c r="AQ85" s="4909"/>
      <c r="AR85" s="4909"/>
      <c r="AS85" s="4909"/>
      <c r="AT85" s="4909"/>
      <c r="AU85" s="4909"/>
      <c r="AV85" s="4909"/>
      <c r="AW85" s="4909"/>
      <c r="AX85" s="4909"/>
      <c r="AY85" s="4909"/>
      <c r="AZ85" s="890"/>
      <c r="BA85" s="893"/>
      <c r="BB85" s="738"/>
      <c r="BC85" s="737"/>
      <c r="BF85" s="724"/>
      <c r="BG85" s="724"/>
    </row>
    <row r="86" spans="1:59" s="719" customFormat="1" ht="18" customHeight="1">
      <c r="A86" s="897"/>
      <c r="B86" s="898"/>
      <c r="C86" s="4865"/>
      <c r="D86" s="4865"/>
      <c r="E86" s="4863" t="s">
        <v>1363</v>
      </c>
      <c r="F86" s="4864"/>
      <c r="G86" s="4864"/>
      <c r="H86" s="4864"/>
      <c r="I86" s="4864"/>
      <c r="J86" s="4864"/>
      <c r="K86" s="4864"/>
      <c r="L86" s="4864"/>
      <c r="M86" s="4864"/>
      <c r="N86" s="4864"/>
      <c r="O86" s="4864"/>
      <c r="P86" s="4864"/>
      <c r="Q86" s="4864"/>
      <c r="R86" s="4864"/>
      <c r="S86" s="4864"/>
      <c r="T86" s="4864"/>
      <c r="U86" s="4864"/>
      <c r="V86" s="4864"/>
      <c r="W86" s="4864"/>
      <c r="X86" s="4864"/>
      <c r="Y86" s="4864"/>
      <c r="Z86" s="4864"/>
      <c r="AA86" s="4864"/>
      <c r="AB86" s="4864"/>
      <c r="AC86" s="4864"/>
      <c r="AD86" s="4864"/>
      <c r="AE86" s="4864"/>
      <c r="AF86" s="4864"/>
      <c r="AG86" s="4864"/>
      <c r="AH86" s="4864"/>
      <c r="AI86" s="4864"/>
      <c r="AJ86" s="4864"/>
      <c r="AK86" s="4864"/>
      <c r="AL86" s="4864"/>
      <c r="AM86" s="4864"/>
      <c r="AN86" s="4864"/>
      <c r="AO86" s="4864"/>
      <c r="AP86" s="4864"/>
      <c r="AQ86" s="4864"/>
      <c r="AR86" s="4864"/>
      <c r="AS86" s="4864"/>
      <c r="AT86" s="4864"/>
      <c r="AU86" s="4864"/>
      <c r="AV86" s="4864"/>
      <c r="AW86" s="4864"/>
      <c r="AX86" s="4864"/>
      <c r="AY86" s="4864"/>
      <c r="AZ86" s="4864"/>
      <c r="BA86" s="893"/>
      <c r="BB86" s="738"/>
      <c r="BC86" s="737"/>
      <c r="BF86" s="724"/>
      <c r="BG86" s="724"/>
    </row>
    <row r="87" spans="1:59" s="719" customFormat="1" ht="18" customHeight="1">
      <c r="A87" s="897"/>
      <c r="B87" s="898"/>
      <c r="C87" s="4865"/>
      <c r="D87" s="4865"/>
      <c r="E87" s="4863" t="s">
        <v>1364</v>
      </c>
      <c r="F87" s="4864"/>
      <c r="G87" s="4864"/>
      <c r="H87" s="4864"/>
      <c r="I87" s="4864"/>
      <c r="J87" s="4864"/>
      <c r="K87" s="4864"/>
      <c r="L87" s="4864"/>
      <c r="M87" s="4864"/>
      <c r="N87" s="4864"/>
      <c r="O87" s="4864"/>
      <c r="P87" s="4864"/>
      <c r="Q87" s="4864"/>
      <c r="R87" s="4864"/>
      <c r="S87" s="4864"/>
      <c r="T87" s="4864"/>
      <c r="U87" s="4864"/>
      <c r="V87" s="4864"/>
      <c r="W87" s="4864"/>
      <c r="X87" s="4864"/>
      <c r="Y87" s="4864"/>
      <c r="Z87" s="4864"/>
      <c r="AA87" s="4864"/>
      <c r="AB87" s="4864"/>
      <c r="AC87" s="4864"/>
      <c r="AD87" s="4864"/>
      <c r="AE87" s="4864"/>
      <c r="AF87" s="4864"/>
      <c r="AG87" s="4864"/>
      <c r="AH87" s="4864"/>
      <c r="AI87" s="4864"/>
      <c r="AJ87" s="4864"/>
      <c r="AK87" s="4864"/>
      <c r="AL87" s="4864"/>
      <c r="AM87" s="4864"/>
      <c r="AN87" s="4864"/>
      <c r="AO87" s="4864"/>
      <c r="AP87" s="4864"/>
      <c r="AQ87" s="4864"/>
      <c r="AR87" s="4864"/>
      <c r="AS87" s="4864"/>
      <c r="AT87" s="4864"/>
      <c r="AU87" s="4864"/>
      <c r="AV87" s="4864"/>
      <c r="AW87" s="4864"/>
      <c r="AX87" s="4864"/>
      <c r="AY87" s="4864"/>
      <c r="AZ87" s="4864"/>
      <c r="BA87" s="893"/>
      <c r="BB87" s="738"/>
      <c r="BC87" s="737"/>
      <c r="BF87" s="724"/>
      <c r="BG87" s="724"/>
    </row>
    <row r="88" spans="1:59" s="719" customFormat="1" ht="18" customHeight="1">
      <c r="A88" s="897"/>
      <c r="B88" s="898"/>
      <c r="C88" s="905"/>
      <c r="D88" s="905"/>
      <c r="E88" s="4866"/>
      <c r="F88" s="4866"/>
      <c r="G88" s="4866"/>
      <c r="H88" s="4866"/>
      <c r="I88" s="4866"/>
      <c r="J88" s="4866"/>
      <c r="K88" s="4866"/>
      <c r="L88" s="4866"/>
      <c r="M88" s="4866"/>
      <c r="N88" s="4866"/>
      <c r="O88" s="4866"/>
      <c r="P88" s="4866"/>
      <c r="Q88" s="4866"/>
      <c r="R88" s="4866"/>
      <c r="S88" s="4866"/>
      <c r="T88" s="4866"/>
      <c r="U88" s="4866"/>
      <c r="V88" s="4866"/>
      <c r="W88" s="4866"/>
      <c r="X88" s="4866"/>
      <c r="Y88" s="4866"/>
      <c r="Z88" s="4866"/>
      <c r="AA88" s="4866"/>
      <c r="AB88" s="4866"/>
      <c r="AC88" s="4866"/>
      <c r="AD88" s="4866"/>
      <c r="AE88" s="4866"/>
      <c r="AF88" s="4866"/>
      <c r="AG88" s="4866"/>
      <c r="AH88" s="4866"/>
      <c r="AI88" s="4866"/>
      <c r="AJ88" s="4866"/>
      <c r="AK88" s="4866"/>
      <c r="AL88" s="4866"/>
      <c r="AM88" s="4866"/>
      <c r="AN88" s="4866"/>
      <c r="AO88" s="4866"/>
      <c r="AP88" s="4866"/>
      <c r="AQ88" s="4866"/>
      <c r="AR88" s="4866"/>
      <c r="AS88" s="4866"/>
      <c r="AT88" s="4866"/>
      <c r="AU88" s="4866"/>
      <c r="AV88" s="4866"/>
      <c r="AW88" s="4866"/>
      <c r="AX88" s="4866"/>
      <c r="AY88" s="4866"/>
      <c r="AZ88" s="900"/>
      <c r="BA88" s="901"/>
      <c r="BB88" s="902"/>
      <c r="BC88" s="737"/>
      <c r="BF88" s="724"/>
      <c r="BG88" s="724"/>
    </row>
    <row r="89" spans="1:59" s="719" customFormat="1" ht="18" customHeight="1">
      <c r="A89" s="897"/>
      <c r="B89" s="898"/>
      <c r="C89" s="905"/>
      <c r="D89" s="905"/>
      <c r="E89" s="4867"/>
      <c r="F89" s="4867"/>
      <c r="G89" s="4867"/>
      <c r="H89" s="4867"/>
      <c r="I89" s="4867"/>
      <c r="J89" s="4867"/>
      <c r="K89" s="4867"/>
      <c r="L89" s="4867"/>
      <c r="M89" s="4867"/>
      <c r="N89" s="4867"/>
      <c r="O89" s="4867"/>
      <c r="P89" s="4867"/>
      <c r="Q89" s="4867"/>
      <c r="R89" s="4867"/>
      <c r="S89" s="4867"/>
      <c r="T89" s="4867"/>
      <c r="U89" s="4867"/>
      <c r="V89" s="4867"/>
      <c r="W89" s="4867"/>
      <c r="X89" s="4867"/>
      <c r="Y89" s="4867"/>
      <c r="Z89" s="4867"/>
      <c r="AA89" s="4867"/>
      <c r="AB89" s="4867"/>
      <c r="AC89" s="4867"/>
      <c r="AD89" s="4867"/>
      <c r="AE89" s="4867"/>
      <c r="AF89" s="4867"/>
      <c r="AG89" s="4867"/>
      <c r="AH89" s="4867"/>
      <c r="AI89" s="4867"/>
      <c r="AJ89" s="4867"/>
      <c r="AK89" s="4867"/>
      <c r="AL89" s="4867"/>
      <c r="AM89" s="4867"/>
      <c r="AN89" s="4867"/>
      <c r="AO89" s="4867"/>
      <c r="AP89" s="4867"/>
      <c r="AQ89" s="4867"/>
      <c r="AR89" s="4867"/>
      <c r="AS89" s="4867"/>
      <c r="AT89" s="4867"/>
      <c r="AU89" s="4867"/>
      <c r="AV89" s="4867"/>
      <c r="AW89" s="4867"/>
      <c r="AX89" s="4867"/>
      <c r="AY89" s="4867"/>
      <c r="AZ89" s="900"/>
      <c r="BA89" s="901"/>
      <c r="BB89" s="902"/>
      <c r="BC89" s="737"/>
      <c r="BF89" s="724"/>
      <c r="BG89" s="724"/>
    </row>
    <row r="90" spans="1:59" s="719" customFormat="1" ht="6" customHeight="1">
      <c r="B90" s="4901"/>
      <c r="C90" s="4902"/>
      <c r="D90" s="4902"/>
      <c r="E90" s="4902"/>
      <c r="F90" s="4902"/>
      <c r="G90" s="4902"/>
      <c r="H90" s="4902"/>
      <c r="I90" s="4902"/>
      <c r="J90" s="4902"/>
      <c r="K90" s="4902"/>
      <c r="L90" s="4902"/>
      <c r="M90" s="4902"/>
      <c r="N90" s="4902"/>
      <c r="O90" s="4902"/>
      <c r="P90" s="4902"/>
      <c r="Q90" s="4902"/>
      <c r="R90" s="4902"/>
      <c r="S90" s="4902"/>
      <c r="T90" s="4902"/>
      <c r="U90" s="4902"/>
      <c r="V90" s="4902"/>
      <c r="W90" s="4902"/>
      <c r="X90" s="4902"/>
      <c r="Y90" s="4902"/>
      <c r="Z90" s="4902"/>
      <c r="AA90" s="4902"/>
      <c r="AB90" s="4902"/>
      <c r="AC90" s="4902"/>
      <c r="AD90" s="4902"/>
      <c r="AE90" s="4902"/>
      <c r="AF90" s="4902"/>
      <c r="AG90" s="4902"/>
      <c r="AH90" s="4902"/>
      <c r="AI90" s="4902"/>
      <c r="AJ90" s="4902"/>
      <c r="AK90" s="4902"/>
      <c r="AL90" s="4902"/>
      <c r="AM90" s="4902"/>
      <c r="AN90" s="4902"/>
      <c r="AO90" s="4902"/>
      <c r="AP90" s="4902"/>
      <c r="AQ90" s="4902"/>
      <c r="AR90" s="4902"/>
      <c r="AS90" s="4902"/>
      <c r="AT90" s="4902"/>
      <c r="AU90" s="4902"/>
      <c r="AV90" s="4902"/>
      <c r="AW90" s="4902"/>
      <c r="AX90" s="4902"/>
      <c r="AY90" s="4902"/>
      <c r="AZ90" s="4903"/>
      <c r="BA90" s="891"/>
      <c r="BB90" s="892"/>
      <c r="BC90" s="737"/>
      <c r="BF90" s="724"/>
      <c r="BG90" s="724"/>
    </row>
    <row r="91" spans="1:59" s="719" customFormat="1" ht="45" customHeight="1">
      <c r="A91" s="897"/>
      <c r="B91" s="903"/>
      <c r="C91" s="4904" t="s">
        <v>1365</v>
      </c>
      <c r="D91" s="4904"/>
      <c r="E91" s="4904"/>
      <c r="F91" s="4904"/>
      <c r="G91" s="4904"/>
      <c r="H91" s="4904"/>
      <c r="I91" s="4904"/>
      <c r="J91" s="4904"/>
      <c r="K91" s="4904"/>
      <c r="L91" s="4904"/>
      <c r="M91" s="4904"/>
      <c r="N91" s="4904"/>
      <c r="O91" s="4904"/>
      <c r="P91" s="4904"/>
      <c r="Q91" s="4904"/>
      <c r="R91" s="4904"/>
      <c r="S91" s="4904"/>
      <c r="T91" s="4904"/>
      <c r="U91" s="4904"/>
      <c r="V91" s="4904"/>
      <c r="W91" s="4904"/>
      <c r="X91" s="4904"/>
      <c r="Y91" s="4904"/>
      <c r="Z91" s="4904"/>
      <c r="AA91" s="4904"/>
      <c r="AB91" s="4904"/>
      <c r="AC91" s="4904"/>
      <c r="AD91" s="4904"/>
      <c r="AE91" s="4904"/>
      <c r="AF91" s="4904"/>
      <c r="AG91" s="4904"/>
      <c r="AH91" s="4904"/>
      <c r="AI91" s="4904"/>
      <c r="AJ91" s="4904"/>
      <c r="AK91" s="4904"/>
      <c r="AL91" s="4904"/>
      <c r="AM91" s="4904"/>
      <c r="AN91" s="4904"/>
      <c r="AO91" s="4904"/>
      <c r="AP91" s="4904"/>
      <c r="AQ91" s="4904"/>
      <c r="AR91" s="4904"/>
      <c r="AS91" s="4904"/>
      <c r="AT91" s="4904"/>
      <c r="AU91" s="4904"/>
      <c r="AV91" s="4904"/>
      <c r="AW91" s="4904"/>
      <c r="AX91" s="4904"/>
      <c r="AY91" s="4904"/>
      <c r="AZ91" s="904"/>
      <c r="BA91" s="893"/>
      <c r="BB91" s="738"/>
      <c r="BC91" s="737"/>
      <c r="BF91" s="724"/>
      <c r="BG91" s="724"/>
    </row>
    <row r="92" spans="1:59" s="719" customFormat="1" ht="18" customHeight="1">
      <c r="A92" s="897"/>
      <c r="B92" s="898"/>
      <c r="C92" s="4865"/>
      <c r="D92" s="4865"/>
      <c r="E92" s="4863" t="s">
        <v>1363</v>
      </c>
      <c r="F92" s="4864"/>
      <c r="G92" s="4864"/>
      <c r="H92" s="4864"/>
      <c r="I92" s="4864"/>
      <c r="J92" s="4864"/>
      <c r="K92" s="4864"/>
      <c r="L92" s="4864"/>
      <c r="M92" s="4864"/>
      <c r="N92" s="4864"/>
      <c r="O92" s="4864"/>
      <c r="P92" s="4864"/>
      <c r="Q92" s="4864"/>
      <c r="R92" s="4864"/>
      <c r="S92" s="4864"/>
      <c r="T92" s="4864"/>
      <c r="U92" s="4864"/>
      <c r="V92" s="4864"/>
      <c r="W92" s="4864"/>
      <c r="X92" s="4864"/>
      <c r="Y92" s="4864"/>
      <c r="Z92" s="4864"/>
      <c r="AA92" s="4864"/>
      <c r="AB92" s="4864"/>
      <c r="AC92" s="4864"/>
      <c r="AD92" s="4864"/>
      <c r="AE92" s="4864"/>
      <c r="AF92" s="4864"/>
      <c r="AG92" s="4864"/>
      <c r="AH92" s="4864"/>
      <c r="AI92" s="4864"/>
      <c r="AJ92" s="4864"/>
      <c r="AK92" s="4864"/>
      <c r="AL92" s="4864"/>
      <c r="AM92" s="4864"/>
      <c r="AN92" s="4864"/>
      <c r="AO92" s="4864"/>
      <c r="AP92" s="4864"/>
      <c r="AQ92" s="4864"/>
      <c r="AR92" s="4864"/>
      <c r="AS92" s="4864"/>
      <c r="AT92" s="4864"/>
      <c r="AU92" s="4864"/>
      <c r="AV92" s="4864"/>
      <c r="AW92" s="4864"/>
      <c r="AX92" s="4864"/>
      <c r="AY92" s="4864"/>
      <c r="AZ92" s="4864"/>
      <c r="BA92" s="893"/>
      <c r="BB92" s="738"/>
      <c r="BC92" s="737"/>
      <c r="BF92" s="724"/>
      <c r="BG92" s="724"/>
    </row>
    <row r="93" spans="1:59" s="719" customFormat="1" ht="18" customHeight="1">
      <c r="A93" s="897"/>
      <c r="B93" s="898"/>
      <c r="C93" s="4865"/>
      <c r="D93" s="4865"/>
      <c r="E93" s="4863" t="s">
        <v>1364</v>
      </c>
      <c r="F93" s="4864"/>
      <c r="G93" s="4864"/>
      <c r="H93" s="4864"/>
      <c r="I93" s="4864"/>
      <c r="J93" s="4864"/>
      <c r="K93" s="4864"/>
      <c r="L93" s="4864"/>
      <c r="M93" s="4864"/>
      <c r="N93" s="4864"/>
      <c r="O93" s="4864"/>
      <c r="P93" s="4864"/>
      <c r="Q93" s="4864"/>
      <c r="R93" s="4864"/>
      <c r="S93" s="4864"/>
      <c r="T93" s="4864"/>
      <c r="U93" s="4864"/>
      <c r="V93" s="4864"/>
      <c r="W93" s="4864"/>
      <c r="X93" s="4864"/>
      <c r="Y93" s="4864"/>
      <c r="Z93" s="4864"/>
      <c r="AA93" s="4864"/>
      <c r="AB93" s="4864"/>
      <c r="AC93" s="4864"/>
      <c r="AD93" s="4864"/>
      <c r="AE93" s="4864"/>
      <c r="AF93" s="4864"/>
      <c r="AG93" s="4864"/>
      <c r="AH93" s="4864"/>
      <c r="AI93" s="4864"/>
      <c r="AJ93" s="4864"/>
      <c r="AK93" s="4864"/>
      <c r="AL93" s="4864"/>
      <c r="AM93" s="4864"/>
      <c r="AN93" s="4864"/>
      <c r="AO93" s="4864"/>
      <c r="AP93" s="4864"/>
      <c r="AQ93" s="4864"/>
      <c r="AR93" s="4864"/>
      <c r="AS93" s="4864"/>
      <c r="AT93" s="4864"/>
      <c r="AU93" s="4864"/>
      <c r="AV93" s="4864"/>
      <c r="AW93" s="4864"/>
      <c r="AX93" s="4864"/>
      <c r="AY93" s="4864"/>
      <c r="AZ93" s="4864"/>
      <c r="BA93" s="893"/>
      <c r="BB93" s="738"/>
      <c r="BC93" s="737"/>
      <c r="BF93" s="724"/>
      <c r="BG93" s="724"/>
    </row>
    <row r="94" spans="1:59" s="719" customFormat="1" ht="18" customHeight="1">
      <c r="A94" s="897"/>
      <c r="B94" s="898"/>
      <c r="C94" s="906"/>
      <c r="D94" s="906"/>
      <c r="E94" s="4866"/>
      <c r="F94" s="4866"/>
      <c r="G94" s="4866"/>
      <c r="H94" s="4866"/>
      <c r="I94" s="4866"/>
      <c r="J94" s="4866"/>
      <c r="K94" s="4866"/>
      <c r="L94" s="4866"/>
      <c r="M94" s="4866"/>
      <c r="N94" s="4866"/>
      <c r="O94" s="4866"/>
      <c r="P94" s="4866"/>
      <c r="Q94" s="4866"/>
      <c r="R94" s="4866"/>
      <c r="S94" s="4866"/>
      <c r="T94" s="4866"/>
      <c r="U94" s="4866"/>
      <c r="V94" s="4866"/>
      <c r="W94" s="4866"/>
      <c r="X94" s="4866"/>
      <c r="Y94" s="4866"/>
      <c r="Z94" s="4866"/>
      <c r="AA94" s="4866"/>
      <c r="AB94" s="4866"/>
      <c r="AC94" s="4866"/>
      <c r="AD94" s="4866"/>
      <c r="AE94" s="4866"/>
      <c r="AF94" s="4866"/>
      <c r="AG94" s="4866"/>
      <c r="AH94" s="4866"/>
      <c r="AI94" s="4866"/>
      <c r="AJ94" s="4866"/>
      <c r="AK94" s="4866"/>
      <c r="AL94" s="4866"/>
      <c r="AM94" s="4866"/>
      <c r="AN94" s="4866"/>
      <c r="AO94" s="4866"/>
      <c r="AP94" s="4866"/>
      <c r="AQ94" s="4866"/>
      <c r="AR94" s="4866"/>
      <c r="AS94" s="4866"/>
      <c r="AT94" s="4866"/>
      <c r="AU94" s="4866"/>
      <c r="AV94" s="4866"/>
      <c r="AW94" s="4866"/>
      <c r="AX94" s="4866"/>
      <c r="AY94" s="4866"/>
      <c r="AZ94" s="900"/>
      <c r="BA94" s="901"/>
      <c r="BB94" s="902"/>
      <c r="BC94" s="737"/>
      <c r="BF94" s="724"/>
      <c r="BG94" s="724"/>
    </row>
    <row r="95" spans="1:59" s="719" customFormat="1" ht="18" customHeight="1">
      <c r="A95" s="897"/>
      <c r="B95" s="898"/>
      <c r="C95" s="906"/>
      <c r="D95" s="906"/>
      <c r="E95" s="4867"/>
      <c r="F95" s="4867"/>
      <c r="G95" s="4867"/>
      <c r="H95" s="4867"/>
      <c r="I95" s="4867"/>
      <c r="J95" s="4867"/>
      <c r="K95" s="4867"/>
      <c r="L95" s="4867"/>
      <c r="M95" s="4867"/>
      <c r="N95" s="4867"/>
      <c r="O95" s="4867"/>
      <c r="P95" s="4867"/>
      <c r="Q95" s="4867"/>
      <c r="R95" s="4867"/>
      <c r="S95" s="4867"/>
      <c r="T95" s="4867"/>
      <c r="U95" s="4867"/>
      <c r="V95" s="4867"/>
      <c r="W95" s="4867"/>
      <c r="X95" s="4867"/>
      <c r="Y95" s="4867"/>
      <c r="Z95" s="4867"/>
      <c r="AA95" s="4867"/>
      <c r="AB95" s="4867"/>
      <c r="AC95" s="4867"/>
      <c r="AD95" s="4867"/>
      <c r="AE95" s="4867"/>
      <c r="AF95" s="4867"/>
      <c r="AG95" s="4867"/>
      <c r="AH95" s="4867"/>
      <c r="AI95" s="4867"/>
      <c r="AJ95" s="4867"/>
      <c r="AK95" s="4867"/>
      <c r="AL95" s="4867"/>
      <c r="AM95" s="4867"/>
      <c r="AN95" s="4867"/>
      <c r="AO95" s="4867"/>
      <c r="AP95" s="4867"/>
      <c r="AQ95" s="4867"/>
      <c r="AR95" s="4867"/>
      <c r="AS95" s="4867"/>
      <c r="AT95" s="4867"/>
      <c r="AU95" s="4867"/>
      <c r="AV95" s="4867"/>
      <c r="AW95" s="4867"/>
      <c r="AX95" s="4867"/>
      <c r="AY95" s="4867"/>
      <c r="AZ95" s="900"/>
      <c r="BA95" s="901"/>
      <c r="BB95" s="902"/>
      <c r="BC95" s="737"/>
      <c r="BF95" s="724"/>
      <c r="BG95" s="724"/>
    </row>
    <row r="96" spans="1:59" s="719" customFormat="1" ht="6" customHeight="1" thickBot="1">
      <c r="B96" s="4905"/>
      <c r="C96" s="4906"/>
      <c r="D96" s="4906"/>
      <c r="E96" s="4906"/>
      <c r="F96" s="4906"/>
      <c r="G96" s="4906"/>
      <c r="H96" s="4906"/>
      <c r="I96" s="4906"/>
      <c r="J96" s="4906"/>
      <c r="K96" s="4906"/>
      <c r="L96" s="4906"/>
      <c r="M96" s="4906"/>
      <c r="N96" s="4906"/>
      <c r="O96" s="4906"/>
      <c r="P96" s="4906"/>
      <c r="Q96" s="4906"/>
      <c r="R96" s="4906"/>
      <c r="S96" s="4906"/>
      <c r="T96" s="4906"/>
      <c r="U96" s="4906"/>
      <c r="V96" s="4906"/>
      <c r="W96" s="4906"/>
      <c r="X96" s="4906"/>
      <c r="Y96" s="4906"/>
      <c r="Z96" s="4906"/>
      <c r="AA96" s="4906"/>
      <c r="AB96" s="4906"/>
      <c r="AC96" s="4906"/>
      <c r="AD96" s="4906"/>
      <c r="AE96" s="4906"/>
      <c r="AF96" s="4906"/>
      <c r="AG96" s="4906"/>
      <c r="AH96" s="4906"/>
      <c r="AI96" s="4906"/>
      <c r="AJ96" s="4906"/>
      <c r="AK96" s="4906"/>
      <c r="AL96" s="4906"/>
      <c r="AM96" s="4906"/>
      <c r="AN96" s="4906"/>
      <c r="AO96" s="4906"/>
      <c r="AP96" s="4906"/>
      <c r="AQ96" s="4906"/>
      <c r="AR96" s="4906"/>
      <c r="AS96" s="4906"/>
      <c r="AT96" s="4906"/>
      <c r="AU96" s="4906"/>
      <c r="AV96" s="4906"/>
      <c r="AW96" s="4906"/>
      <c r="AX96" s="4906"/>
      <c r="AY96" s="4906"/>
      <c r="AZ96" s="4907"/>
      <c r="BA96" s="891"/>
      <c r="BB96" s="892"/>
      <c r="BC96" s="737"/>
      <c r="BF96" s="724"/>
      <c r="BG96" s="724"/>
    </row>
    <row r="97" spans="1:60" s="692" customFormat="1" ht="23.25" customHeight="1" thickBot="1">
      <c r="B97" s="907" t="s">
        <v>1133</v>
      </c>
      <c r="C97" s="908"/>
      <c r="D97" s="908"/>
      <c r="E97" s="908"/>
      <c r="F97" s="908"/>
      <c r="G97" s="908"/>
      <c r="H97" s="908"/>
      <c r="I97" s="908"/>
      <c r="J97" s="908"/>
      <c r="K97" s="908"/>
      <c r="L97" s="908"/>
      <c r="M97" s="908"/>
      <c r="N97" s="908"/>
      <c r="O97" s="908"/>
      <c r="P97" s="908"/>
      <c r="Q97" s="908"/>
      <c r="R97" s="908"/>
      <c r="S97" s="908"/>
      <c r="T97" s="908"/>
      <c r="U97" s="908"/>
      <c r="V97" s="908"/>
      <c r="W97" s="908"/>
      <c r="X97" s="908"/>
      <c r="Y97" s="908"/>
      <c r="Z97" s="908"/>
      <c r="AA97" s="908"/>
      <c r="AB97" s="908"/>
      <c r="AC97" s="908"/>
      <c r="AD97" s="908"/>
      <c r="AE97" s="908"/>
      <c r="AF97" s="908"/>
      <c r="AG97" s="908"/>
      <c r="AH97" s="908"/>
      <c r="AI97" s="908"/>
      <c r="AJ97" s="908"/>
      <c r="AK97" s="908"/>
      <c r="AL97" s="908"/>
      <c r="AM97" s="908"/>
      <c r="AN97" s="908"/>
      <c r="AO97" s="908"/>
      <c r="AP97" s="908"/>
      <c r="AQ97" s="908"/>
      <c r="AR97" s="908"/>
      <c r="AS97" s="908"/>
      <c r="AT97" s="908"/>
      <c r="AU97" s="908"/>
      <c r="AV97" s="908"/>
      <c r="AW97" s="909" t="s">
        <v>768</v>
      </c>
      <c r="AX97" s="910" t="s">
        <v>6</v>
      </c>
      <c r="AY97" s="911">
        <v>4</v>
      </c>
      <c r="AZ97" s="912"/>
    </row>
    <row r="98" spans="1:60" s="692" customFormat="1" ht="18.75" customHeight="1" thickBot="1">
      <c r="B98" s="4777" t="s">
        <v>1084</v>
      </c>
      <c r="C98" s="4778"/>
      <c r="D98" s="4778"/>
      <c r="E98" s="4778"/>
      <c r="F98" s="4778"/>
      <c r="G98" s="4778"/>
      <c r="H98" s="4778"/>
      <c r="I98" s="4778"/>
      <c r="J98" s="4778"/>
      <c r="K98" s="4778"/>
      <c r="L98" s="4778"/>
      <c r="M98" s="4778"/>
      <c r="N98" s="4778"/>
      <c r="O98" s="4778"/>
      <c r="P98" s="4778"/>
      <c r="Q98" s="4778"/>
      <c r="R98" s="4778"/>
      <c r="S98" s="4778"/>
      <c r="T98" s="4778"/>
      <c r="U98" s="4778"/>
      <c r="V98" s="4778"/>
      <c r="W98" s="4778"/>
      <c r="X98" s="4778"/>
      <c r="Y98" s="4778"/>
      <c r="Z98" s="4778"/>
      <c r="AA98" s="4778"/>
      <c r="AB98" s="4778"/>
      <c r="AC98" s="4778"/>
      <c r="AD98" s="4778"/>
      <c r="AE98" s="4778"/>
      <c r="AF98" s="4778"/>
      <c r="AG98" s="4778"/>
      <c r="AH98" s="4778"/>
      <c r="AI98" s="4778"/>
      <c r="AJ98" s="4778"/>
      <c r="AK98" s="4778"/>
      <c r="AL98" s="4778"/>
      <c r="AM98" s="4778"/>
      <c r="AN98" s="4778"/>
      <c r="AO98" s="4779"/>
      <c r="AP98" s="4780" t="s">
        <v>436</v>
      </c>
      <c r="AQ98" s="4781"/>
      <c r="AR98" s="4781"/>
      <c r="AS98" s="4781"/>
      <c r="AT98" s="4781"/>
      <c r="AU98" s="4781"/>
      <c r="AV98" s="4781"/>
      <c r="AW98" s="4782">
        <f>AW2</f>
        <v>1</v>
      </c>
      <c r="AX98" s="4782"/>
      <c r="AY98" s="4782"/>
      <c r="AZ98" s="884"/>
      <c r="BA98" s="693"/>
    </row>
    <row r="99" spans="1:60" s="70" customFormat="1" ht="18" customHeight="1">
      <c r="A99" s="475"/>
      <c r="B99" s="4735" t="s">
        <v>1366</v>
      </c>
      <c r="C99" s="4735"/>
      <c r="D99" s="4735"/>
      <c r="E99" s="4735"/>
      <c r="F99" s="4735"/>
      <c r="G99" s="4735"/>
      <c r="H99" s="4735"/>
      <c r="I99" s="4735"/>
      <c r="J99" s="4735"/>
      <c r="K99" s="4735"/>
      <c r="L99" s="4735"/>
      <c r="M99" s="4735"/>
      <c r="N99" s="4735"/>
      <c r="O99" s="4735"/>
      <c r="P99" s="4735"/>
      <c r="Q99" s="4735"/>
      <c r="R99" s="4735"/>
      <c r="S99" s="4735"/>
      <c r="T99" s="4735"/>
      <c r="U99" s="4735"/>
      <c r="V99" s="4735"/>
      <c r="W99" s="4735"/>
      <c r="X99" s="4735"/>
      <c r="Y99" s="4735"/>
      <c r="Z99" s="4735"/>
      <c r="AA99" s="4735"/>
      <c r="AB99" s="4735"/>
      <c r="AC99" s="4735"/>
      <c r="AD99" s="4735"/>
      <c r="AE99" s="4735"/>
      <c r="AF99" s="4735"/>
      <c r="AG99" s="4735"/>
      <c r="AH99" s="4735"/>
      <c r="AI99" s="4735"/>
      <c r="AJ99" s="4735"/>
      <c r="AK99" s="4735"/>
      <c r="AL99" s="4735"/>
      <c r="AM99" s="4735"/>
      <c r="AN99" s="4735"/>
      <c r="AO99" s="4735"/>
      <c r="AP99" s="4735"/>
      <c r="AQ99" s="4735"/>
      <c r="AR99" s="4735"/>
      <c r="AS99" s="4735"/>
      <c r="AT99" s="4735"/>
      <c r="AU99" s="4735"/>
      <c r="AV99" s="4735"/>
      <c r="AW99" s="4735"/>
      <c r="AX99" s="4735"/>
      <c r="AY99" s="4735"/>
      <c r="AZ99" s="4735"/>
      <c r="BA99" s="769"/>
      <c r="BB99" s="736"/>
      <c r="BC99" s="735"/>
    </row>
    <row r="100" spans="1:60" s="719" customFormat="1" ht="18" customHeight="1">
      <c r="B100" s="913"/>
      <c r="C100" s="4910" t="s">
        <v>1367</v>
      </c>
      <c r="D100" s="4911"/>
      <c r="E100" s="4911"/>
      <c r="F100" s="4911"/>
      <c r="G100" s="4911"/>
      <c r="H100" s="4911"/>
      <c r="I100" s="4911"/>
      <c r="J100" s="4911"/>
      <c r="K100" s="4911"/>
      <c r="L100" s="4911"/>
      <c r="M100" s="4911"/>
      <c r="N100" s="4911"/>
      <c r="O100" s="4911"/>
      <c r="P100" s="4911"/>
      <c r="Q100" s="4911"/>
      <c r="R100" s="4911"/>
      <c r="S100" s="4911"/>
      <c r="T100" s="4911"/>
      <c r="U100" s="4911"/>
      <c r="V100" s="4911"/>
      <c r="W100" s="4911"/>
      <c r="X100" s="4911"/>
      <c r="Y100" s="4911"/>
      <c r="Z100" s="4911"/>
      <c r="AA100" s="4911"/>
      <c r="AB100" s="4911"/>
      <c r="AC100" s="4911"/>
      <c r="AD100" s="4911"/>
      <c r="AE100" s="4911"/>
      <c r="AF100" s="4911"/>
      <c r="AG100" s="4911"/>
      <c r="AH100" s="4911"/>
      <c r="AI100" s="4900" t="s">
        <v>1368</v>
      </c>
      <c r="AJ100" s="4900"/>
      <c r="AK100" s="4900"/>
      <c r="AL100" s="4900"/>
      <c r="AM100" s="4900"/>
      <c r="AN100" s="4900"/>
      <c r="AO100" s="4900"/>
      <c r="AP100" s="4900"/>
      <c r="AQ100" s="4900"/>
      <c r="AR100" s="4900"/>
      <c r="AS100" s="4900"/>
      <c r="AT100" s="4900"/>
      <c r="AU100" s="4900"/>
      <c r="AV100" s="4900"/>
      <c r="AW100" s="4900"/>
      <c r="AX100" s="4898"/>
      <c r="AY100" s="4899"/>
      <c r="AZ100" s="914"/>
      <c r="BA100" s="707"/>
      <c r="BB100" s="738"/>
      <c r="BC100" s="737"/>
      <c r="BD100" s="723"/>
      <c r="BE100" s="723"/>
      <c r="BF100" s="724"/>
      <c r="BG100" s="724"/>
      <c r="BH100" s="723"/>
    </row>
    <row r="101" spans="1:60" s="719" customFormat="1" ht="18" customHeight="1">
      <c r="B101" s="913"/>
      <c r="C101" s="4896" t="s">
        <v>1369</v>
      </c>
      <c r="D101" s="4897"/>
      <c r="E101" s="4897"/>
      <c r="F101" s="4897"/>
      <c r="G101" s="4897"/>
      <c r="H101" s="4897"/>
      <c r="I101" s="4897"/>
      <c r="J101" s="4897"/>
      <c r="K101" s="4897"/>
      <c r="L101" s="4897"/>
      <c r="M101" s="4897"/>
      <c r="N101" s="4897"/>
      <c r="O101" s="4897"/>
      <c r="P101" s="4897"/>
      <c r="Q101" s="4897"/>
      <c r="R101" s="4897"/>
      <c r="S101" s="4897"/>
      <c r="T101" s="4897"/>
      <c r="U101" s="4897"/>
      <c r="V101" s="4897"/>
      <c r="W101" s="4897"/>
      <c r="X101" s="4897"/>
      <c r="Y101" s="4897"/>
      <c r="Z101" s="4897"/>
      <c r="AA101" s="4897"/>
      <c r="AB101" s="4897"/>
      <c r="AC101" s="4897"/>
      <c r="AD101" s="4897"/>
      <c r="AE101" s="4897"/>
      <c r="AF101" s="4897"/>
      <c r="AG101" s="4897"/>
      <c r="AH101" s="4897"/>
      <c r="AI101" s="4893" t="s">
        <v>1368</v>
      </c>
      <c r="AJ101" s="4893"/>
      <c r="AK101" s="4893"/>
      <c r="AL101" s="4893"/>
      <c r="AM101" s="4893"/>
      <c r="AN101" s="4893"/>
      <c r="AO101" s="4893"/>
      <c r="AP101" s="4893"/>
      <c r="AQ101" s="4893"/>
      <c r="AR101" s="4893"/>
      <c r="AS101" s="4893"/>
      <c r="AT101" s="4893"/>
      <c r="AU101" s="4893"/>
      <c r="AV101" s="4893"/>
      <c r="AW101" s="4893"/>
      <c r="AX101" s="4894"/>
      <c r="AY101" s="4895"/>
      <c r="AZ101" s="914"/>
      <c r="BA101" s="707"/>
      <c r="BB101" s="738"/>
      <c r="BC101" s="737"/>
      <c r="BD101" s="723"/>
      <c r="BE101" s="723"/>
      <c r="BF101" s="724"/>
      <c r="BG101" s="724"/>
      <c r="BH101" s="723"/>
    </row>
    <row r="102" spans="1:60" s="719" customFormat="1" ht="18" customHeight="1">
      <c r="B102" s="913"/>
      <c r="C102" s="4896" t="s">
        <v>1370</v>
      </c>
      <c r="D102" s="4897"/>
      <c r="E102" s="4897"/>
      <c r="F102" s="4897"/>
      <c r="G102" s="4897"/>
      <c r="H102" s="4897"/>
      <c r="I102" s="4897"/>
      <c r="J102" s="4897"/>
      <c r="K102" s="4897"/>
      <c r="L102" s="4897"/>
      <c r="M102" s="4897"/>
      <c r="N102" s="4897"/>
      <c r="O102" s="4897"/>
      <c r="P102" s="4897"/>
      <c r="Q102" s="4897"/>
      <c r="R102" s="4897"/>
      <c r="S102" s="4897"/>
      <c r="T102" s="4897"/>
      <c r="U102" s="4897"/>
      <c r="V102" s="4897"/>
      <c r="W102" s="4897"/>
      <c r="X102" s="4897"/>
      <c r="Y102" s="4897"/>
      <c r="Z102" s="4897"/>
      <c r="AA102" s="4897"/>
      <c r="AB102" s="4897"/>
      <c r="AC102" s="4897"/>
      <c r="AD102" s="4897"/>
      <c r="AE102" s="4897"/>
      <c r="AF102" s="4897"/>
      <c r="AG102" s="4897"/>
      <c r="AH102" s="4897"/>
      <c r="AI102" s="4893" t="s">
        <v>1368</v>
      </c>
      <c r="AJ102" s="4893"/>
      <c r="AK102" s="4893"/>
      <c r="AL102" s="4893"/>
      <c r="AM102" s="4893"/>
      <c r="AN102" s="4893"/>
      <c r="AO102" s="4893"/>
      <c r="AP102" s="4893"/>
      <c r="AQ102" s="4893"/>
      <c r="AR102" s="4893"/>
      <c r="AS102" s="4893"/>
      <c r="AT102" s="4893"/>
      <c r="AU102" s="4893"/>
      <c r="AV102" s="4893"/>
      <c r="AW102" s="4893"/>
      <c r="AX102" s="4894"/>
      <c r="AY102" s="4895"/>
      <c r="AZ102" s="914"/>
      <c r="BA102" s="707"/>
      <c r="BB102" s="738"/>
      <c r="BC102" s="737"/>
      <c r="BD102" s="723"/>
      <c r="BE102" s="723"/>
      <c r="BF102" s="724"/>
      <c r="BG102" s="724"/>
      <c r="BH102" s="723"/>
    </row>
    <row r="103" spans="1:60" s="719" customFormat="1" ht="18" customHeight="1">
      <c r="B103" s="913"/>
      <c r="C103" s="4896" t="s">
        <v>1371</v>
      </c>
      <c r="D103" s="4897"/>
      <c r="E103" s="4897"/>
      <c r="F103" s="4897"/>
      <c r="G103" s="4897"/>
      <c r="H103" s="4897"/>
      <c r="I103" s="4897"/>
      <c r="J103" s="4897"/>
      <c r="K103" s="4897"/>
      <c r="L103" s="4897"/>
      <c r="M103" s="4897"/>
      <c r="N103" s="4897"/>
      <c r="O103" s="4897"/>
      <c r="P103" s="4897"/>
      <c r="Q103" s="4897"/>
      <c r="R103" s="4897"/>
      <c r="S103" s="4897"/>
      <c r="T103" s="4897"/>
      <c r="U103" s="4897"/>
      <c r="V103" s="4897"/>
      <c r="W103" s="4897"/>
      <c r="X103" s="4897"/>
      <c r="Y103" s="4897"/>
      <c r="Z103" s="4897"/>
      <c r="AA103" s="4897"/>
      <c r="AB103" s="4897"/>
      <c r="AC103" s="4897"/>
      <c r="AD103" s="4897"/>
      <c r="AE103" s="4897"/>
      <c r="AF103" s="4897"/>
      <c r="AG103" s="4897"/>
      <c r="AH103" s="4897"/>
      <c r="AI103" s="4893" t="s">
        <v>1368</v>
      </c>
      <c r="AJ103" s="4893"/>
      <c r="AK103" s="4893"/>
      <c r="AL103" s="4893"/>
      <c r="AM103" s="4893"/>
      <c r="AN103" s="4893"/>
      <c r="AO103" s="4893"/>
      <c r="AP103" s="4893"/>
      <c r="AQ103" s="4893"/>
      <c r="AR103" s="4893"/>
      <c r="AS103" s="4893"/>
      <c r="AT103" s="4893"/>
      <c r="AU103" s="4893"/>
      <c r="AV103" s="4893"/>
      <c r="AW103" s="4893"/>
      <c r="AX103" s="4894"/>
      <c r="AY103" s="4895"/>
      <c r="AZ103" s="914"/>
      <c r="BA103" s="707"/>
      <c r="BB103" s="738"/>
      <c r="BC103" s="737"/>
      <c r="BD103" s="723"/>
      <c r="BE103" s="723"/>
      <c r="BF103" s="724"/>
      <c r="BG103" s="724"/>
      <c r="BH103" s="723"/>
    </row>
    <row r="104" spans="1:60" s="719" customFormat="1" ht="42" customHeight="1">
      <c r="B104" s="913"/>
      <c r="C104" s="4891" t="s">
        <v>1373</v>
      </c>
      <c r="D104" s="4891"/>
      <c r="E104" s="4891"/>
      <c r="F104" s="4891"/>
      <c r="G104" s="4891"/>
      <c r="H104" s="4891"/>
      <c r="I104" s="4891"/>
      <c r="J104" s="4891"/>
      <c r="K104" s="4891"/>
      <c r="L104" s="4891"/>
      <c r="M104" s="4891"/>
      <c r="N104" s="4891"/>
      <c r="O104" s="4891"/>
      <c r="P104" s="4891"/>
      <c r="Q104" s="4891"/>
      <c r="R104" s="4891"/>
      <c r="S104" s="4891"/>
      <c r="T104" s="4891"/>
      <c r="U104" s="4891"/>
      <c r="V104" s="4891"/>
      <c r="W104" s="4891"/>
      <c r="X104" s="4891"/>
      <c r="Y104" s="4891"/>
      <c r="Z104" s="4891"/>
      <c r="AA104" s="4891"/>
      <c r="AB104" s="4891"/>
      <c r="AC104" s="4891"/>
      <c r="AD104" s="4891"/>
      <c r="AE104" s="4891"/>
      <c r="AF104" s="4891"/>
      <c r="AG104" s="4891"/>
      <c r="AH104" s="4892"/>
      <c r="AI104" s="4893" t="s">
        <v>1368</v>
      </c>
      <c r="AJ104" s="4893"/>
      <c r="AK104" s="4893"/>
      <c r="AL104" s="4893"/>
      <c r="AM104" s="4893"/>
      <c r="AN104" s="4893"/>
      <c r="AO104" s="4893"/>
      <c r="AP104" s="4893"/>
      <c r="AQ104" s="4893"/>
      <c r="AR104" s="4893"/>
      <c r="AS104" s="4893"/>
      <c r="AT104" s="4893"/>
      <c r="AU104" s="4893"/>
      <c r="AV104" s="4893"/>
      <c r="AW104" s="4893"/>
      <c r="AX104" s="4894"/>
      <c r="AY104" s="4895"/>
      <c r="AZ104" s="914"/>
      <c r="BA104" s="707"/>
      <c r="BB104" s="738"/>
      <c r="BC104" s="737"/>
      <c r="BD104" s="723"/>
      <c r="BE104" s="723"/>
      <c r="BF104" s="724"/>
      <c r="BG104" s="724"/>
      <c r="BH104" s="723"/>
    </row>
    <row r="105" spans="1:60" s="719" customFormat="1" ht="18" customHeight="1">
      <c r="B105" s="913"/>
      <c r="C105" s="4896" t="s">
        <v>1374</v>
      </c>
      <c r="D105" s="4897"/>
      <c r="E105" s="4897"/>
      <c r="F105" s="4897"/>
      <c r="G105" s="4897"/>
      <c r="H105" s="4897"/>
      <c r="I105" s="4897"/>
      <c r="J105" s="4897"/>
      <c r="K105" s="4897"/>
      <c r="L105" s="4897"/>
      <c r="M105" s="4897"/>
      <c r="N105" s="4897"/>
      <c r="O105" s="4897"/>
      <c r="P105" s="4897"/>
      <c r="Q105" s="4897"/>
      <c r="R105" s="4897"/>
      <c r="S105" s="4897"/>
      <c r="T105" s="4897"/>
      <c r="U105" s="4897"/>
      <c r="V105" s="4897"/>
      <c r="W105" s="4897"/>
      <c r="X105" s="4897"/>
      <c r="Y105" s="4897"/>
      <c r="Z105" s="4897"/>
      <c r="AA105" s="4897"/>
      <c r="AB105" s="4897"/>
      <c r="AC105" s="4897"/>
      <c r="AD105" s="4897"/>
      <c r="AE105" s="4897"/>
      <c r="AF105" s="4897"/>
      <c r="AG105" s="4897"/>
      <c r="AH105" s="4897"/>
      <c r="AI105" s="4893" t="s">
        <v>1375</v>
      </c>
      <c r="AJ105" s="4893"/>
      <c r="AK105" s="4893"/>
      <c r="AL105" s="4893"/>
      <c r="AM105" s="4893"/>
      <c r="AN105" s="4893"/>
      <c r="AO105" s="4893"/>
      <c r="AP105" s="4893"/>
      <c r="AQ105" s="4893"/>
      <c r="AR105" s="4893"/>
      <c r="AS105" s="4893"/>
      <c r="AT105" s="4893"/>
      <c r="AU105" s="4893"/>
      <c r="AV105" s="4893"/>
      <c r="AW105" s="4893"/>
      <c r="AX105" s="4894"/>
      <c r="AY105" s="4895"/>
      <c r="AZ105" s="914"/>
      <c r="BA105" s="707"/>
      <c r="BB105" s="738"/>
      <c r="BC105" s="737"/>
      <c r="BD105" s="723"/>
      <c r="BE105" s="723"/>
      <c r="BF105" s="724"/>
      <c r="BG105" s="724"/>
      <c r="BH105" s="723"/>
    </row>
    <row r="106" spans="1:60" s="719" customFormat="1" ht="18" customHeight="1">
      <c r="B106" s="913"/>
      <c r="C106" s="4896" t="s">
        <v>1376</v>
      </c>
      <c r="D106" s="4897"/>
      <c r="E106" s="4897"/>
      <c r="F106" s="4897"/>
      <c r="G106" s="4897"/>
      <c r="H106" s="4897"/>
      <c r="I106" s="4897"/>
      <c r="J106" s="4897"/>
      <c r="K106" s="4897"/>
      <c r="L106" s="4897"/>
      <c r="M106" s="4897"/>
      <c r="N106" s="4897"/>
      <c r="O106" s="4897"/>
      <c r="P106" s="4897"/>
      <c r="Q106" s="4897"/>
      <c r="R106" s="4897"/>
      <c r="S106" s="4897"/>
      <c r="T106" s="4897"/>
      <c r="U106" s="4897"/>
      <c r="V106" s="4897"/>
      <c r="W106" s="4897"/>
      <c r="X106" s="4897"/>
      <c r="Y106" s="4897"/>
      <c r="Z106" s="4897"/>
      <c r="AA106" s="4897"/>
      <c r="AB106" s="4897"/>
      <c r="AC106" s="4897"/>
      <c r="AD106" s="4897"/>
      <c r="AE106" s="4897"/>
      <c r="AF106" s="4897"/>
      <c r="AG106" s="4897"/>
      <c r="AH106" s="4897"/>
      <c r="AI106" s="4893" t="s">
        <v>1375</v>
      </c>
      <c r="AJ106" s="4893"/>
      <c r="AK106" s="4893"/>
      <c r="AL106" s="4893"/>
      <c r="AM106" s="4893"/>
      <c r="AN106" s="4893"/>
      <c r="AO106" s="4893"/>
      <c r="AP106" s="4893"/>
      <c r="AQ106" s="4893"/>
      <c r="AR106" s="4893"/>
      <c r="AS106" s="4893"/>
      <c r="AT106" s="4893"/>
      <c r="AU106" s="4893"/>
      <c r="AV106" s="4893"/>
      <c r="AW106" s="4893"/>
      <c r="AX106" s="4894"/>
      <c r="AY106" s="4895"/>
      <c r="AZ106" s="914"/>
      <c r="BA106" s="707"/>
      <c r="BB106" s="738"/>
      <c r="BC106" s="737"/>
      <c r="BD106" s="723"/>
      <c r="BE106" s="723"/>
      <c r="BF106" s="724"/>
      <c r="BG106" s="724"/>
      <c r="BH106" s="723"/>
    </row>
    <row r="107" spans="1:60" s="719" customFormat="1" ht="30" customHeight="1">
      <c r="B107" s="913"/>
      <c r="C107" s="4891" t="s">
        <v>1377</v>
      </c>
      <c r="D107" s="4891"/>
      <c r="E107" s="4891"/>
      <c r="F107" s="4891"/>
      <c r="G107" s="4891"/>
      <c r="H107" s="4891"/>
      <c r="I107" s="4891"/>
      <c r="J107" s="4891"/>
      <c r="K107" s="4891"/>
      <c r="L107" s="4891"/>
      <c r="M107" s="4891"/>
      <c r="N107" s="4891"/>
      <c r="O107" s="4891"/>
      <c r="P107" s="4891"/>
      <c r="Q107" s="4891"/>
      <c r="R107" s="4891"/>
      <c r="S107" s="4891"/>
      <c r="T107" s="4891"/>
      <c r="U107" s="4891"/>
      <c r="V107" s="4891"/>
      <c r="W107" s="4891"/>
      <c r="X107" s="4891"/>
      <c r="Y107" s="4891"/>
      <c r="Z107" s="4891"/>
      <c r="AA107" s="4891"/>
      <c r="AB107" s="4891"/>
      <c r="AC107" s="4891"/>
      <c r="AD107" s="4891"/>
      <c r="AE107" s="4891"/>
      <c r="AF107" s="4891"/>
      <c r="AG107" s="4891"/>
      <c r="AH107" s="4892"/>
      <c r="AI107" s="4893" t="s">
        <v>1380</v>
      </c>
      <c r="AJ107" s="4893"/>
      <c r="AK107" s="4893"/>
      <c r="AL107" s="4893"/>
      <c r="AM107" s="4893"/>
      <c r="AN107" s="4893"/>
      <c r="AO107" s="4893"/>
      <c r="AP107" s="4893"/>
      <c r="AQ107" s="4893"/>
      <c r="AR107" s="4893"/>
      <c r="AS107" s="4893"/>
      <c r="AT107" s="4893"/>
      <c r="AU107" s="4893"/>
      <c r="AV107" s="4893"/>
      <c r="AW107" s="4893"/>
      <c r="AX107" s="4894"/>
      <c r="AY107" s="4895"/>
      <c r="AZ107" s="914"/>
      <c r="BA107" s="707"/>
      <c r="BB107" s="738"/>
      <c r="BC107" s="737"/>
      <c r="BD107" s="723"/>
      <c r="BE107" s="723"/>
      <c r="BF107" s="724"/>
      <c r="BG107" s="724"/>
      <c r="BH107" s="723"/>
    </row>
    <row r="108" spans="1:60" s="719" customFormat="1" ht="18" customHeight="1">
      <c r="B108" s="913"/>
      <c r="C108" s="4896" t="s">
        <v>1378</v>
      </c>
      <c r="D108" s="4897"/>
      <c r="E108" s="4897"/>
      <c r="F108" s="4897"/>
      <c r="G108" s="4897"/>
      <c r="H108" s="4897"/>
      <c r="I108" s="4897"/>
      <c r="J108" s="4897"/>
      <c r="K108" s="4897"/>
      <c r="L108" s="4897"/>
      <c r="M108" s="4897"/>
      <c r="N108" s="4897"/>
      <c r="O108" s="4897"/>
      <c r="P108" s="4897"/>
      <c r="Q108" s="4897"/>
      <c r="R108" s="4897"/>
      <c r="S108" s="4897"/>
      <c r="T108" s="4897"/>
      <c r="U108" s="4897"/>
      <c r="V108" s="4897"/>
      <c r="W108" s="4897"/>
      <c r="X108" s="4897"/>
      <c r="Y108" s="4897"/>
      <c r="Z108" s="4897"/>
      <c r="AA108" s="4897"/>
      <c r="AB108" s="4897"/>
      <c r="AC108" s="4897"/>
      <c r="AD108" s="4897"/>
      <c r="AE108" s="4897"/>
      <c r="AF108" s="4897"/>
      <c r="AG108" s="4897"/>
      <c r="AH108" s="4897"/>
      <c r="AI108" s="4893" t="s">
        <v>1379</v>
      </c>
      <c r="AJ108" s="4893"/>
      <c r="AK108" s="4893"/>
      <c r="AL108" s="4893"/>
      <c r="AM108" s="4893"/>
      <c r="AN108" s="4893"/>
      <c r="AO108" s="4893"/>
      <c r="AP108" s="4893"/>
      <c r="AQ108" s="4893"/>
      <c r="AR108" s="4893"/>
      <c r="AS108" s="4893"/>
      <c r="AT108" s="4893"/>
      <c r="AU108" s="4893"/>
      <c r="AV108" s="4893"/>
      <c r="AW108" s="4893"/>
      <c r="AX108" s="4894"/>
      <c r="AY108" s="4895"/>
      <c r="AZ108" s="914"/>
      <c r="BA108" s="707"/>
      <c r="BB108" s="738"/>
      <c r="BC108" s="737"/>
      <c r="BD108" s="723"/>
      <c r="BE108" s="723"/>
      <c r="BF108" s="724"/>
      <c r="BG108" s="724"/>
      <c r="BH108" s="723"/>
    </row>
    <row r="109" spans="1:60" s="719" customFormat="1" ht="30" customHeight="1">
      <c r="B109" s="913"/>
      <c r="C109" s="4891" t="s">
        <v>1381</v>
      </c>
      <c r="D109" s="4891"/>
      <c r="E109" s="4891"/>
      <c r="F109" s="4891"/>
      <c r="G109" s="4891"/>
      <c r="H109" s="4891"/>
      <c r="I109" s="4891"/>
      <c r="J109" s="4891"/>
      <c r="K109" s="4891"/>
      <c r="L109" s="4891"/>
      <c r="M109" s="4891"/>
      <c r="N109" s="4891"/>
      <c r="O109" s="4891"/>
      <c r="P109" s="4891"/>
      <c r="Q109" s="4891"/>
      <c r="R109" s="4891"/>
      <c r="S109" s="4891"/>
      <c r="T109" s="4891"/>
      <c r="U109" s="4891"/>
      <c r="V109" s="4891"/>
      <c r="W109" s="4891"/>
      <c r="X109" s="4891"/>
      <c r="Y109" s="4891"/>
      <c r="Z109" s="4891"/>
      <c r="AA109" s="4891"/>
      <c r="AB109" s="4891"/>
      <c r="AC109" s="4891"/>
      <c r="AD109" s="4891"/>
      <c r="AE109" s="4891"/>
      <c r="AF109" s="4891"/>
      <c r="AG109" s="4891"/>
      <c r="AH109" s="4892"/>
      <c r="AI109" s="4893" t="s">
        <v>1382</v>
      </c>
      <c r="AJ109" s="4893"/>
      <c r="AK109" s="4893"/>
      <c r="AL109" s="4893"/>
      <c r="AM109" s="4893"/>
      <c r="AN109" s="4893"/>
      <c r="AO109" s="4893"/>
      <c r="AP109" s="4893"/>
      <c r="AQ109" s="4893"/>
      <c r="AR109" s="4893"/>
      <c r="AS109" s="4893"/>
      <c r="AT109" s="4893"/>
      <c r="AU109" s="4893"/>
      <c r="AV109" s="4893"/>
      <c r="AW109" s="4893"/>
      <c r="AX109" s="4894"/>
      <c r="AY109" s="4895"/>
      <c r="AZ109" s="914"/>
      <c r="BA109" s="707"/>
      <c r="BB109" s="738"/>
      <c r="BC109" s="737"/>
      <c r="BD109" s="723"/>
      <c r="BE109" s="723"/>
      <c r="BF109" s="724"/>
      <c r="BG109" s="724"/>
      <c r="BH109" s="723"/>
    </row>
    <row r="110" spans="1:60" s="719" customFormat="1" ht="18" customHeight="1">
      <c r="B110" s="913"/>
      <c r="C110" s="4896" t="s">
        <v>1383</v>
      </c>
      <c r="D110" s="4897"/>
      <c r="E110" s="4897"/>
      <c r="F110" s="4897"/>
      <c r="G110" s="4897"/>
      <c r="H110" s="4897"/>
      <c r="I110" s="4897"/>
      <c r="J110" s="4897"/>
      <c r="K110" s="4897"/>
      <c r="L110" s="4897"/>
      <c r="M110" s="4897"/>
      <c r="N110" s="4897"/>
      <c r="O110" s="4897"/>
      <c r="P110" s="4897"/>
      <c r="Q110" s="4897"/>
      <c r="R110" s="4897"/>
      <c r="S110" s="4897"/>
      <c r="T110" s="4897"/>
      <c r="U110" s="4897"/>
      <c r="V110" s="4897"/>
      <c r="W110" s="4897"/>
      <c r="X110" s="4897"/>
      <c r="Y110" s="4897"/>
      <c r="Z110" s="4897"/>
      <c r="AA110" s="4897"/>
      <c r="AB110" s="4897"/>
      <c r="AC110" s="4897"/>
      <c r="AD110" s="4897"/>
      <c r="AE110" s="4897"/>
      <c r="AF110" s="4897"/>
      <c r="AG110" s="4897"/>
      <c r="AH110" s="4897"/>
      <c r="AI110" s="4893" t="s">
        <v>1384</v>
      </c>
      <c r="AJ110" s="4893"/>
      <c r="AK110" s="4893"/>
      <c r="AL110" s="4893"/>
      <c r="AM110" s="4893"/>
      <c r="AN110" s="4893"/>
      <c r="AO110" s="4893"/>
      <c r="AP110" s="4893"/>
      <c r="AQ110" s="4893"/>
      <c r="AR110" s="4893"/>
      <c r="AS110" s="4893"/>
      <c r="AT110" s="4893"/>
      <c r="AU110" s="4893"/>
      <c r="AV110" s="4893"/>
      <c r="AW110" s="4893"/>
      <c r="AX110" s="4894"/>
      <c r="AY110" s="4895"/>
      <c r="AZ110" s="914"/>
      <c r="BA110" s="707"/>
      <c r="BB110" s="738"/>
      <c r="BC110" s="737"/>
      <c r="BD110" s="723"/>
      <c r="BE110" s="723"/>
      <c r="BF110" s="724"/>
      <c r="BG110" s="724"/>
      <c r="BH110" s="723"/>
    </row>
    <row r="111" spans="1:60" s="719" customFormat="1" ht="18" customHeight="1">
      <c r="B111" s="913"/>
      <c r="C111" s="4896" t="s">
        <v>1385</v>
      </c>
      <c r="D111" s="4897"/>
      <c r="E111" s="4897"/>
      <c r="F111" s="4897"/>
      <c r="G111" s="4897"/>
      <c r="H111" s="4897"/>
      <c r="I111" s="4897"/>
      <c r="J111" s="4897"/>
      <c r="K111" s="4897"/>
      <c r="L111" s="4897"/>
      <c r="M111" s="4897"/>
      <c r="N111" s="4897"/>
      <c r="O111" s="4897"/>
      <c r="P111" s="4897"/>
      <c r="Q111" s="4897"/>
      <c r="R111" s="4897"/>
      <c r="S111" s="4897"/>
      <c r="T111" s="4897"/>
      <c r="U111" s="4897"/>
      <c r="V111" s="4897"/>
      <c r="W111" s="4897"/>
      <c r="X111" s="4897"/>
      <c r="Y111" s="4897"/>
      <c r="Z111" s="4897"/>
      <c r="AA111" s="4897"/>
      <c r="AB111" s="4897"/>
      <c r="AC111" s="4897"/>
      <c r="AD111" s="4897"/>
      <c r="AE111" s="4897"/>
      <c r="AF111" s="4897"/>
      <c r="AG111" s="4897"/>
      <c r="AH111" s="4897"/>
      <c r="AI111" s="4893" t="s">
        <v>1382</v>
      </c>
      <c r="AJ111" s="4893"/>
      <c r="AK111" s="4893"/>
      <c r="AL111" s="4893"/>
      <c r="AM111" s="4893"/>
      <c r="AN111" s="4893"/>
      <c r="AO111" s="4893"/>
      <c r="AP111" s="4893"/>
      <c r="AQ111" s="4893"/>
      <c r="AR111" s="4893"/>
      <c r="AS111" s="4893"/>
      <c r="AT111" s="4893"/>
      <c r="AU111" s="4893"/>
      <c r="AV111" s="4893"/>
      <c r="AW111" s="4893"/>
      <c r="AX111" s="4894"/>
      <c r="AY111" s="4895"/>
      <c r="AZ111" s="914"/>
      <c r="BA111" s="707"/>
      <c r="BB111" s="738"/>
      <c r="BC111" s="737"/>
      <c r="BD111" s="723"/>
      <c r="BE111" s="723"/>
      <c r="BF111" s="724"/>
      <c r="BG111" s="724"/>
      <c r="BH111" s="723"/>
    </row>
    <row r="112" spans="1:60" s="719" customFormat="1" ht="18" customHeight="1">
      <c r="B112" s="913"/>
      <c r="C112" s="4896" t="s">
        <v>1386</v>
      </c>
      <c r="D112" s="4897"/>
      <c r="E112" s="4897"/>
      <c r="F112" s="4897"/>
      <c r="G112" s="4897"/>
      <c r="H112" s="4897"/>
      <c r="I112" s="4897"/>
      <c r="J112" s="4897"/>
      <c r="K112" s="4897"/>
      <c r="L112" s="4897"/>
      <c r="M112" s="4897"/>
      <c r="N112" s="4897"/>
      <c r="O112" s="4897"/>
      <c r="P112" s="4897"/>
      <c r="Q112" s="4897"/>
      <c r="R112" s="4897"/>
      <c r="S112" s="4897"/>
      <c r="T112" s="4897"/>
      <c r="U112" s="4897"/>
      <c r="V112" s="4897"/>
      <c r="W112" s="4897"/>
      <c r="X112" s="4897"/>
      <c r="Y112" s="4897"/>
      <c r="Z112" s="4897"/>
      <c r="AA112" s="4897"/>
      <c r="AB112" s="4897"/>
      <c r="AC112" s="4897"/>
      <c r="AD112" s="4897"/>
      <c r="AE112" s="4897"/>
      <c r="AF112" s="4897"/>
      <c r="AG112" s="4897"/>
      <c r="AH112" s="4897"/>
      <c r="AI112" s="4893" t="s">
        <v>1387</v>
      </c>
      <c r="AJ112" s="4893"/>
      <c r="AK112" s="4893"/>
      <c r="AL112" s="4893"/>
      <c r="AM112" s="4893"/>
      <c r="AN112" s="4893"/>
      <c r="AO112" s="4893"/>
      <c r="AP112" s="4893"/>
      <c r="AQ112" s="4893"/>
      <c r="AR112" s="4893"/>
      <c r="AS112" s="4893"/>
      <c r="AT112" s="4893"/>
      <c r="AU112" s="4893"/>
      <c r="AV112" s="4893"/>
      <c r="AW112" s="4893"/>
      <c r="AX112" s="4894"/>
      <c r="AY112" s="4895"/>
      <c r="AZ112" s="914"/>
      <c r="BA112" s="707"/>
      <c r="BB112" s="738"/>
      <c r="BC112" s="737"/>
      <c r="BD112" s="723"/>
      <c r="BE112" s="723"/>
      <c r="BF112" s="724"/>
      <c r="BG112" s="724"/>
      <c r="BH112" s="723"/>
    </row>
    <row r="113" spans="2:60" s="719" customFormat="1" ht="18" customHeight="1">
      <c r="B113" s="913"/>
      <c r="C113" s="4896" t="s">
        <v>1388</v>
      </c>
      <c r="D113" s="4897"/>
      <c r="E113" s="4897"/>
      <c r="F113" s="4897"/>
      <c r="G113" s="4897"/>
      <c r="H113" s="4897"/>
      <c r="I113" s="4897"/>
      <c r="J113" s="4897"/>
      <c r="K113" s="4897"/>
      <c r="L113" s="4897"/>
      <c r="M113" s="4897"/>
      <c r="N113" s="4897"/>
      <c r="O113" s="4897"/>
      <c r="P113" s="4897"/>
      <c r="Q113" s="4897"/>
      <c r="R113" s="4897"/>
      <c r="S113" s="4897"/>
      <c r="T113" s="4897"/>
      <c r="U113" s="4897"/>
      <c r="V113" s="4897"/>
      <c r="W113" s="4897"/>
      <c r="X113" s="4897"/>
      <c r="Y113" s="4897"/>
      <c r="Z113" s="4897"/>
      <c r="AA113" s="4897"/>
      <c r="AB113" s="4897"/>
      <c r="AC113" s="4897"/>
      <c r="AD113" s="4897"/>
      <c r="AE113" s="4897"/>
      <c r="AF113" s="4897"/>
      <c r="AG113" s="4897"/>
      <c r="AH113" s="4897"/>
      <c r="AI113" s="4893" t="s">
        <v>1368</v>
      </c>
      <c r="AJ113" s="4893"/>
      <c r="AK113" s="4893"/>
      <c r="AL113" s="4893"/>
      <c r="AM113" s="4893"/>
      <c r="AN113" s="4893"/>
      <c r="AO113" s="4893"/>
      <c r="AP113" s="4893"/>
      <c r="AQ113" s="4893"/>
      <c r="AR113" s="4893"/>
      <c r="AS113" s="4893"/>
      <c r="AT113" s="4893"/>
      <c r="AU113" s="4893"/>
      <c r="AV113" s="4893"/>
      <c r="AW113" s="4893"/>
      <c r="AX113" s="4894"/>
      <c r="AY113" s="4895"/>
      <c r="AZ113" s="914"/>
      <c r="BA113" s="707"/>
      <c r="BB113" s="738"/>
      <c r="BC113" s="737"/>
      <c r="BD113" s="723"/>
      <c r="BE113" s="723"/>
      <c r="BF113" s="724"/>
      <c r="BG113" s="724"/>
      <c r="BH113" s="723"/>
    </row>
    <row r="114" spans="2:60" s="719" customFormat="1" ht="30" customHeight="1">
      <c r="B114" s="913"/>
      <c r="C114" s="4891" t="s">
        <v>1389</v>
      </c>
      <c r="D114" s="4891"/>
      <c r="E114" s="4891"/>
      <c r="F114" s="4891"/>
      <c r="G114" s="4891"/>
      <c r="H114" s="4891"/>
      <c r="I114" s="4891"/>
      <c r="J114" s="4891"/>
      <c r="K114" s="4891"/>
      <c r="L114" s="4891"/>
      <c r="M114" s="4891"/>
      <c r="N114" s="4891"/>
      <c r="O114" s="4891"/>
      <c r="P114" s="4891"/>
      <c r="Q114" s="4891"/>
      <c r="R114" s="4891"/>
      <c r="S114" s="4891"/>
      <c r="T114" s="4891"/>
      <c r="U114" s="4891"/>
      <c r="V114" s="4891"/>
      <c r="W114" s="4891"/>
      <c r="X114" s="4891"/>
      <c r="Y114" s="4891"/>
      <c r="Z114" s="4891"/>
      <c r="AA114" s="4891"/>
      <c r="AB114" s="4891"/>
      <c r="AC114" s="4891"/>
      <c r="AD114" s="4891"/>
      <c r="AE114" s="4891"/>
      <c r="AF114" s="4891"/>
      <c r="AG114" s="4891"/>
      <c r="AH114" s="4892"/>
      <c r="AI114" s="4893" t="s">
        <v>1368</v>
      </c>
      <c r="AJ114" s="4893"/>
      <c r="AK114" s="4893"/>
      <c r="AL114" s="4893"/>
      <c r="AM114" s="4893"/>
      <c r="AN114" s="4893"/>
      <c r="AO114" s="4893"/>
      <c r="AP114" s="4893"/>
      <c r="AQ114" s="4893"/>
      <c r="AR114" s="4893"/>
      <c r="AS114" s="4893"/>
      <c r="AT114" s="4893"/>
      <c r="AU114" s="4893"/>
      <c r="AV114" s="4893"/>
      <c r="AW114" s="4893"/>
      <c r="AX114" s="4894"/>
      <c r="AY114" s="4895"/>
      <c r="AZ114" s="914"/>
      <c r="BA114" s="707"/>
      <c r="BB114" s="738"/>
      <c r="BC114" s="737"/>
      <c r="BD114" s="723"/>
      <c r="BE114" s="723"/>
      <c r="BF114" s="724"/>
      <c r="BG114" s="724"/>
      <c r="BH114" s="723"/>
    </row>
    <row r="115" spans="2:60" s="719" customFormat="1" ht="18" customHeight="1">
      <c r="B115" s="913"/>
      <c r="C115" s="4896" t="s">
        <v>1390</v>
      </c>
      <c r="D115" s="4897"/>
      <c r="E115" s="4897"/>
      <c r="F115" s="4897"/>
      <c r="G115" s="4897"/>
      <c r="H115" s="4897"/>
      <c r="I115" s="4897"/>
      <c r="J115" s="4897"/>
      <c r="K115" s="4897"/>
      <c r="L115" s="4897"/>
      <c r="M115" s="4897"/>
      <c r="N115" s="4897"/>
      <c r="O115" s="4897"/>
      <c r="P115" s="4897"/>
      <c r="Q115" s="4897"/>
      <c r="R115" s="4897"/>
      <c r="S115" s="4897"/>
      <c r="T115" s="4897"/>
      <c r="U115" s="4897"/>
      <c r="V115" s="4897"/>
      <c r="W115" s="4897"/>
      <c r="X115" s="4897"/>
      <c r="Y115" s="4897"/>
      <c r="Z115" s="4897"/>
      <c r="AA115" s="4897"/>
      <c r="AB115" s="4897"/>
      <c r="AC115" s="4897"/>
      <c r="AD115" s="4897"/>
      <c r="AE115" s="4897"/>
      <c r="AF115" s="4897"/>
      <c r="AG115" s="4897"/>
      <c r="AH115" s="4897"/>
      <c r="AI115" s="4893" t="s">
        <v>1391</v>
      </c>
      <c r="AJ115" s="4893"/>
      <c r="AK115" s="4893"/>
      <c r="AL115" s="4893"/>
      <c r="AM115" s="4893"/>
      <c r="AN115" s="4893"/>
      <c r="AO115" s="4893"/>
      <c r="AP115" s="4893"/>
      <c r="AQ115" s="4893"/>
      <c r="AR115" s="4893"/>
      <c r="AS115" s="4893"/>
      <c r="AT115" s="4893"/>
      <c r="AU115" s="4893"/>
      <c r="AV115" s="4893"/>
      <c r="AW115" s="4893"/>
      <c r="AX115" s="4894"/>
      <c r="AY115" s="4895"/>
      <c r="AZ115" s="914"/>
      <c r="BA115" s="707"/>
      <c r="BB115" s="738"/>
      <c r="BC115" s="737"/>
      <c r="BD115" s="723"/>
      <c r="BE115" s="723"/>
      <c r="BF115" s="724"/>
      <c r="BG115" s="724"/>
      <c r="BH115" s="723"/>
    </row>
    <row r="116" spans="2:60" s="719" customFormat="1" ht="30" customHeight="1">
      <c r="B116" s="913"/>
      <c r="C116" s="4891" t="s">
        <v>1392</v>
      </c>
      <c r="D116" s="4891"/>
      <c r="E116" s="4891"/>
      <c r="F116" s="4891"/>
      <c r="G116" s="4891"/>
      <c r="H116" s="4891"/>
      <c r="I116" s="4891"/>
      <c r="J116" s="4891"/>
      <c r="K116" s="4891"/>
      <c r="L116" s="4891"/>
      <c r="M116" s="4891"/>
      <c r="N116" s="4891"/>
      <c r="O116" s="4891"/>
      <c r="P116" s="4891"/>
      <c r="Q116" s="4891"/>
      <c r="R116" s="4891"/>
      <c r="S116" s="4891"/>
      <c r="T116" s="4891"/>
      <c r="U116" s="4891"/>
      <c r="V116" s="4891"/>
      <c r="W116" s="4891"/>
      <c r="X116" s="4891"/>
      <c r="Y116" s="4891"/>
      <c r="Z116" s="4891"/>
      <c r="AA116" s="4891"/>
      <c r="AB116" s="4891"/>
      <c r="AC116" s="4891"/>
      <c r="AD116" s="4891"/>
      <c r="AE116" s="4891"/>
      <c r="AF116" s="4891"/>
      <c r="AG116" s="4891"/>
      <c r="AH116" s="4892"/>
      <c r="AI116" s="4893" t="s">
        <v>1368</v>
      </c>
      <c r="AJ116" s="4893"/>
      <c r="AK116" s="4893"/>
      <c r="AL116" s="4893"/>
      <c r="AM116" s="4893"/>
      <c r="AN116" s="4893"/>
      <c r="AO116" s="4893"/>
      <c r="AP116" s="4893"/>
      <c r="AQ116" s="4893"/>
      <c r="AR116" s="4893"/>
      <c r="AS116" s="4893"/>
      <c r="AT116" s="4893"/>
      <c r="AU116" s="4893"/>
      <c r="AV116" s="4893"/>
      <c r="AW116" s="4893"/>
      <c r="AX116" s="4894"/>
      <c r="AY116" s="4895"/>
      <c r="AZ116" s="914"/>
      <c r="BA116" s="707"/>
      <c r="BB116" s="738"/>
      <c r="BC116" s="737"/>
      <c r="BD116" s="723"/>
      <c r="BE116" s="723"/>
      <c r="BF116" s="724"/>
      <c r="BG116" s="724"/>
      <c r="BH116" s="723"/>
    </row>
    <row r="117" spans="2:60" s="719" customFormat="1" ht="21" customHeight="1" thickBot="1">
      <c r="B117" s="946"/>
      <c r="C117" s="4915" t="s">
        <v>28</v>
      </c>
      <c r="D117" s="4915"/>
      <c r="E117" s="4915"/>
      <c r="F117" s="4915"/>
      <c r="G117" s="4915"/>
      <c r="H117" s="4915"/>
      <c r="I117" s="4915"/>
      <c r="J117" s="4915"/>
      <c r="K117" s="4915"/>
      <c r="L117" s="4916"/>
      <c r="M117" s="4912"/>
      <c r="N117" s="4913"/>
      <c r="O117" s="4913"/>
      <c r="P117" s="4913"/>
      <c r="Q117" s="4913"/>
      <c r="R117" s="4913"/>
      <c r="S117" s="4913"/>
      <c r="T117" s="4913"/>
      <c r="U117" s="4913"/>
      <c r="V117" s="4913"/>
      <c r="W117" s="4913"/>
      <c r="X117" s="4913"/>
      <c r="Y117" s="4913"/>
      <c r="Z117" s="4913"/>
      <c r="AA117" s="4913"/>
      <c r="AB117" s="4913"/>
      <c r="AC117" s="4913"/>
      <c r="AD117" s="4913"/>
      <c r="AE117" s="4913"/>
      <c r="AF117" s="4913"/>
      <c r="AG117" s="4913"/>
      <c r="AH117" s="4913"/>
      <c r="AI117" s="4913"/>
      <c r="AJ117" s="4913"/>
      <c r="AK117" s="4913"/>
      <c r="AL117" s="4913"/>
      <c r="AM117" s="4913"/>
      <c r="AN117" s="4913"/>
      <c r="AO117" s="4913"/>
      <c r="AP117" s="4913"/>
      <c r="AQ117" s="4913"/>
      <c r="AR117" s="4913"/>
      <c r="AS117" s="4913"/>
      <c r="AT117" s="4913"/>
      <c r="AU117" s="4913"/>
      <c r="AV117" s="4913"/>
      <c r="AW117" s="4913"/>
      <c r="AX117" s="4913"/>
      <c r="AY117" s="4913"/>
      <c r="AZ117" s="4914"/>
    </row>
    <row r="118" spans="2:60" s="719" customFormat="1" ht="43.5" customHeight="1">
      <c r="B118" s="947"/>
      <c r="C118" s="4650" t="s">
        <v>1419</v>
      </c>
      <c r="D118" s="4651"/>
      <c r="E118" s="4651"/>
      <c r="F118" s="4651"/>
      <c r="G118" s="4651"/>
      <c r="H118" s="4651"/>
      <c r="I118" s="4651"/>
      <c r="J118" s="4651"/>
      <c r="K118" s="4651"/>
      <c r="L118" s="4651"/>
      <c r="M118" s="4651"/>
      <c r="N118" s="4651"/>
      <c r="O118" s="4651"/>
      <c r="P118" s="4651"/>
      <c r="Q118" s="4651"/>
      <c r="R118" s="4651"/>
      <c r="S118" s="4651"/>
      <c r="T118" s="4651"/>
      <c r="U118" s="4651"/>
      <c r="V118" s="4651"/>
      <c r="W118" s="4651"/>
      <c r="X118" s="4651"/>
      <c r="Y118" s="4651"/>
      <c r="Z118" s="4651"/>
      <c r="AA118" s="4651"/>
      <c r="AB118" s="4651"/>
      <c r="AC118" s="4651"/>
      <c r="AD118" s="4651"/>
      <c r="AE118" s="4651"/>
      <c r="AF118" s="4651"/>
      <c r="AG118" s="4651"/>
      <c r="AH118" s="4651"/>
      <c r="AI118" s="4651"/>
      <c r="AJ118" s="4651"/>
      <c r="AK118" s="4651"/>
      <c r="AL118" s="4651"/>
      <c r="AM118" s="4651"/>
      <c r="AN118" s="4651"/>
      <c r="AO118" s="4651"/>
      <c r="AP118" s="4651"/>
      <c r="AQ118" s="4651"/>
      <c r="AR118" s="4651"/>
      <c r="AS118" s="4651"/>
      <c r="AT118" s="4651"/>
      <c r="AU118" s="4651"/>
      <c r="AV118" s="4651"/>
      <c r="AW118" s="4651"/>
      <c r="AX118" s="4651"/>
      <c r="AY118" s="4651"/>
      <c r="AZ118" s="948"/>
    </row>
    <row r="119" spans="2:60" s="719" customFormat="1" ht="80.25" customHeight="1">
      <c r="B119" s="949"/>
      <c r="C119" s="4652" t="s">
        <v>1417</v>
      </c>
      <c r="D119" s="4653"/>
      <c r="E119" s="4653"/>
      <c r="F119" s="4653"/>
      <c r="G119" s="4653"/>
      <c r="H119" s="4653"/>
      <c r="I119" s="4653"/>
      <c r="J119" s="4653"/>
      <c r="K119" s="4653"/>
      <c r="L119" s="4653"/>
      <c r="M119" s="4653"/>
      <c r="N119" s="4653"/>
      <c r="O119" s="4653"/>
      <c r="P119" s="4653"/>
      <c r="Q119" s="4653"/>
      <c r="R119" s="4653"/>
      <c r="S119" s="4653"/>
      <c r="T119" s="4653"/>
      <c r="U119" s="4653"/>
      <c r="V119" s="4653"/>
      <c r="W119" s="4653"/>
      <c r="X119" s="4653"/>
      <c r="Y119" s="4653"/>
      <c r="Z119" s="4653"/>
      <c r="AA119" s="4653"/>
      <c r="AB119" s="4653"/>
      <c r="AC119" s="4653"/>
      <c r="AD119" s="4653"/>
      <c r="AE119" s="4653"/>
      <c r="AF119" s="4653"/>
      <c r="AG119" s="4653"/>
      <c r="AH119" s="4653"/>
      <c r="AI119" s="4653"/>
      <c r="AJ119" s="4653"/>
      <c r="AK119" s="4653"/>
      <c r="AL119" s="4653"/>
      <c r="AM119" s="4653"/>
      <c r="AN119" s="4653"/>
      <c r="AO119" s="4653"/>
      <c r="AP119" s="4653"/>
      <c r="AQ119" s="4653"/>
      <c r="AR119" s="4653"/>
      <c r="AS119" s="4653"/>
      <c r="AT119" s="4653"/>
      <c r="AU119" s="4653"/>
      <c r="AV119" s="4653"/>
      <c r="AW119" s="4653"/>
      <c r="AX119" s="4653"/>
      <c r="AY119" s="4653"/>
      <c r="AZ119" s="950"/>
    </row>
    <row r="120" spans="2:60" s="719" customFormat="1" ht="31.5" customHeight="1" thickBot="1">
      <c r="B120" s="951"/>
      <c r="C120" s="4654" t="s">
        <v>1418</v>
      </c>
      <c r="D120" s="4654"/>
      <c r="E120" s="4654"/>
      <c r="F120" s="4654"/>
      <c r="G120" s="4654"/>
      <c r="H120" s="4654"/>
      <c r="I120" s="4654"/>
      <c r="J120" s="4654"/>
      <c r="K120" s="4654"/>
      <c r="L120" s="4654"/>
      <c r="M120" s="4654"/>
      <c r="N120" s="4654"/>
      <c r="O120" s="4654"/>
      <c r="P120" s="4654"/>
      <c r="Q120" s="4654"/>
      <c r="R120" s="4654"/>
      <c r="S120" s="4654"/>
      <c r="T120" s="4654"/>
      <c r="U120" s="4654"/>
      <c r="V120" s="4654"/>
      <c r="W120" s="4654"/>
      <c r="X120" s="4654"/>
      <c r="Y120" s="4654"/>
      <c r="Z120" s="4654"/>
      <c r="AA120" s="4654"/>
      <c r="AB120" s="4654"/>
      <c r="AC120" s="4654"/>
      <c r="AD120" s="4654"/>
      <c r="AE120" s="4654"/>
      <c r="AF120" s="4654"/>
      <c r="AG120" s="4654"/>
      <c r="AH120" s="4654"/>
      <c r="AI120" s="4654"/>
      <c r="AJ120" s="4654"/>
      <c r="AK120" s="4654"/>
      <c r="AL120" s="4654"/>
      <c r="AM120" s="4654"/>
      <c r="AN120" s="4654"/>
      <c r="AO120" s="4654"/>
      <c r="AP120" s="4654"/>
      <c r="AQ120" s="4654"/>
      <c r="AR120" s="4654"/>
      <c r="AS120" s="4654"/>
      <c r="AT120" s="4654"/>
      <c r="AU120" s="4654"/>
      <c r="AV120" s="4654"/>
      <c r="AW120" s="4654"/>
      <c r="AX120" s="4654"/>
      <c r="AY120" s="4654"/>
      <c r="AZ120" s="952"/>
    </row>
    <row r="121" spans="2:60" ht="42.75" customHeight="1">
      <c r="B121" s="4723"/>
      <c r="C121" s="4724"/>
      <c r="D121" s="4725" t="s">
        <v>864</v>
      </c>
      <c r="E121" s="4725"/>
      <c r="F121" s="4725"/>
      <c r="G121" s="4725"/>
      <c r="H121" s="4725"/>
      <c r="I121" s="4725"/>
      <c r="J121" s="4725"/>
      <c r="K121" s="4725"/>
      <c r="L121" s="4725"/>
      <c r="M121" s="4725"/>
      <c r="N121" s="4725"/>
      <c r="O121" s="4725"/>
      <c r="P121" s="4725"/>
      <c r="Q121" s="4725"/>
      <c r="R121" s="4725"/>
      <c r="S121" s="4725"/>
      <c r="T121" s="4725"/>
      <c r="U121" s="4725"/>
      <c r="V121" s="4725"/>
      <c r="W121" s="4725"/>
      <c r="X121" s="4725"/>
      <c r="Y121" s="4726"/>
      <c r="Z121" s="4726"/>
      <c r="AA121" s="4726"/>
      <c r="AB121" s="4726"/>
      <c r="AC121" s="4726"/>
      <c r="AD121" s="4726"/>
      <c r="AE121" s="4726"/>
      <c r="AF121" s="4726"/>
      <c r="AG121" s="4726"/>
      <c r="AH121" s="4726"/>
      <c r="AI121" s="4726"/>
      <c r="AJ121" s="4726"/>
      <c r="AK121" s="4726"/>
      <c r="AL121" s="4726"/>
      <c r="AM121" s="4726"/>
      <c r="AN121" s="4726"/>
      <c r="AO121" s="4726"/>
      <c r="AP121" s="4726"/>
      <c r="AQ121" s="4726"/>
      <c r="AR121" s="4726"/>
      <c r="AS121" s="4726"/>
      <c r="AT121" s="4726"/>
      <c r="AU121" s="4726"/>
      <c r="AV121" s="4726"/>
      <c r="AW121" s="4726"/>
      <c r="AX121" s="4726"/>
      <c r="AY121" s="4726"/>
      <c r="AZ121" s="4727"/>
    </row>
    <row r="122" spans="2:60" ht="21" customHeight="1" thickBot="1">
      <c r="B122" s="4584"/>
      <c r="C122" s="4585"/>
      <c r="D122" s="4586" t="s">
        <v>17</v>
      </c>
      <c r="E122" s="4586"/>
      <c r="F122" s="4586"/>
      <c r="G122" s="4586"/>
      <c r="H122" s="4586"/>
      <c r="I122" s="4586"/>
      <c r="J122" s="4586"/>
      <c r="K122" s="4586"/>
      <c r="L122" s="4586"/>
      <c r="M122" s="4586"/>
      <c r="N122" s="4586"/>
      <c r="O122" s="4586"/>
      <c r="P122" s="4586"/>
      <c r="Q122" s="4586"/>
      <c r="R122" s="4586"/>
      <c r="S122" s="4586"/>
      <c r="T122" s="4586"/>
      <c r="U122" s="4586"/>
      <c r="V122" s="4586"/>
      <c r="W122" s="4586"/>
      <c r="X122" s="4586"/>
      <c r="Y122" s="4585"/>
      <c r="Z122" s="4585"/>
      <c r="AA122" s="4585"/>
      <c r="AB122" s="4585"/>
      <c r="AC122" s="4586" t="s">
        <v>1396</v>
      </c>
      <c r="AD122" s="4586"/>
      <c r="AE122" s="4586"/>
      <c r="AF122" s="4586"/>
      <c r="AG122" s="4586"/>
      <c r="AH122" s="4586"/>
      <c r="AI122" s="4586"/>
      <c r="AJ122" s="4586"/>
      <c r="AK122" s="4586"/>
      <c r="AL122" s="4586"/>
      <c r="AM122" s="696"/>
      <c r="AN122" s="4586" t="s">
        <v>1088</v>
      </c>
      <c r="AO122" s="4586"/>
      <c r="AP122" s="4586"/>
      <c r="AQ122" s="4586"/>
      <c r="AR122" s="4586"/>
      <c r="AS122" s="4586"/>
      <c r="AT122" s="4586"/>
      <c r="AU122" s="4586"/>
      <c r="AV122" s="4586"/>
      <c r="AW122" s="4586"/>
      <c r="AX122" s="4585"/>
      <c r="AY122" s="4585"/>
      <c r="AZ122" s="4587"/>
    </row>
  </sheetData>
  <sheetProtection password="CAAF" sheet="1" objects="1" scenarios="1" selectLockedCells="1"/>
  <mergeCells count="399">
    <mergeCell ref="AS3:AV3"/>
    <mergeCell ref="C115:AH115"/>
    <mergeCell ref="AI115:AW115"/>
    <mergeCell ref="AX115:AY115"/>
    <mergeCell ref="C116:AH116"/>
    <mergeCell ref="AI116:AW116"/>
    <mergeCell ref="AX116:AY116"/>
    <mergeCell ref="M117:AZ117"/>
    <mergeCell ref="C117:L117"/>
    <mergeCell ref="C112:AH112"/>
    <mergeCell ref="AI112:AW112"/>
    <mergeCell ref="AX112:AY112"/>
    <mergeCell ref="C113:AH113"/>
    <mergeCell ref="AI113:AW113"/>
    <mergeCell ref="AX113:AY113"/>
    <mergeCell ref="C114:AH114"/>
    <mergeCell ref="AI114:AW114"/>
    <mergeCell ref="AX114:AY114"/>
    <mergeCell ref="AI108:AW108"/>
    <mergeCell ref="AX108:AY108"/>
    <mergeCell ref="C109:AH109"/>
    <mergeCell ref="AI109:AW109"/>
    <mergeCell ref="AX109:AY109"/>
    <mergeCell ref="C110:AH110"/>
    <mergeCell ref="AI110:AW110"/>
    <mergeCell ref="AX110:AY110"/>
    <mergeCell ref="C111:AH111"/>
    <mergeCell ref="AI111:AW111"/>
    <mergeCell ref="AX111:AY111"/>
    <mergeCell ref="C100:AH100"/>
    <mergeCell ref="C101:AH101"/>
    <mergeCell ref="AI101:AW101"/>
    <mergeCell ref="AX101:AY101"/>
    <mergeCell ref="C102:AH102"/>
    <mergeCell ref="AI102:AW102"/>
    <mergeCell ref="AX102:AY102"/>
    <mergeCell ref="C103:AH103"/>
    <mergeCell ref="AI103:AW103"/>
    <mergeCell ref="AX103:AY103"/>
    <mergeCell ref="C104:AH104"/>
    <mergeCell ref="AI104:AW104"/>
    <mergeCell ref="AX104:AY104"/>
    <mergeCell ref="C105:AH105"/>
    <mergeCell ref="AI105:AW105"/>
    <mergeCell ref="AX105:AY105"/>
    <mergeCell ref="C106:AH106"/>
    <mergeCell ref="AI106:AW106"/>
    <mergeCell ref="AX106:AY106"/>
    <mergeCell ref="C107:AH107"/>
    <mergeCell ref="AI107:AW107"/>
    <mergeCell ref="AX107:AY107"/>
    <mergeCell ref="C108:AH108"/>
    <mergeCell ref="B98:AO98"/>
    <mergeCell ref="AP98:AV98"/>
    <mergeCell ref="AW98:AY98"/>
    <mergeCell ref="B14:L14"/>
    <mergeCell ref="B99:AZ99"/>
    <mergeCell ref="AX100:AY100"/>
    <mergeCell ref="AI100:AW100"/>
    <mergeCell ref="B90:AZ90"/>
    <mergeCell ref="C91:AY91"/>
    <mergeCell ref="C92:D92"/>
    <mergeCell ref="E92:AZ92"/>
    <mergeCell ref="C93:D93"/>
    <mergeCell ref="E93:AZ93"/>
    <mergeCell ref="B96:AZ96"/>
    <mergeCell ref="E94:AY94"/>
    <mergeCell ref="E95:AY95"/>
    <mergeCell ref="B83:AZ83"/>
    <mergeCell ref="C84:AY84"/>
    <mergeCell ref="C85:AY85"/>
    <mergeCell ref="C86:D86"/>
    <mergeCell ref="E86:AZ86"/>
    <mergeCell ref="C87:D87"/>
    <mergeCell ref="E87:AZ87"/>
    <mergeCell ref="E88:AY88"/>
    <mergeCell ref="E89:AY89"/>
    <mergeCell ref="AM81:AP81"/>
    <mergeCell ref="AQ81:AS81"/>
    <mergeCell ref="AT81:AV81"/>
    <mergeCell ref="AW81:AZ81"/>
    <mergeCell ref="AM82:AP82"/>
    <mergeCell ref="AQ82:AS82"/>
    <mergeCell ref="AT82:AV82"/>
    <mergeCell ref="AW82:AZ82"/>
    <mergeCell ref="M81:AL81"/>
    <mergeCell ref="B80:L82"/>
    <mergeCell ref="M82:AL82"/>
    <mergeCell ref="B78:L78"/>
    <mergeCell ref="M78:AZ78"/>
    <mergeCell ref="B79:L79"/>
    <mergeCell ref="M79:AZ79"/>
    <mergeCell ref="AM80:AP80"/>
    <mergeCell ref="AQ80:AS80"/>
    <mergeCell ref="AT80:AV80"/>
    <mergeCell ref="AW80:AZ80"/>
    <mergeCell ref="M80:AL80"/>
    <mergeCell ref="B72:L72"/>
    <mergeCell ref="M72:AZ72"/>
    <mergeCell ref="B73:L73"/>
    <mergeCell ref="M73:AZ73"/>
    <mergeCell ref="AK75:AS75"/>
    <mergeCell ref="AT75:AY75"/>
    <mergeCell ref="B74:AJ75"/>
    <mergeCell ref="AM77:AP77"/>
    <mergeCell ref="AQ77:AS77"/>
    <mergeCell ref="AT77:AV77"/>
    <mergeCell ref="AW77:AZ77"/>
    <mergeCell ref="B76:AL77"/>
    <mergeCell ref="AM76:AZ76"/>
    <mergeCell ref="B69:L69"/>
    <mergeCell ref="M69:AZ69"/>
    <mergeCell ref="B70:L70"/>
    <mergeCell ref="M70:AZ70"/>
    <mergeCell ref="AK68:AS68"/>
    <mergeCell ref="B68:AJ68"/>
    <mergeCell ref="B71:AJ71"/>
    <mergeCell ref="AK71:AS71"/>
    <mergeCell ref="AT71:AY71"/>
    <mergeCell ref="B66:AO66"/>
    <mergeCell ref="AP66:AV66"/>
    <mergeCell ref="AW66:AY66"/>
    <mergeCell ref="B67:AZ67"/>
    <mergeCell ref="AT30:AY30"/>
    <mergeCell ref="AT68:AY68"/>
    <mergeCell ref="C63:V63"/>
    <mergeCell ref="W63:AC63"/>
    <mergeCell ref="AD63:AM63"/>
    <mergeCell ref="AN63:AP63"/>
    <mergeCell ref="AQ63:AY63"/>
    <mergeCell ref="C64:V64"/>
    <mergeCell ref="W64:AC64"/>
    <mergeCell ref="AD64:AM64"/>
    <mergeCell ref="AN64:AP64"/>
    <mergeCell ref="AQ64:AY64"/>
    <mergeCell ref="C61:V61"/>
    <mergeCell ref="W61:AC61"/>
    <mergeCell ref="AD61:AM61"/>
    <mergeCell ref="AN61:AP61"/>
    <mergeCell ref="AQ61:AY61"/>
    <mergeCell ref="C62:V62"/>
    <mergeCell ref="W62:AC62"/>
    <mergeCell ref="AD62:AM62"/>
    <mergeCell ref="AN62:AP62"/>
    <mergeCell ref="AQ62:AY62"/>
    <mergeCell ref="C59:V59"/>
    <mergeCell ref="W59:AC59"/>
    <mergeCell ref="AD59:AM59"/>
    <mergeCell ref="AN59:AP59"/>
    <mergeCell ref="AQ59:AY59"/>
    <mergeCell ref="C60:V60"/>
    <mergeCell ref="W60:AC60"/>
    <mergeCell ref="AD60:AM60"/>
    <mergeCell ref="AN60:AP60"/>
    <mergeCell ref="AQ60:AY60"/>
    <mergeCell ref="C57:V57"/>
    <mergeCell ref="W57:AC57"/>
    <mergeCell ref="AD57:AM57"/>
    <mergeCell ref="AN57:AP57"/>
    <mergeCell ref="AQ57:AY57"/>
    <mergeCell ref="C58:V58"/>
    <mergeCell ref="W58:AC58"/>
    <mergeCell ref="AD58:AM58"/>
    <mergeCell ref="AN58:AP58"/>
    <mergeCell ref="AQ58:AY58"/>
    <mergeCell ref="C55:V55"/>
    <mergeCell ref="W55:AC55"/>
    <mergeCell ref="AD55:AM55"/>
    <mergeCell ref="AN55:AP55"/>
    <mergeCell ref="AQ55:AY55"/>
    <mergeCell ref="C56:V56"/>
    <mergeCell ref="W56:AC56"/>
    <mergeCell ref="AD56:AM56"/>
    <mergeCell ref="AN56:AP56"/>
    <mergeCell ref="AQ56:AY56"/>
    <mergeCell ref="C53:V53"/>
    <mergeCell ref="W53:AC53"/>
    <mergeCell ref="AD53:AM53"/>
    <mergeCell ref="AN53:AP53"/>
    <mergeCell ref="AQ53:AY53"/>
    <mergeCell ref="C54:V54"/>
    <mergeCell ref="W54:AC54"/>
    <mergeCell ref="AD54:AM54"/>
    <mergeCell ref="AN54:AP54"/>
    <mergeCell ref="AQ54:AY54"/>
    <mergeCell ref="C51:V51"/>
    <mergeCell ref="W51:AC51"/>
    <mergeCell ref="AD51:AM51"/>
    <mergeCell ref="AN51:AP51"/>
    <mergeCell ref="AQ51:AY51"/>
    <mergeCell ref="C52:V52"/>
    <mergeCell ref="W52:AC52"/>
    <mergeCell ref="AD52:AM52"/>
    <mergeCell ref="AN52:AP52"/>
    <mergeCell ref="AQ52:AY52"/>
    <mergeCell ref="C49:V49"/>
    <mergeCell ref="W49:AC49"/>
    <mergeCell ref="AD49:AM49"/>
    <mergeCell ref="AN49:AP49"/>
    <mergeCell ref="AQ49:AY49"/>
    <mergeCell ref="C50:V50"/>
    <mergeCell ref="W50:AC50"/>
    <mergeCell ref="AD50:AM50"/>
    <mergeCell ref="AN50:AP50"/>
    <mergeCell ref="AQ50:AY50"/>
    <mergeCell ref="C47:V47"/>
    <mergeCell ref="W47:AC47"/>
    <mergeCell ref="AD47:AM47"/>
    <mergeCell ref="AN47:AP47"/>
    <mergeCell ref="AQ47:AY47"/>
    <mergeCell ref="C48:V48"/>
    <mergeCell ref="W48:AC48"/>
    <mergeCell ref="AD48:AM48"/>
    <mergeCell ref="AN48:AP48"/>
    <mergeCell ref="AQ48:AY48"/>
    <mergeCell ref="W45:AC45"/>
    <mergeCell ref="AD45:AM45"/>
    <mergeCell ref="AN45:AP45"/>
    <mergeCell ref="AQ45:AY45"/>
    <mergeCell ref="C46:V46"/>
    <mergeCell ref="W46:AC46"/>
    <mergeCell ref="AD46:AM46"/>
    <mergeCell ref="AN46:AP46"/>
    <mergeCell ref="AQ46:AY46"/>
    <mergeCell ref="C45:V45"/>
    <mergeCell ref="C41:V41"/>
    <mergeCell ref="W41:AC41"/>
    <mergeCell ref="AD41:AM41"/>
    <mergeCell ref="AN41:AP41"/>
    <mergeCell ref="AQ41:AY41"/>
    <mergeCell ref="C42:V42"/>
    <mergeCell ref="W42:AC42"/>
    <mergeCell ref="AD42:AM42"/>
    <mergeCell ref="AN42:AP42"/>
    <mergeCell ref="AQ42:AY42"/>
    <mergeCell ref="C39:V39"/>
    <mergeCell ref="AD39:AP39"/>
    <mergeCell ref="AN40:AP40"/>
    <mergeCell ref="AD40:AM40"/>
    <mergeCell ref="AQ39:AY39"/>
    <mergeCell ref="AQ40:AY40"/>
    <mergeCell ref="W39:AC39"/>
    <mergeCell ref="W40:AC40"/>
    <mergeCell ref="C40:V40"/>
    <mergeCell ref="B37:AO37"/>
    <mergeCell ref="AP37:AV37"/>
    <mergeCell ref="AW37:AY37"/>
    <mergeCell ref="B33:I33"/>
    <mergeCell ref="B34:I34"/>
    <mergeCell ref="B35:I35"/>
    <mergeCell ref="J33:S33"/>
    <mergeCell ref="J34:S34"/>
    <mergeCell ref="J35:S35"/>
    <mergeCell ref="T33:AC33"/>
    <mergeCell ref="T34:AC34"/>
    <mergeCell ref="T35:AC35"/>
    <mergeCell ref="AD33:AP33"/>
    <mergeCell ref="AD34:AP34"/>
    <mergeCell ref="AD35:AP35"/>
    <mergeCell ref="AQ33:AY33"/>
    <mergeCell ref="AQ34:AY34"/>
    <mergeCell ref="AQ35:AY35"/>
    <mergeCell ref="B32:AZ32"/>
    <mergeCell ref="B4:L4"/>
    <mergeCell ref="M4:X4"/>
    <mergeCell ref="Z4:AZ4"/>
    <mergeCell ref="B5:L5"/>
    <mergeCell ref="B12:L12"/>
    <mergeCell ref="AQ12:AV12"/>
    <mergeCell ref="AM6:AN6"/>
    <mergeCell ref="AP6:AZ6"/>
    <mergeCell ref="B7:L7"/>
    <mergeCell ref="M7:X7"/>
    <mergeCell ref="Z7:AQ7"/>
    <mergeCell ref="AS7:AY7"/>
    <mergeCell ref="M5:X5"/>
    <mergeCell ref="Y5:Z5"/>
    <mergeCell ref="AB5:AE5"/>
    <mergeCell ref="B28:L28"/>
    <mergeCell ref="Z21:AZ21"/>
    <mergeCell ref="B22:L22"/>
    <mergeCell ref="M22:X22"/>
    <mergeCell ref="Y22:Z22"/>
    <mergeCell ref="M28:Y28"/>
    <mergeCell ref="M30:Y30"/>
    <mergeCell ref="Z30:AM30"/>
    <mergeCell ref="B3:P3"/>
    <mergeCell ref="R3:X3"/>
    <mergeCell ref="Y3:AR3"/>
    <mergeCell ref="AX3:AZ3"/>
    <mergeCell ref="B2:AO2"/>
    <mergeCell ref="AP2:AV2"/>
    <mergeCell ref="AO30:AS30"/>
    <mergeCell ref="AG5:AZ5"/>
    <mergeCell ref="B29:L29"/>
    <mergeCell ref="M29:Y29"/>
    <mergeCell ref="Z29:AZ29"/>
    <mergeCell ref="Z28:AZ28"/>
    <mergeCell ref="B11:L11"/>
    <mergeCell ref="B13:L13"/>
    <mergeCell ref="B24:L24"/>
    <mergeCell ref="M24:X24"/>
    <mergeCell ref="Z24:AZ24"/>
    <mergeCell ref="B25:L25"/>
    <mergeCell ref="M25:X25"/>
    <mergeCell ref="Z25:AZ25"/>
    <mergeCell ref="B21:L21"/>
    <mergeCell ref="M21:X21"/>
    <mergeCell ref="AW2:AY2"/>
    <mergeCell ref="B19:L19"/>
    <mergeCell ref="B38:AZ38"/>
    <mergeCell ref="B9:L9"/>
    <mergeCell ref="M9:X9"/>
    <mergeCell ref="Z9:AH9"/>
    <mergeCell ref="AI9:AZ9"/>
    <mergeCell ref="B31:L31"/>
    <mergeCell ref="B26:L26"/>
    <mergeCell ref="M26:X26"/>
    <mergeCell ref="Y26:Z26"/>
    <mergeCell ref="AB26:AE26"/>
    <mergeCell ref="AG26:AZ26"/>
    <mergeCell ref="B20:L20"/>
    <mergeCell ref="M20:X20"/>
    <mergeCell ref="Z20:AZ20"/>
    <mergeCell ref="B16:L16"/>
    <mergeCell ref="M16:X16"/>
    <mergeCell ref="Z16:AZ16"/>
    <mergeCell ref="B17:L17"/>
    <mergeCell ref="M17:X17"/>
    <mergeCell ref="Z17:AZ17"/>
    <mergeCell ref="AQ10:AV10"/>
    <mergeCell ref="AW10:AY10"/>
    <mergeCell ref="B10:L10"/>
    <mergeCell ref="M14:AP14"/>
    <mergeCell ref="C43:V43"/>
    <mergeCell ref="W43:AC43"/>
    <mergeCell ref="AD43:AM43"/>
    <mergeCell ref="AN43:AP43"/>
    <mergeCell ref="AQ43:AY43"/>
    <mergeCell ref="C44:V44"/>
    <mergeCell ref="W44:AC44"/>
    <mergeCell ref="AD44:AM44"/>
    <mergeCell ref="AN44:AP44"/>
    <mergeCell ref="AQ44:AY44"/>
    <mergeCell ref="B122:C122"/>
    <mergeCell ref="D122:X122"/>
    <mergeCell ref="Y122:AB122"/>
    <mergeCell ref="AC122:AL122"/>
    <mergeCell ref="AN122:AW122"/>
    <mergeCell ref="AX122:AZ122"/>
    <mergeCell ref="B121:C121"/>
    <mergeCell ref="D121:X121"/>
    <mergeCell ref="Y121:AZ121"/>
    <mergeCell ref="B23:L23"/>
    <mergeCell ref="M23:X23"/>
    <mergeCell ref="Z23:AI23"/>
    <mergeCell ref="AK23:AZ23"/>
    <mergeCell ref="M10:AP10"/>
    <mergeCell ref="B15:L15"/>
    <mergeCell ref="AJ31:AZ31"/>
    <mergeCell ref="M31:AB31"/>
    <mergeCell ref="B30:L30"/>
    <mergeCell ref="B8:L8"/>
    <mergeCell ref="M8:X8"/>
    <mergeCell ref="Z8:AZ8"/>
    <mergeCell ref="AB22:AE22"/>
    <mergeCell ref="AG22:AZ22"/>
    <mergeCell ref="B18:L18"/>
    <mergeCell ref="M18:X18"/>
    <mergeCell ref="Y18:Z18"/>
    <mergeCell ref="AB18:AE18"/>
    <mergeCell ref="AG18:AZ18"/>
    <mergeCell ref="M19:X19"/>
    <mergeCell ref="Z19:AI19"/>
    <mergeCell ref="AK19:AZ19"/>
    <mergeCell ref="B6:L6"/>
    <mergeCell ref="M6:X6"/>
    <mergeCell ref="Z6:AK6"/>
    <mergeCell ref="C118:AY118"/>
    <mergeCell ref="C119:AY119"/>
    <mergeCell ref="C120:AY120"/>
    <mergeCell ref="AQ14:AV14"/>
    <mergeCell ref="AW14:AY14"/>
    <mergeCell ref="AW15:AY15"/>
    <mergeCell ref="M15:AP15"/>
    <mergeCell ref="AQ15:AV15"/>
    <mergeCell ref="M11:AP11"/>
    <mergeCell ref="AQ11:AV11"/>
    <mergeCell ref="AW11:AY11"/>
    <mergeCell ref="M13:AP13"/>
    <mergeCell ref="AQ13:AV13"/>
    <mergeCell ref="AW13:AY13"/>
    <mergeCell ref="AW12:AY12"/>
    <mergeCell ref="M12:AP12"/>
    <mergeCell ref="B27:L27"/>
    <mergeCell ref="M27:X27"/>
    <mergeCell ref="Z27:AI27"/>
    <mergeCell ref="AK27:AZ27"/>
    <mergeCell ref="AC31:AI31"/>
  </mergeCells>
  <dataValidations count="27">
    <dataValidation type="textLength" operator="lessThanOrEqual" allowBlank="1" showInputMessage="1" showErrorMessage="1" errorTitle="Fehleingabe" error="Bitte max. 40 Zeichen eingeben!" promptTitle="Angaben zum Anlagen-Zertifikat" prompt="Hier bitte die Nummer(n) des Anlagen-Zertikikates eingeben!" sqref="Z30:AM30">
      <formula1>30</formula1>
    </dataValidation>
    <dataValidation type="date" allowBlank="1" showInputMessage="1" showErrorMessage="1" promptTitle="Angaben zum Anlagen-Zertifikat" prompt="Hier bitte das Datum der Ausstellung vom Anlagen-Zertifikat eingeben!" sqref="AT30">
      <formula1>43101</formula1>
      <formula2>47483</formula2>
    </dataValidation>
    <dataValidation type="textLength" operator="lessThanOrEqual" allowBlank="1" showInputMessage="1" showErrorMessage="1" promptTitle="Angaben zum Anlagen-Zertifikat" prompt="Hier bitte die Anschrift des Zertifizierers der Erzeugungsanlage eingeben!" sqref="Z29:AZ29">
      <formula1>50</formula1>
    </dataValidation>
    <dataValidation type="textLength" operator="lessThanOrEqual" allowBlank="1" showInputMessage="1" showErrorMessage="1" promptTitle="Angaben zum Anlagen-Zertifikat" prompt="Hier bitte den Namen der Zertifizierers der Erzeugungsanlage eingeben!" sqref="Z28:AZ28">
      <formula1>50</formula1>
    </dataValidation>
    <dataValidation type="date" allowBlank="1" showInputMessage="1" showErrorMessage="1" promptTitle="IBS-Protokoll Übergabestation" prompt="Hier bitte das Datum vom Inbetriebsetzungsprotokoll der Übergabestation eingeben!" sqref="AC31:AI31">
      <formula1>43101</formula1>
      <formula2>47483</formula2>
    </dataValidation>
    <dataValidation type="list" allowBlank="1" showInputMessage="1" showErrorMessage="1" promptTitle="MeLo-ID für EZA" prompt="Eingabe erfolgt durch Netzbetreiber!" sqref="Z9:AH9">
      <formula1>"DE00077599310,DE00073099310"</formula1>
    </dataValidation>
    <dataValidation type="whole" allowBlank="1" showInputMessage="1" showErrorMessage="1" sqref="AM6:AN6">
      <formula1>1</formula1>
      <formula2>99</formula2>
    </dataValidation>
    <dataValidation operator="lessThanOrEqual" allowBlank="1" showInputMessage="1" showErrorMessage="1" errorTitle="Fehleingabe" sqref="Z7:AR7"/>
    <dataValidation allowBlank="1" showErrorMessage="1" sqref="AW2 R3:X3 AK27:AZ27 AW37 Z6:AK6 AS7:AY7 AW66 AW98 AK23:AZ23 Z23:AI23 Z27:AI27 AX3:AZ3 AS3"/>
    <dataValidation allowBlank="1" showInputMessage="1" showErrorMessage="1" promptTitle="MeLo-ID für EZA" prompt="Eingabe erfolgt durch Netzbetreiber!" sqref="AI9:AZ9"/>
    <dataValidation type="textLength" allowBlank="1" showInputMessage="1" showErrorMessage="1" promptTitle="Angabe Adresse Anlagenbetreiber" prompt="Hier bitte die Emailadresse des Anschlussnutzers (Anlagenbetreibers) eingeben! (max 30 Zeichen)" sqref="AJ19 AJ23 AJ27">
      <formula1>0</formula1>
      <formula2>30</formula2>
    </dataValidation>
    <dataValidation type="decimal" operator="lessThanOrEqual" allowBlank="1" showInputMessage="1" showErrorMessage="1" errorTitle="Fehleingabe" error="Maximalwert beträgt 9.999 kW!" promptTitle="Angabe Wirkleistung installiert" prompt="Hier bitte die installierte Wirkleistung der Bezugsanlage eingeben!" sqref="AQ15:AV15">
      <formula1>9999</formula1>
    </dataValidation>
    <dataValidation type="decimal" operator="lessThanOrEqual" allowBlank="1" showInputMessage="1" showErrorMessage="1" errorTitle="Fehleingabe" error="Maximalwert beträgt 9.999 kW!" promptTitle="Angabe Wirkleistung Einspeisung" prompt="Hier bitte die vereinbarte Anschlusswirkleistung für die Einspeisung eingeben!" sqref="AQ10:AV10">
      <formula1>9999</formula1>
    </dataValidation>
    <dataValidation type="decimal" operator="lessThanOrEqual" allowBlank="1" showInputMessage="1" showErrorMessage="1" errorTitle="Fehleingabe" error="Maximalwert beträgt 9.999 kW(p)!" promptTitle="Angabe Wirkleistung installiert" prompt="Hier bitte die installierte Wirkleistung der Einspeisung eingeben! (bei FVA entspricht dies der Modulleistung)" sqref="AQ12:AV12">
      <formula1>9999</formula1>
    </dataValidation>
    <dataValidation type="decimal" operator="lessThanOrEqual" allowBlank="1" showInputMessage="1" showErrorMessage="1" errorTitle="Fehleingabe" error="Maximalwert beträgt 9.999 kW!" promptTitle="Angabe Wirkleistung Bezug" prompt="Hier bitte die vereinbarte Anschlusswirkleistung für den Bezug eingeben!" sqref="AQ13:AV13">
      <formula1>9999</formula1>
    </dataValidation>
    <dataValidation type="decimal" operator="lessThanOrEqual" allowBlank="1" showInputMessage="1" showErrorMessage="1" errorTitle="Fehleingabe" error="Maximalwert beträgt 9.999 kVA!" promptTitle="Angabe Scheinleistung Bezug" prompt="Hier bitte die vereinbarte Anschlussscheinleistung für den Bezug eingeben!" sqref="AQ14:AV14">
      <formula1>9999</formula1>
    </dataValidation>
    <dataValidation type="date" allowBlank="1" showInputMessage="1" showErrorMessage="1" promptTitle="Protokoll P-Steuerung" prompt="Hier bitte das Datum des Prüfprotokolls von der Wirkleistungssteuerung eingeben!" sqref="AT75:AY75">
      <formula1>43101</formula1>
      <formula2>47483</formula2>
    </dataValidation>
    <dataValidation type="date" allowBlank="1" showInputMessage="1" showErrorMessage="1" promptTitle="Protokoll Q-Steuerung" prompt="Hier bitte das Datum des Prüfprotokolls von der Blindleistungssteuerung durch den Netzbetreiber eingeben!" sqref="AT71:AY71">
      <formula1>43101</formula1>
      <formula2>47483</formula2>
    </dataValidation>
    <dataValidation type="date" allowBlank="1" showInputMessage="1" showErrorMessage="1" promptTitle="Protokoll P-Steuerung" prompt="Hier bitte das Datum des Prüfprotokolls von der Wirkleistungssteuerung durch den Netzbetreiber eingeben!" sqref="AT68:AY68">
      <formula1>43101</formula1>
      <formula2>47483</formula2>
    </dataValidation>
    <dataValidation type="textLength" operator="lessThanOrEqual" allowBlank="1" showInputMessage="1" showErrorMessage="1" promptTitle="Ersteller IBS-Erklärung" prompt="Hier bitte den Namen des Erstellers der Inbetriebsetzungserklärung eingeben!" sqref="Z16:AZ16">
      <formula1>50</formula1>
    </dataValidation>
    <dataValidation type="textLength" operator="lessThanOrEqual" allowBlank="1" showInputMessage="1" showErrorMessage="1" promptTitle="Ersteller IBS-Erklärung" prompt="Hier bitte die Anschrift des Erstellers der Inbetriebsetzungserklärung eingeben!" sqref="Z17:AZ17">
      <formula1>50</formula1>
    </dataValidation>
    <dataValidation type="textLength" operator="lessThanOrEqual" allowBlank="1" showInputMessage="1" showErrorMessage="1" promptTitle="Ersteller IBS-Erklärung" prompt="Hier bitte das Länderkennzeichen des Erstellers der Inbetriebsetzungserklärung eingeben!" sqref="Y18:Z18">
      <formula1>2</formula1>
    </dataValidation>
    <dataValidation type="textLength" operator="lessThanOrEqual" allowBlank="1" showInputMessage="1" showErrorMessage="1" promptTitle="Ersteller IBS-Erklärung" prompt="Hier bitte die PLZ des Erstellers der Inbetriebsetzungserklärung eingeben!" sqref="AB18:AE18">
      <formula1>6</formula1>
    </dataValidation>
    <dataValidation type="textLength" operator="lessThanOrEqual" allowBlank="1" showInputMessage="1" showErrorMessage="1" promptTitle="Ersteller IBS-Erklärung" prompt="Hier bitte den Wohn-/Firmenort des Erstellers der Inbetriebsetzungserklärung eingeben!" sqref="AG18:AZ18">
      <formula1>40</formula1>
    </dataValidation>
    <dataValidation type="textLength" operator="lessThanOrEqual" allowBlank="1" showInputMessage="1" showErrorMessage="1" promptTitle="Ersteller IBS-Erklärung" prompt="Hier bitte die Telefonnummer des Erstellers der Inbetriebsetzungserklärung eingeben!" sqref="Z19:AI19">
      <formula1>17</formula1>
    </dataValidation>
    <dataValidation type="textLength" operator="lessThanOrEqual" allowBlank="1" showInputMessage="1" showErrorMessage="1" promptTitle="Ersteller IBS-Erklärung" prompt="Hier bitte die E-Mail-Adresse des Erstellers der Inbetriebsetzungserklärung eingeben!" sqref="AK19:AZ19">
      <formula1>40</formula1>
    </dataValidation>
    <dataValidation type="decimal" operator="lessThanOrEqual" allowBlank="1" showInputMessage="1" showErrorMessage="1" errorTitle="Fehleingabe" error="Maximalwert beträgt 9.999 kVA!" promptTitle="Angabe Scheinleist. Einspeisung" prompt="Hier bitte die vereinbarte Anschlussscheinleistung für die Einspeisung eingeben!" sqref="AQ11:AV11">
      <formula1>9999</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rowBreaks count="3" manualBreakCount="3">
    <brk id="35" max="16383" man="1"/>
    <brk id="64" max="16383" man="1"/>
    <brk id="96"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7065" r:id="rId5" name="Check Box 25">
              <controlPr defaultSize="0" autoFill="0" autoLine="0" autoPict="0">
                <anchor moveWithCells="1">
                  <from>
                    <xdr:col>40</xdr:col>
                    <xdr:colOff>0</xdr:colOff>
                    <xdr:row>76</xdr:row>
                    <xdr:rowOff>9525</xdr:rowOff>
                  </from>
                  <to>
                    <xdr:col>41</xdr:col>
                    <xdr:colOff>104775</xdr:colOff>
                    <xdr:row>77</xdr:row>
                    <xdr:rowOff>0</xdr:rowOff>
                  </to>
                </anchor>
              </controlPr>
            </control>
          </mc:Choice>
        </mc:AlternateContent>
        <mc:AlternateContent xmlns:mc="http://schemas.openxmlformats.org/markup-compatibility/2006">
          <mc:Choice Requires="x14">
            <control shapeId="87066" r:id="rId6" name="Check Box 26">
              <controlPr defaultSize="0" autoFill="0" autoLine="0" autoPict="0">
                <anchor moveWithCells="1">
                  <from>
                    <xdr:col>46</xdr:col>
                    <xdr:colOff>0</xdr:colOff>
                    <xdr:row>76</xdr:row>
                    <xdr:rowOff>0</xdr:rowOff>
                  </from>
                  <to>
                    <xdr:col>48</xdr:col>
                    <xdr:colOff>9525</xdr:colOff>
                    <xdr:row>76</xdr:row>
                    <xdr:rowOff>219075</xdr:rowOff>
                  </to>
                </anchor>
              </controlPr>
            </control>
          </mc:Choice>
        </mc:AlternateContent>
        <mc:AlternateContent xmlns:mc="http://schemas.openxmlformats.org/markup-compatibility/2006">
          <mc:Choice Requires="x14">
            <control shapeId="87067" r:id="rId7" name="Check Box 27">
              <controlPr defaultSize="0" autoFill="0" autoLine="0" autoPict="0">
                <anchor moveWithCells="1">
                  <from>
                    <xdr:col>40</xdr:col>
                    <xdr:colOff>0</xdr:colOff>
                    <xdr:row>79</xdr:row>
                    <xdr:rowOff>9525</xdr:rowOff>
                  </from>
                  <to>
                    <xdr:col>41</xdr:col>
                    <xdr:colOff>104775</xdr:colOff>
                    <xdr:row>80</xdr:row>
                    <xdr:rowOff>0</xdr:rowOff>
                  </to>
                </anchor>
              </controlPr>
            </control>
          </mc:Choice>
        </mc:AlternateContent>
        <mc:AlternateContent xmlns:mc="http://schemas.openxmlformats.org/markup-compatibility/2006">
          <mc:Choice Requires="x14">
            <control shapeId="87068" r:id="rId8" name="Check Box 28">
              <controlPr defaultSize="0" autoFill="0" autoLine="0" autoPict="0">
                <anchor moveWithCells="1">
                  <from>
                    <xdr:col>46</xdr:col>
                    <xdr:colOff>0</xdr:colOff>
                    <xdr:row>79</xdr:row>
                    <xdr:rowOff>0</xdr:rowOff>
                  </from>
                  <to>
                    <xdr:col>48</xdr:col>
                    <xdr:colOff>9525</xdr:colOff>
                    <xdr:row>79</xdr:row>
                    <xdr:rowOff>219075</xdr:rowOff>
                  </to>
                </anchor>
              </controlPr>
            </control>
          </mc:Choice>
        </mc:AlternateContent>
        <mc:AlternateContent xmlns:mc="http://schemas.openxmlformats.org/markup-compatibility/2006">
          <mc:Choice Requires="x14">
            <control shapeId="87069" r:id="rId9" name="Check Box 29">
              <controlPr defaultSize="0" autoFill="0" autoLine="0" autoPict="0">
                <anchor moveWithCells="1">
                  <from>
                    <xdr:col>40</xdr:col>
                    <xdr:colOff>0</xdr:colOff>
                    <xdr:row>80</xdr:row>
                    <xdr:rowOff>9525</xdr:rowOff>
                  </from>
                  <to>
                    <xdr:col>41</xdr:col>
                    <xdr:colOff>104775</xdr:colOff>
                    <xdr:row>81</xdr:row>
                    <xdr:rowOff>0</xdr:rowOff>
                  </to>
                </anchor>
              </controlPr>
            </control>
          </mc:Choice>
        </mc:AlternateContent>
        <mc:AlternateContent xmlns:mc="http://schemas.openxmlformats.org/markup-compatibility/2006">
          <mc:Choice Requires="x14">
            <control shapeId="87070" r:id="rId10" name="Check Box 30">
              <controlPr defaultSize="0" autoFill="0" autoLine="0" autoPict="0">
                <anchor moveWithCells="1">
                  <from>
                    <xdr:col>46</xdr:col>
                    <xdr:colOff>0</xdr:colOff>
                    <xdr:row>80</xdr:row>
                    <xdr:rowOff>0</xdr:rowOff>
                  </from>
                  <to>
                    <xdr:col>48</xdr:col>
                    <xdr:colOff>9525</xdr:colOff>
                    <xdr:row>80</xdr:row>
                    <xdr:rowOff>219075</xdr:rowOff>
                  </to>
                </anchor>
              </controlPr>
            </control>
          </mc:Choice>
        </mc:AlternateContent>
        <mc:AlternateContent xmlns:mc="http://schemas.openxmlformats.org/markup-compatibility/2006">
          <mc:Choice Requires="x14">
            <control shapeId="87071" r:id="rId11" name="Check Box 31">
              <controlPr defaultSize="0" autoFill="0" autoLine="0" autoPict="0">
                <anchor moveWithCells="1">
                  <from>
                    <xdr:col>40</xdr:col>
                    <xdr:colOff>0</xdr:colOff>
                    <xdr:row>81</xdr:row>
                    <xdr:rowOff>9525</xdr:rowOff>
                  </from>
                  <to>
                    <xdr:col>41</xdr:col>
                    <xdr:colOff>104775</xdr:colOff>
                    <xdr:row>82</xdr:row>
                    <xdr:rowOff>0</xdr:rowOff>
                  </to>
                </anchor>
              </controlPr>
            </control>
          </mc:Choice>
        </mc:AlternateContent>
        <mc:AlternateContent xmlns:mc="http://schemas.openxmlformats.org/markup-compatibility/2006">
          <mc:Choice Requires="x14">
            <control shapeId="87072" r:id="rId12" name="Check Box 32">
              <controlPr defaultSize="0" autoFill="0" autoLine="0" autoPict="0">
                <anchor moveWithCells="1">
                  <from>
                    <xdr:col>46</xdr:col>
                    <xdr:colOff>0</xdr:colOff>
                    <xdr:row>81</xdr:row>
                    <xdr:rowOff>0</xdr:rowOff>
                  </from>
                  <to>
                    <xdr:col>48</xdr:col>
                    <xdr:colOff>9525</xdr:colOff>
                    <xdr:row>81</xdr:row>
                    <xdr:rowOff>219075</xdr:rowOff>
                  </to>
                </anchor>
              </controlPr>
            </control>
          </mc:Choice>
        </mc:AlternateContent>
        <mc:AlternateContent xmlns:mc="http://schemas.openxmlformats.org/markup-compatibility/2006">
          <mc:Choice Requires="x14">
            <control shapeId="87073" r:id="rId13" name="Check Box 33">
              <controlPr defaultSize="0" autoFill="0" autoLine="0" autoPict="0">
                <anchor moveWithCells="1">
                  <from>
                    <xdr:col>2</xdr:col>
                    <xdr:colOff>0</xdr:colOff>
                    <xdr:row>85</xdr:row>
                    <xdr:rowOff>9525</xdr:rowOff>
                  </from>
                  <to>
                    <xdr:col>3</xdr:col>
                    <xdr:colOff>104775</xdr:colOff>
                    <xdr:row>86</xdr:row>
                    <xdr:rowOff>0</xdr:rowOff>
                  </to>
                </anchor>
              </controlPr>
            </control>
          </mc:Choice>
        </mc:AlternateContent>
        <mc:AlternateContent xmlns:mc="http://schemas.openxmlformats.org/markup-compatibility/2006">
          <mc:Choice Requires="x14">
            <control shapeId="87074" r:id="rId14" name="Check Box 34">
              <controlPr defaultSize="0" autoFill="0" autoLine="0" autoPict="0">
                <anchor moveWithCells="1">
                  <from>
                    <xdr:col>2</xdr:col>
                    <xdr:colOff>0</xdr:colOff>
                    <xdr:row>86</xdr:row>
                    <xdr:rowOff>9525</xdr:rowOff>
                  </from>
                  <to>
                    <xdr:col>3</xdr:col>
                    <xdr:colOff>104775</xdr:colOff>
                    <xdr:row>87</xdr:row>
                    <xdr:rowOff>0</xdr:rowOff>
                  </to>
                </anchor>
              </controlPr>
            </control>
          </mc:Choice>
        </mc:AlternateContent>
        <mc:AlternateContent xmlns:mc="http://schemas.openxmlformats.org/markup-compatibility/2006">
          <mc:Choice Requires="x14">
            <control shapeId="87075" r:id="rId15" name="Check Box 35">
              <controlPr defaultSize="0" autoFill="0" autoLine="0" autoPict="0">
                <anchor moveWithCells="1">
                  <from>
                    <xdr:col>2</xdr:col>
                    <xdr:colOff>0</xdr:colOff>
                    <xdr:row>91</xdr:row>
                    <xdr:rowOff>9525</xdr:rowOff>
                  </from>
                  <to>
                    <xdr:col>3</xdr:col>
                    <xdr:colOff>104775</xdr:colOff>
                    <xdr:row>92</xdr:row>
                    <xdr:rowOff>0</xdr:rowOff>
                  </to>
                </anchor>
              </controlPr>
            </control>
          </mc:Choice>
        </mc:AlternateContent>
        <mc:AlternateContent xmlns:mc="http://schemas.openxmlformats.org/markup-compatibility/2006">
          <mc:Choice Requires="x14">
            <control shapeId="87076" r:id="rId16" name="Check Box 36">
              <controlPr defaultSize="0" autoFill="0" autoLine="0" autoPict="0">
                <anchor moveWithCells="1">
                  <from>
                    <xdr:col>2</xdr:col>
                    <xdr:colOff>0</xdr:colOff>
                    <xdr:row>92</xdr:row>
                    <xdr:rowOff>9525</xdr:rowOff>
                  </from>
                  <to>
                    <xdr:col>3</xdr:col>
                    <xdr:colOff>104775</xdr:colOff>
                    <xdr:row>93</xdr:row>
                    <xdr:rowOff>0</xdr:rowOff>
                  </to>
                </anchor>
              </controlPr>
            </control>
          </mc:Choice>
        </mc:AlternateContent>
        <mc:AlternateContent xmlns:mc="http://schemas.openxmlformats.org/markup-compatibility/2006">
          <mc:Choice Requires="x14">
            <control shapeId="87079" r:id="rId17" name="Check Box 39">
              <controlPr defaultSize="0" autoFill="0" autoLine="0" autoPict="0">
                <anchor moveWithCells="1">
                  <from>
                    <xdr:col>49</xdr:col>
                    <xdr:colOff>0</xdr:colOff>
                    <xdr:row>99</xdr:row>
                    <xdr:rowOff>0</xdr:rowOff>
                  </from>
                  <to>
                    <xdr:col>50</xdr:col>
                    <xdr:colOff>114300</xdr:colOff>
                    <xdr:row>99</xdr:row>
                    <xdr:rowOff>219075</xdr:rowOff>
                  </to>
                </anchor>
              </controlPr>
            </control>
          </mc:Choice>
        </mc:AlternateContent>
        <mc:AlternateContent xmlns:mc="http://schemas.openxmlformats.org/markup-compatibility/2006">
          <mc:Choice Requires="x14">
            <control shapeId="87080" r:id="rId18" name="Check Box 40">
              <controlPr defaultSize="0" autoFill="0" autoLine="0" autoPict="0">
                <anchor moveWithCells="1">
                  <from>
                    <xdr:col>49</xdr:col>
                    <xdr:colOff>0</xdr:colOff>
                    <xdr:row>100</xdr:row>
                    <xdr:rowOff>0</xdr:rowOff>
                  </from>
                  <to>
                    <xdr:col>50</xdr:col>
                    <xdr:colOff>114300</xdr:colOff>
                    <xdr:row>100</xdr:row>
                    <xdr:rowOff>219075</xdr:rowOff>
                  </to>
                </anchor>
              </controlPr>
            </control>
          </mc:Choice>
        </mc:AlternateContent>
        <mc:AlternateContent xmlns:mc="http://schemas.openxmlformats.org/markup-compatibility/2006">
          <mc:Choice Requires="x14">
            <control shapeId="87081" r:id="rId19" name="Check Box 41">
              <controlPr defaultSize="0" autoFill="0" autoLine="0" autoPict="0">
                <anchor moveWithCells="1">
                  <from>
                    <xdr:col>49</xdr:col>
                    <xdr:colOff>0</xdr:colOff>
                    <xdr:row>101</xdr:row>
                    <xdr:rowOff>0</xdr:rowOff>
                  </from>
                  <to>
                    <xdr:col>50</xdr:col>
                    <xdr:colOff>114300</xdr:colOff>
                    <xdr:row>101</xdr:row>
                    <xdr:rowOff>219075</xdr:rowOff>
                  </to>
                </anchor>
              </controlPr>
            </control>
          </mc:Choice>
        </mc:AlternateContent>
        <mc:AlternateContent xmlns:mc="http://schemas.openxmlformats.org/markup-compatibility/2006">
          <mc:Choice Requires="x14">
            <control shapeId="87082" r:id="rId20" name="Check Box 42">
              <controlPr defaultSize="0" autoFill="0" autoLine="0" autoPict="0">
                <anchor moveWithCells="1">
                  <from>
                    <xdr:col>49</xdr:col>
                    <xdr:colOff>0</xdr:colOff>
                    <xdr:row>102</xdr:row>
                    <xdr:rowOff>0</xdr:rowOff>
                  </from>
                  <to>
                    <xdr:col>50</xdr:col>
                    <xdr:colOff>114300</xdr:colOff>
                    <xdr:row>102</xdr:row>
                    <xdr:rowOff>219075</xdr:rowOff>
                  </to>
                </anchor>
              </controlPr>
            </control>
          </mc:Choice>
        </mc:AlternateContent>
        <mc:AlternateContent xmlns:mc="http://schemas.openxmlformats.org/markup-compatibility/2006">
          <mc:Choice Requires="x14">
            <control shapeId="87083" r:id="rId21" name="Check Box 43">
              <controlPr defaultSize="0" autoFill="0" autoLine="0" autoPict="0">
                <anchor moveWithCells="1">
                  <from>
                    <xdr:col>49</xdr:col>
                    <xdr:colOff>0</xdr:colOff>
                    <xdr:row>103</xdr:row>
                    <xdr:rowOff>152400</xdr:rowOff>
                  </from>
                  <to>
                    <xdr:col>50</xdr:col>
                    <xdr:colOff>114300</xdr:colOff>
                    <xdr:row>103</xdr:row>
                    <xdr:rowOff>371475</xdr:rowOff>
                  </to>
                </anchor>
              </controlPr>
            </control>
          </mc:Choice>
        </mc:AlternateContent>
        <mc:AlternateContent xmlns:mc="http://schemas.openxmlformats.org/markup-compatibility/2006">
          <mc:Choice Requires="x14">
            <control shapeId="87084" r:id="rId22" name="Check Box 44">
              <controlPr defaultSize="0" autoFill="0" autoLine="0" autoPict="0">
                <anchor moveWithCells="1">
                  <from>
                    <xdr:col>49</xdr:col>
                    <xdr:colOff>0</xdr:colOff>
                    <xdr:row>104</xdr:row>
                    <xdr:rowOff>0</xdr:rowOff>
                  </from>
                  <to>
                    <xdr:col>50</xdr:col>
                    <xdr:colOff>114300</xdr:colOff>
                    <xdr:row>104</xdr:row>
                    <xdr:rowOff>219075</xdr:rowOff>
                  </to>
                </anchor>
              </controlPr>
            </control>
          </mc:Choice>
        </mc:AlternateContent>
        <mc:AlternateContent xmlns:mc="http://schemas.openxmlformats.org/markup-compatibility/2006">
          <mc:Choice Requires="x14">
            <control shapeId="87085" r:id="rId23" name="Check Box 45">
              <controlPr defaultSize="0" autoFill="0" autoLine="0" autoPict="0">
                <anchor moveWithCells="1">
                  <from>
                    <xdr:col>49</xdr:col>
                    <xdr:colOff>0</xdr:colOff>
                    <xdr:row>105</xdr:row>
                    <xdr:rowOff>0</xdr:rowOff>
                  </from>
                  <to>
                    <xdr:col>50</xdr:col>
                    <xdr:colOff>114300</xdr:colOff>
                    <xdr:row>105</xdr:row>
                    <xdr:rowOff>219075</xdr:rowOff>
                  </to>
                </anchor>
              </controlPr>
            </control>
          </mc:Choice>
        </mc:AlternateContent>
        <mc:AlternateContent xmlns:mc="http://schemas.openxmlformats.org/markup-compatibility/2006">
          <mc:Choice Requires="x14">
            <control shapeId="87086" r:id="rId24" name="Check Box 46">
              <controlPr defaultSize="0" autoFill="0" autoLine="0" autoPict="0">
                <anchor moveWithCells="1">
                  <from>
                    <xdr:col>49</xdr:col>
                    <xdr:colOff>0</xdr:colOff>
                    <xdr:row>106</xdr:row>
                    <xdr:rowOff>85725</xdr:rowOff>
                  </from>
                  <to>
                    <xdr:col>50</xdr:col>
                    <xdr:colOff>114300</xdr:colOff>
                    <xdr:row>106</xdr:row>
                    <xdr:rowOff>304800</xdr:rowOff>
                  </to>
                </anchor>
              </controlPr>
            </control>
          </mc:Choice>
        </mc:AlternateContent>
        <mc:AlternateContent xmlns:mc="http://schemas.openxmlformats.org/markup-compatibility/2006">
          <mc:Choice Requires="x14">
            <control shapeId="87087" r:id="rId25" name="Check Box 47">
              <controlPr defaultSize="0" autoFill="0" autoLine="0" autoPict="0">
                <anchor moveWithCells="1">
                  <from>
                    <xdr:col>49</xdr:col>
                    <xdr:colOff>0</xdr:colOff>
                    <xdr:row>107</xdr:row>
                    <xdr:rowOff>0</xdr:rowOff>
                  </from>
                  <to>
                    <xdr:col>50</xdr:col>
                    <xdr:colOff>114300</xdr:colOff>
                    <xdr:row>107</xdr:row>
                    <xdr:rowOff>219075</xdr:rowOff>
                  </to>
                </anchor>
              </controlPr>
            </control>
          </mc:Choice>
        </mc:AlternateContent>
        <mc:AlternateContent xmlns:mc="http://schemas.openxmlformats.org/markup-compatibility/2006">
          <mc:Choice Requires="x14">
            <control shapeId="87088" r:id="rId26" name="Check Box 48">
              <controlPr defaultSize="0" autoFill="0" autoLine="0" autoPict="0">
                <anchor moveWithCells="1">
                  <from>
                    <xdr:col>49</xdr:col>
                    <xdr:colOff>0</xdr:colOff>
                    <xdr:row>108</xdr:row>
                    <xdr:rowOff>85725</xdr:rowOff>
                  </from>
                  <to>
                    <xdr:col>50</xdr:col>
                    <xdr:colOff>114300</xdr:colOff>
                    <xdr:row>108</xdr:row>
                    <xdr:rowOff>304800</xdr:rowOff>
                  </to>
                </anchor>
              </controlPr>
            </control>
          </mc:Choice>
        </mc:AlternateContent>
        <mc:AlternateContent xmlns:mc="http://schemas.openxmlformats.org/markup-compatibility/2006">
          <mc:Choice Requires="x14">
            <control shapeId="87089" r:id="rId27" name="Check Box 49">
              <controlPr defaultSize="0" autoFill="0" autoLine="0" autoPict="0">
                <anchor moveWithCells="1">
                  <from>
                    <xdr:col>49</xdr:col>
                    <xdr:colOff>0</xdr:colOff>
                    <xdr:row>109</xdr:row>
                    <xdr:rowOff>0</xdr:rowOff>
                  </from>
                  <to>
                    <xdr:col>50</xdr:col>
                    <xdr:colOff>114300</xdr:colOff>
                    <xdr:row>109</xdr:row>
                    <xdr:rowOff>219075</xdr:rowOff>
                  </to>
                </anchor>
              </controlPr>
            </control>
          </mc:Choice>
        </mc:AlternateContent>
        <mc:AlternateContent xmlns:mc="http://schemas.openxmlformats.org/markup-compatibility/2006">
          <mc:Choice Requires="x14">
            <control shapeId="87090" r:id="rId28" name="Check Box 50">
              <controlPr defaultSize="0" autoFill="0" autoLine="0" autoPict="0">
                <anchor moveWithCells="1">
                  <from>
                    <xdr:col>49</xdr:col>
                    <xdr:colOff>0</xdr:colOff>
                    <xdr:row>110</xdr:row>
                    <xdr:rowOff>0</xdr:rowOff>
                  </from>
                  <to>
                    <xdr:col>50</xdr:col>
                    <xdr:colOff>114300</xdr:colOff>
                    <xdr:row>110</xdr:row>
                    <xdr:rowOff>219075</xdr:rowOff>
                  </to>
                </anchor>
              </controlPr>
            </control>
          </mc:Choice>
        </mc:AlternateContent>
        <mc:AlternateContent xmlns:mc="http://schemas.openxmlformats.org/markup-compatibility/2006">
          <mc:Choice Requires="x14">
            <control shapeId="87091" r:id="rId29" name="Check Box 51">
              <controlPr defaultSize="0" autoFill="0" autoLine="0" autoPict="0">
                <anchor moveWithCells="1">
                  <from>
                    <xdr:col>49</xdr:col>
                    <xdr:colOff>0</xdr:colOff>
                    <xdr:row>111</xdr:row>
                    <xdr:rowOff>0</xdr:rowOff>
                  </from>
                  <to>
                    <xdr:col>50</xdr:col>
                    <xdr:colOff>114300</xdr:colOff>
                    <xdr:row>111</xdr:row>
                    <xdr:rowOff>219075</xdr:rowOff>
                  </to>
                </anchor>
              </controlPr>
            </control>
          </mc:Choice>
        </mc:AlternateContent>
        <mc:AlternateContent xmlns:mc="http://schemas.openxmlformats.org/markup-compatibility/2006">
          <mc:Choice Requires="x14">
            <control shapeId="87092" r:id="rId30" name="Check Box 52">
              <controlPr defaultSize="0" autoFill="0" autoLine="0" autoPict="0">
                <anchor moveWithCells="1">
                  <from>
                    <xdr:col>49</xdr:col>
                    <xdr:colOff>0</xdr:colOff>
                    <xdr:row>112</xdr:row>
                    <xdr:rowOff>0</xdr:rowOff>
                  </from>
                  <to>
                    <xdr:col>50</xdr:col>
                    <xdr:colOff>114300</xdr:colOff>
                    <xdr:row>112</xdr:row>
                    <xdr:rowOff>219075</xdr:rowOff>
                  </to>
                </anchor>
              </controlPr>
            </control>
          </mc:Choice>
        </mc:AlternateContent>
        <mc:AlternateContent xmlns:mc="http://schemas.openxmlformats.org/markup-compatibility/2006">
          <mc:Choice Requires="x14">
            <control shapeId="87093" r:id="rId31" name="Check Box 53">
              <controlPr defaultSize="0" autoFill="0" autoLine="0" autoPict="0">
                <anchor moveWithCells="1">
                  <from>
                    <xdr:col>49</xdr:col>
                    <xdr:colOff>0</xdr:colOff>
                    <xdr:row>113</xdr:row>
                    <xdr:rowOff>85725</xdr:rowOff>
                  </from>
                  <to>
                    <xdr:col>50</xdr:col>
                    <xdr:colOff>114300</xdr:colOff>
                    <xdr:row>113</xdr:row>
                    <xdr:rowOff>304800</xdr:rowOff>
                  </to>
                </anchor>
              </controlPr>
            </control>
          </mc:Choice>
        </mc:AlternateContent>
        <mc:AlternateContent xmlns:mc="http://schemas.openxmlformats.org/markup-compatibility/2006">
          <mc:Choice Requires="x14">
            <control shapeId="87094" r:id="rId32" name="Check Box 54">
              <controlPr defaultSize="0" autoFill="0" autoLine="0" autoPict="0">
                <anchor moveWithCells="1">
                  <from>
                    <xdr:col>49</xdr:col>
                    <xdr:colOff>0</xdr:colOff>
                    <xdr:row>114</xdr:row>
                    <xdr:rowOff>0</xdr:rowOff>
                  </from>
                  <to>
                    <xdr:col>50</xdr:col>
                    <xdr:colOff>114300</xdr:colOff>
                    <xdr:row>114</xdr:row>
                    <xdr:rowOff>219075</xdr:rowOff>
                  </to>
                </anchor>
              </controlPr>
            </control>
          </mc:Choice>
        </mc:AlternateContent>
        <mc:AlternateContent xmlns:mc="http://schemas.openxmlformats.org/markup-compatibility/2006">
          <mc:Choice Requires="x14">
            <control shapeId="87095" r:id="rId33" name="Check Box 55">
              <controlPr defaultSize="0" autoFill="0" autoLine="0" autoPict="0">
                <anchor moveWithCells="1">
                  <from>
                    <xdr:col>49</xdr:col>
                    <xdr:colOff>0</xdr:colOff>
                    <xdr:row>115</xdr:row>
                    <xdr:rowOff>85725</xdr:rowOff>
                  </from>
                  <to>
                    <xdr:col>50</xdr:col>
                    <xdr:colOff>114300</xdr:colOff>
                    <xdr:row>115</xdr:row>
                    <xdr:rowOff>304800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autoPageBreaks="0"/>
  </sheetPr>
  <dimension ref="A1:BD24"/>
  <sheetViews>
    <sheetView showGridLines="0" showRowColHeaders="0" showZeros="0" showOutlineSymbols="0" zoomScaleNormal="100" zoomScaleSheetLayoutView="100" workbookViewId="0">
      <selection activeCell="M19" sqref="M19:AZ19"/>
    </sheetView>
  </sheetViews>
  <sheetFormatPr baseColWidth="10" defaultRowHeight="12.75"/>
  <cols>
    <col min="1" max="1" width="35.7109375" style="719" customWidth="1"/>
    <col min="2" max="44" width="1.7109375" style="719" customWidth="1"/>
    <col min="45" max="46" width="1.85546875" style="719" customWidth="1"/>
    <col min="47" max="49" width="1.7109375" style="719" customWidth="1"/>
    <col min="50" max="51" width="1.85546875" style="719" customWidth="1"/>
    <col min="52" max="52" width="1" style="719" customWidth="1"/>
    <col min="53" max="53" width="12.28515625" style="719" hidden="1" customWidth="1"/>
    <col min="54" max="56" width="11.42578125" style="719"/>
    <col min="57" max="57" width="2.42578125" style="719" customWidth="1"/>
    <col min="58" max="58" width="20.42578125" style="719" customWidth="1"/>
    <col min="59" max="59" width="13.28515625" style="719" customWidth="1"/>
    <col min="60" max="60" width="6.7109375" style="719" customWidth="1"/>
    <col min="61" max="61" width="2.7109375" style="719" customWidth="1"/>
    <col min="62" max="16384" width="11.42578125" style="719"/>
  </cols>
  <sheetData>
    <row r="1" spans="1:56" s="692" customFormat="1" ht="23.25" customHeight="1">
      <c r="B1" s="4998" t="s">
        <v>1400</v>
      </c>
      <c r="C1" s="4999"/>
      <c r="D1" s="4999"/>
      <c r="E1" s="4999"/>
      <c r="F1" s="4999"/>
      <c r="G1" s="4999"/>
      <c r="H1" s="4999"/>
      <c r="I1" s="4999"/>
      <c r="J1" s="4999"/>
      <c r="K1" s="4999"/>
      <c r="L1" s="4999"/>
      <c r="M1" s="4999"/>
      <c r="N1" s="4999"/>
      <c r="O1" s="4999"/>
      <c r="P1" s="4999"/>
      <c r="Q1" s="4999"/>
      <c r="R1" s="4999"/>
      <c r="S1" s="4999"/>
      <c r="T1" s="4999"/>
      <c r="U1" s="4999"/>
      <c r="V1" s="4999"/>
      <c r="W1" s="4999"/>
      <c r="X1" s="4999"/>
      <c r="Y1" s="4999"/>
      <c r="Z1" s="4999"/>
      <c r="AA1" s="4999"/>
      <c r="AB1" s="4999"/>
      <c r="AC1" s="4999"/>
      <c r="AD1" s="4999"/>
      <c r="AE1" s="4999"/>
      <c r="AF1" s="4999"/>
      <c r="AG1" s="4999"/>
      <c r="AH1" s="4999"/>
      <c r="AI1" s="4999"/>
      <c r="AJ1" s="4999"/>
      <c r="AK1" s="4999"/>
      <c r="AL1" s="4999"/>
      <c r="AM1" s="4999"/>
      <c r="AN1" s="4999"/>
      <c r="AO1" s="4999"/>
      <c r="AP1" s="4999"/>
      <c r="AQ1" s="4999"/>
      <c r="AR1" s="4999"/>
      <c r="AS1" s="4999"/>
      <c r="AT1" s="4999"/>
      <c r="AU1" s="4999"/>
      <c r="AV1" s="4999"/>
      <c r="AW1" s="4999"/>
      <c r="AX1" s="4999"/>
      <c r="AY1" s="4999"/>
      <c r="AZ1" s="5000"/>
    </row>
    <row r="2" spans="1:56" s="692" customFormat="1" ht="18" customHeight="1" thickBot="1">
      <c r="B2" s="5001" t="s">
        <v>1399</v>
      </c>
      <c r="C2" s="5002"/>
      <c r="D2" s="5002"/>
      <c r="E2" s="5002"/>
      <c r="F2" s="5002"/>
      <c r="G2" s="5002"/>
      <c r="H2" s="5002"/>
      <c r="I2" s="5002"/>
      <c r="J2" s="5002"/>
      <c r="K2" s="5002"/>
      <c r="L2" s="5002"/>
      <c r="M2" s="5002"/>
      <c r="N2" s="5002"/>
      <c r="O2" s="5002"/>
      <c r="P2" s="5002"/>
      <c r="Q2" s="5002"/>
      <c r="R2" s="5002"/>
      <c r="S2" s="5002"/>
      <c r="T2" s="5002"/>
      <c r="U2" s="5002"/>
      <c r="V2" s="5002"/>
      <c r="W2" s="5002"/>
      <c r="X2" s="5002"/>
      <c r="Y2" s="5002"/>
      <c r="Z2" s="5002"/>
      <c r="AA2" s="5002"/>
      <c r="AB2" s="5002"/>
      <c r="AC2" s="5002"/>
      <c r="AD2" s="5002"/>
      <c r="AE2" s="5002"/>
      <c r="AF2" s="5002"/>
      <c r="AG2" s="5002"/>
      <c r="AH2" s="5002"/>
      <c r="AI2" s="5002"/>
      <c r="AJ2" s="5002"/>
      <c r="AK2" s="5002"/>
      <c r="AL2" s="5002"/>
      <c r="AM2" s="5002"/>
      <c r="AN2" s="5002"/>
      <c r="AO2" s="5002"/>
      <c r="AP2" s="5003"/>
      <c r="AQ2" s="4050" t="s">
        <v>436</v>
      </c>
      <c r="AR2" s="4051"/>
      <c r="AS2" s="4051"/>
      <c r="AT2" s="4051"/>
      <c r="AU2" s="4051"/>
      <c r="AV2" s="4051"/>
      <c r="AW2" s="4051"/>
      <c r="AX2" s="4052">
        <f>'E.8 Datenblatt EZA'!AX2</f>
        <v>1</v>
      </c>
      <c r="AY2" s="4052"/>
      <c r="AZ2" s="915"/>
    </row>
    <row r="3" spans="1:56" s="692" customFormat="1" ht="18" customHeight="1">
      <c r="B3" s="5004" t="s">
        <v>437</v>
      </c>
      <c r="C3" s="5005"/>
      <c r="D3" s="5005"/>
      <c r="E3" s="5005"/>
      <c r="F3" s="5005"/>
      <c r="G3" s="5005"/>
      <c r="H3" s="5005"/>
      <c r="I3" s="5005"/>
      <c r="J3" s="5005"/>
      <c r="K3" s="5005"/>
      <c r="L3" s="5005"/>
      <c r="M3" s="5005"/>
      <c r="N3" s="5005"/>
      <c r="O3" s="5005"/>
      <c r="P3" s="5005"/>
      <c r="Q3" s="916"/>
      <c r="R3" s="5006">
        <f>Datenbasis!C6</f>
        <v>0</v>
      </c>
      <c r="S3" s="5006"/>
      <c r="T3" s="5006"/>
      <c r="U3" s="5006"/>
      <c r="V3" s="5006"/>
      <c r="W3" s="5006"/>
      <c r="X3" s="5007"/>
      <c r="Y3" s="4639" t="s">
        <v>127</v>
      </c>
      <c r="Z3" s="4640"/>
      <c r="AA3" s="4640"/>
      <c r="AB3" s="4640"/>
      <c r="AC3" s="4640"/>
      <c r="AD3" s="4640"/>
      <c r="AE3" s="4640"/>
      <c r="AF3" s="4640"/>
      <c r="AG3" s="4640"/>
      <c r="AH3" s="4640"/>
      <c r="AI3" s="4640"/>
      <c r="AJ3" s="4640"/>
      <c r="AK3" s="4640"/>
      <c r="AL3" s="4640"/>
      <c r="AM3" s="4640"/>
      <c r="AN3" s="4640"/>
      <c r="AO3" s="4640"/>
      <c r="AP3" s="4640"/>
      <c r="AQ3" s="4640"/>
      <c r="AR3" s="4640"/>
      <c r="AS3" s="1842">
        <f>Datenbasis!D6</f>
        <v>0</v>
      </c>
      <c r="AT3" s="1842"/>
      <c r="AU3" s="1842"/>
      <c r="AV3" s="1843"/>
      <c r="AW3" s="965" t="s">
        <v>6</v>
      </c>
      <c r="AX3" s="1523">
        <f>Datenbasis!E6</f>
        <v>0</v>
      </c>
      <c r="AY3" s="1523"/>
      <c r="AZ3" s="1524"/>
    </row>
    <row r="4" spans="1:56" ht="18" customHeight="1">
      <c r="B4" s="4984" t="s">
        <v>3</v>
      </c>
      <c r="C4" s="4985"/>
      <c r="D4" s="4985"/>
      <c r="E4" s="4985"/>
      <c r="F4" s="4985"/>
      <c r="G4" s="4985"/>
      <c r="H4" s="4985"/>
      <c r="I4" s="4985"/>
      <c r="J4" s="4985"/>
      <c r="K4" s="4985"/>
      <c r="L4" s="4986"/>
      <c r="M4" s="4987" t="s">
        <v>4</v>
      </c>
      <c r="N4" s="4988"/>
      <c r="O4" s="4988"/>
      <c r="P4" s="4988"/>
      <c r="Q4" s="4988"/>
      <c r="R4" s="4988"/>
      <c r="S4" s="4988"/>
      <c r="T4" s="4988"/>
      <c r="U4" s="4988"/>
      <c r="V4" s="4988"/>
      <c r="W4" s="4988"/>
      <c r="X4" s="4988"/>
      <c r="Y4" s="917"/>
      <c r="Z4" s="4989">
        <f>Datenbasis!D3</f>
        <v>0</v>
      </c>
      <c r="AA4" s="4989"/>
      <c r="AB4" s="4989"/>
      <c r="AC4" s="4989"/>
      <c r="AD4" s="4989"/>
      <c r="AE4" s="4989"/>
      <c r="AF4" s="4989"/>
      <c r="AG4" s="4989"/>
      <c r="AH4" s="4989"/>
      <c r="AI4" s="4989"/>
      <c r="AJ4" s="4989"/>
      <c r="AK4" s="4989"/>
      <c r="AL4" s="4989"/>
      <c r="AM4" s="4989"/>
      <c r="AN4" s="4989"/>
      <c r="AO4" s="4989"/>
      <c r="AP4" s="4989"/>
      <c r="AQ4" s="4989"/>
      <c r="AR4" s="4989"/>
      <c r="AS4" s="4989"/>
      <c r="AT4" s="4989"/>
      <c r="AU4" s="4989"/>
      <c r="AV4" s="4989"/>
      <c r="AW4" s="4989"/>
      <c r="AX4" s="4989"/>
      <c r="AY4" s="4989"/>
      <c r="AZ4" s="4990"/>
    </row>
    <row r="5" spans="1:56" ht="18" customHeight="1">
      <c r="B5" s="4937"/>
      <c r="C5" s="4938"/>
      <c r="D5" s="4938"/>
      <c r="E5" s="4938"/>
      <c r="F5" s="4938"/>
      <c r="G5" s="4938"/>
      <c r="H5" s="4938"/>
      <c r="I5" s="4938"/>
      <c r="J5" s="4938"/>
      <c r="K5" s="4938"/>
      <c r="L5" s="4991"/>
      <c r="M5" s="4992" t="s">
        <v>5</v>
      </c>
      <c r="N5" s="4993"/>
      <c r="O5" s="4993"/>
      <c r="P5" s="4993"/>
      <c r="Q5" s="4993"/>
      <c r="R5" s="4993"/>
      <c r="S5" s="4993"/>
      <c r="T5" s="4993"/>
      <c r="U5" s="4993"/>
      <c r="V5" s="4993"/>
      <c r="W5" s="4993"/>
      <c r="X5" s="4993"/>
      <c r="Y5" s="4994" t="s">
        <v>21</v>
      </c>
      <c r="Z5" s="4994"/>
      <c r="AA5" s="918"/>
      <c r="AB5" s="4995">
        <v>99310</v>
      </c>
      <c r="AC5" s="4996"/>
      <c r="AD5" s="4996"/>
      <c r="AE5" s="4996"/>
      <c r="AF5" s="919"/>
      <c r="AG5" s="4993" t="s">
        <v>0</v>
      </c>
      <c r="AH5" s="4993"/>
      <c r="AI5" s="4993"/>
      <c r="AJ5" s="4993"/>
      <c r="AK5" s="4993"/>
      <c r="AL5" s="4993"/>
      <c r="AM5" s="4993"/>
      <c r="AN5" s="4993"/>
      <c r="AO5" s="4993"/>
      <c r="AP5" s="4993"/>
      <c r="AQ5" s="4993"/>
      <c r="AR5" s="4993"/>
      <c r="AS5" s="4993"/>
      <c r="AT5" s="4993"/>
      <c r="AU5" s="4993"/>
      <c r="AV5" s="4993"/>
      <c r="AW5" s="4993"/>
      <c r="AX5" s="4993"/>
      <c r="AY5" s="4993"/>
      <c r="AZ5" s="4997"/>
    </row>
    <row r="6" spans="1:56" ht="18" customHeight="1">
      <c r="B6" s="4975"/>
      <c r="C6" s="4976"/>
      <c r="D6" s="4976"/>
      <c r="E6" s="4976"/>
      <c r="F6" s="4976"/>
      <c r="G6" s="4976"/>
      <c r="H6" s="4976"/>
      <c r="I6" s="4976"/>
      <c r="J6" s="4976"/>
      <c r="K6" s="4976"/>
      <c r="L6" s="4977"/>
      <c r="M6" s="4978" t="s">
        <v>9</v>
      </c>
      <c r="N6" s="4979"/>
      <c r="O6" s="4979"/>
      <c r="P6" s="4979"/>
      <c r="Q6" s="4979"/>
      <c r="R6" s="4979"/>
      <c r="S6" s="4979"/>
      <c r="T6" s="4979"/>
      <c r="U6" s="4979"/>
      <c r="V6" s="4979"/>
      <c r="W6" s="4979"/>
      <c r="X6" s="4979"/>
      <c r="Y6" s="920"/>
      <c r="Z6" s="4980">
        <f>Datenbasis!H3</f>
        <v>0</v>
      </c>
      <c r="AA6" s="4980"/>
      <c r="AB6" s="4980"/>
      <c r="AC6" s="4980"/>
      <c r="AD6" s="4980"/>
      <c r="AE6" s="4980"/>
      <c r="AF6" s="4980"/>
      <c r="AG6" s="4980"/>
      <c r="AH6" s="4980"/>
      <c r="AI6" s="4980"/>
      <c r="AJ6" s="4980"/>
      <c r="AK6" s="4980"/>
      <c r="AL6" s="921"/>
      <c r="AM6" s="4981">
        <f>Datenbasis!I3</f>
        <v>0</v>
      </c>
      <c r="AN6" s="4981"/>
      <c r="AO6" s="921"/>
      <c r="AP6" s="4982">
        <f>Datenbasis!J3</f>
        <v>0</v>
      </c>
      <c r="AQ6" s="4982"/>
      <c r="AR6" s="4982"/>
      <c r="AS6" s="4982"/>
      <c r="AT6" s="4982"/>
      <c r="AU6" s="4982"/>
      <c r="AV6" s="4982"/>
      <c r="AW6" s="4982"/>
      <c r="AX6" s="4982"/>
      <c r="AY6" s="4982"/>
      <c r="AZ6" s="4983"/>
    </row>
    <row r="7" spans="1:56" s="70" customFormat="1" ht="18" customHeight="1">
      <c r="B7" s="4527" t="s">
        <v>1092</v>
      </c>
      <c r="C7" s="4528"/>
      <c r="D7" s="4528"/>
      <c r="E7" s="4528"/>
      <c r="F7" s="4528"/>
      <c r="G7" s="4528"/>
      <c r="H7" s="4528"/>
      <c r="I7" s="4528"/>
      <c r="J7" s="4528"/>
      <c r="K7" s="4528"/>
      <c r="L7" s="4528"/>
      <c r="M7" s="4687" t="s">
        <v>1093</v>
      </c>
      <c r="N7" s="4554"/>
      <c r="O7" s="4554"/>
      <c r="P7" s="4554"/>
      <c r="Q7" s="4554"/>
      <c r="R7" s="4554"/>
      <c r="S7" s="4554"/>
      <c r="T7" s="4554"/>
      <c r="U7" s="4554"/>
      <c r="V7" s="4554"/>
      <c r="W7" s="4554"/>
      <c r="X7" s="4554"/>
      <c r="Y7" s="729"/>
      <c r="Z7" s="4688">
        <f>'E.9 Netzbetreiber-Abfragebogen'!Y10</f>
        <v>0</v>
      </c>
      <c r="AA7" s="4688"/>
      <c r="AB7" s="4688"/>
      <c r="AC7" s="4688"/>
      <c r="AD7" s="4688"/>
      <c r="AE7" s="4688"/>
      <c r="AF7" s="4688"/>
      <c r="AG7" s="4688"/>
      <c r="AH7" s="4688"/>
      <c r="AI7" s="4688"/>
      <c r="AJ7" s="4688"/>
      <c r="AK7" s="4688"/>
      <c r="AL7" s="4688"/>
      <c r="AM7" s="4688"/>
      <c r="AN7" s="4688"/>
      <c r="AO7" s="4688"/>
      <c r="AP7" s="4688"/>
      <c r="AQ7" s="4688"/>
      <c r="AR7" s="4688"/>
      <c r="AS7" s="4688"/>
      <c r="AT7" s="4688"/>
      <c r="AU7" s="4688"/>
      <c r="AV7" s="4688"/>
      <c r="AW7" s="4688"/>
      <c r="AX7" s="4688"/>
      <c r="AY7" s="4688"/>
      <c r="AZ7" s="4689"/>
      <c r="BB7" s="735"/>
      <c r="BC7" s="735"/>
      <c r="BD7" s="735"/>
    </row>
    <row r="8" spans="1:56" s="70" customFormat="1" ht="18" customHeight="1">
      <c r="B8" s="4529"/>
      <c r="C8" s="4530"/>
      <c r="D8" s="4530"/>
      <c r="E8" s="4530"/>
      <c r="F8" s="4530"/>
      <c r="G8" s="4530"/>
      <c r="H8" s="4530"/>
      <c r="I8" s="4530"/>
      <c r="J8" s="4530"/>
      <c r="K8" s="4530"/>
      <c r="L8" s="4530"/>
      <c r="M8" s="4736" t="s">
        <v>1141</v>
      </c>
      <c r="N8" s="4737"/>
      <c r="O8" s="4737"/>
      <c r="P8" s="4737"/>
      <c r="Q8" s="4737"/>
      <c r="R8" s="4737"/>
      <c r="S8" s="4737"/>
      <c r="T8" s="4737"/>
      <c r="U8" s="4737"/>
      <c r="V8" s="4737"/>
      <c r="W8" s="4737"/>
      <c r="X8" s="4737"/>
      <c r="Y8" s="712"/>
      <c r="Z8" s="4927" t="str">
        <f>'E.11 IBS-Protokoll EZA'!Z9</f>
        <v>DE00077599310</v>
      </c>
      <c r="AA8" s="4928"/>
      <c r="AB8" s="4928"/>
      <c r="AC8" s="4928"/>
      <c r="AD8" s="4928"/>
      <c r="AE8" s="4928"/>
      <c r="AF8" s="4928"/>
      <c r="AG8" s="4928"/>
      <c r="AH8" s="4928"/>
      <c r="AI8" s="4929">
        <f>'E.11 IBS-Protokoll EZA'!AI9</f>
        <v>0</v>
      </c>
      <c r="AJ8" s="4929"/>
      <c r="AK8" s="4929"/>
      <c r="AL8" s="4929"/>
      <c r="AM8" s="4929"/>
      <c r="AN8" s="4929"/>
      <c r="AO8" s="4929"/>
      <c r="AP8" s="4929"/>
      <c r="AQ8" s="4929"/>
      <c r="AR8" s="4929"/>
      <c r="AS8" s="4929"/>
      <c r="AT8" s="4929"/>
      <c r="AU8" s="4929"/>
      <c r="AV8" s="4929"/>
      <c r="AW8" s="4929"/>
      <c r="AX8" s="4929"/>
      <c r="AY8" s="4929"/>
      <c r="AZ8" s="4930"/>
      <c r="BB8" s="735"/>
      <c r="BC8" s="735"/>
      <c r="BD8" s="735"/>
    </row>
    <row r="9" spans="1:56" ht="21" customHeight="1">
      <c r="B9" s="4764" t="s">
        <v>442</v>
      </c>
      <c r="C9" s="4765"/>
      <c r="D9" s="4765"/>
      <c r="E9" s="4765"/>
      <c r="F9" s="4765"/>
      <c r="G9" s="4765"/>
      <c r="H9" s="4765"/>
      <c r="I9" s="4765"/>
      <c r="J9" s="4765"/>
      <c r="K9" s="4765"/>
      <c r="L9" s="4765"/>
      <c r="M9" s="4713" t="s">
        <v>1147</v>
      </c>
      <c r="N9" s="4713"/>
      <c r="O9" s="4713"/>
      <c r="P9" s="4713"/>
      <c r="Q9" s="4713"/>
      <c r="R9" s="4713"/>
      <c r="S9" s="4713"/>
      <c r="T9" s="4713"/>
      <c r="U9" s="4713"/>
      <c r="V9" s="4713"/>
      <c r="W9" s="4713"/>
      <c r="X9" s="4713"/>
      <c r="Y9" s="4713"/>
      <c r="Z9" s="4713"/>
      <c r="AA9" s="4713"/>
      <c r="AB9" s="4713"/>
      <c r="AC9" s="4713"/>
      <c r="AD9" s="4713"/>
      <c r="AE9" s="4713"/>
      <c r="AF9" s="4713"/>
      <c r="AG9" s="4713"/>
      <c r="AH9" s="4713"/>
      <c r="AI9" s="4713"/>
      <c r="AJ9" s="4713"/>
      <c r="AK9" s="4713"/>
      <c r="AL9" s="4713"/>
      <c r="AM9" s="4713"/>
      <c r="AN9" s="4713"/>
      <c r="AO9" s="4713"/>
      <c r="AP9" s="4714"/>
      <c r="AQ9" s="4925">
        <f>'E.11 IBS-Protokoll EZA'!AQ10</f>
        <v>0</v>
      </c>
      <c r="AR9" s="4925"/>
      <c r="AS9" s="4925"/>
      <c r="AT9" s="4925"/>
      <c r="AU9" s="4925"/>
      <c r="AV9" s="4926"/>
      <c r="AW9" s="4762" t="s">
        <v>636</v>
      </c>
      <c r="AX9" s="4763"/>
      <c r="AY9" s="4763"/>
      <c r="AZ9" s="765"/>
      <c r="BA9" s="707"/>
      <c r="BB9" s="738"/>
    </row>
    <row r="10" spans="1:56" ht="21" customHeight="1">
      <c r="B10" s="4770"/>
      <c r="C10" s="4627"/>
      <c r="D10" s="4627"/>
      <c r="E10" s="4627"/>
      <c r="F10" s="4627"/>
      <c r="G10" s="4627"/>
      <c r="H10" s="4627"/>
      <c r="I10" s="4627"/>
      <c r="J10" s="4627"/>
      <c r="K10" s="4627"/>
      <c r="L10" s="4627"/>
      <c r="M10" s="4666" t="s">
        <v>1148</v>
      </c>
      <c r="N10" s="4666"/>
      <c r="O10" s="4666"/>
      <c r="P10" s="4666"/>
      <c r="Q10" s="4666"/>
      <c r="R10" s="4666"/>
      <c r="S10" s="4666"/>
      <c r="T10" s="4666"/>
      <c r="U10" s="4666"/>
      <c r="V10" s="4666"/>
      <c r="W10" s="4666"/>
      <c r="X10" s="4666"/>
      <c r="Y10" s="4666"/>
      <c r="Z10" s="4666"/>
      <c r="AA10" s="4666"/>
      <c r="AB10" s="4666"/>
      <c r="AC10" s="4666"/>
      <c r="AD10" s="4666"/>
      <c r="AE10" s="4666"/>
      <c r="AF10" s="4666"/>
      <c r="AG10" s="4666"/>
      <c r="AH10" s="4666"/>
      <c r="AI10" s="4666"/>
      <c r="AJ10" s="4666"/>
      <c r="AK10" s="4666"/>
      <c r="AL10" s="4666"/>
      <c r="AM10" s="4666"/>
      <c r="AN10" s="4666"/>
      <c r="AO10" s="4666"/>
      <c r="AP10" s="4667"/>
      <c r="AQ10" s="4923">
        <f>'E.11 IBS-Protokoll EZA'!AQ11</f>
        <v>0</v>
      </c>
      <c r="AR10" s="4923"/>
      <c r="AS10" s="4923"/>
      <c r="AT10" s="4923"/>
      <c r="AU10" s="4923"/>
      <c r="AV10" s="4924"/>
      <c r="AW10" s="4657" t="s">
        <v>1122</v>
      </c>
      <c r="AX10" s="4658"/>
      <c r="AY10" s="4658"/>
      <c r="AZ10" s="766"/>
      <c r="BA10" s="707"/>
      <c r="BB10" s="738"/>
    </row>
    <row r="11" spans="1:56" ht="21" customHeight="1">
      <c r="B11" s="4770"/>
      <c r="C11" s="4627"/>
      <c r="D11" s="4627"/>
      <c r="E11" s="4627"/>
      <c r="F11" s="4627"/>
      <c r="G11" s="4627"/>
      <c r="H11" s="4627"/>
      <c r="I11" s="4627"/>
      <c r="J11" s="4627"/>
      <c r="K11" s="4627"/>
      <c r="L11" s="4627"/>
      <c r="M11" s="4666" t="s">
        <v>1149</v>
      </c>
      <c r="N11" s="4666"/>
      <c r="O11" s="4666"/>
      <c r="P11" s="4666"/>
      <c r="Q11" s="4666"/>
      <c r="R11" s="4666"/>
      <c r="S11" s="4666"/>
      <c r="T11" s="4666"/>
      <c r="U11" s="4666"/>
      <c r="V11" s="4666"/>
      <c r="W11" s="4666"/>
      <c r="X11" s="4666"/>
      <c r="Y11" s="4666"/>
      <c r="Z11" s="4666"/>
      <c r="AA11" s="4666"/>
      <c r="AB11" s="4666"/>
      <c r="AC11" s="4666"/>
      <c r="AD11" s="4666"/>
      <c r="AE11" s="4666"/>
      <c r="AF11" s="4666"/>
      <c r="AG11" s="4666"/>
      <c r="AH11" s="4666"/>
      <c r="AI11" s="4666"/>
      <c r="AJ11" s="4666"/>
      <c r="AK11" s="4666"/>
      <c r="AL11" s="4666"/>
      <c r="AM11" s="4666"/>
      <c r="AN11" s="4666"/>
      <c r="AO11" s="4666"/>
      <c r="AP11" s="4667"/>
      <c r="AQ11" s="4923">
        <f>'E.11 IBS-Protokoll EZA'!AQ13</f>
        <v>0</v>
      </c>
      <c r="AR11" s="4923"/>
      <c r="AS11" s="4923"/>
      <c r="AT11" s="4923"/>
      <c r="AU11" s="4923"/>
      <c r="AV11" s="4924"/>
      <c r="AW11" s="4657" t="s">
        <v>636</v>
      </c>
      <c r="AX11" s="4658"/>
      <c r="AY11" s="4658"/>
      <c r="AZ11" s="766"/>
      <c r="BA11" s="707"/>
      <c r="BB11" s="738"/>
    </row>
    <row r="12" spans="1:56" ht="21" customHeight="1">
      <c r="B12" s="4770"/>
      <c r="C12" s="4627"/>
      <c r="D12" s="4627"/>
      <c r="E12" s="4627"/>
      <c r="F12" s="4627"/>
      <c r="G12" s="4627"/>
      <c r="H12" s="4627"/>
      <c r="I12" s="4627"/>
      <c r="J12" s="4627"/>
      <c r="K12" s="4627"/>
      <c r="L12" s="4627"/>
      <c r="M12" s="4666" t="s">
        <v>1150</v>
      </c>
      <c r="N12" s="4666"/>
      <c r="O12" s="4666"/>
      <c r="P12" s="4666"/>
      <c r="Q12" s="4666"/>
      <c r="R12" s="4666"/>
      <c r="S12" s="4666"/>
      <c r="T12" s="4666"/>
      <c r="U12" s="4666"/>
      <c r="V12" s="4666"/>
      <c r="W12" s="4666"/>
      <c r="X12" s="4666"/>
      <c r="Y12" s="4666"/>
      <c r="Z12" s="4666"/>
      <c r="AA12" s="4666"/>
      <c r="AB12" s="4666"/>
      <c r="AC12" s="4666"/>
      <c r="AD12" s="4666"/>
      <c r="AE12" s="4666"/>
      <c r="AF12" s="4666"/>
      <c r="AG12" s="4666"/>
      <c r="AH12" s="4666"/>
      <c r="AI12" s="4666"/>
      <c r="AJ12" s="4666"/>
      <c r="AK12" s="4666"/>
      <c r="AL12" s="4666"/>
      <c r="AM12" s="4666"/>
      <c r="AN12" s="4666"/>
      <c r="AO12" s="4666"/>
      <c r="AP12" s="4667"/>
      <c r="AQ12" s="4923">
        <f>'E.11 IBS-Protokoll EZA'!AQ14</f>
        <v>0</v>
      </c>
      <c r="AR12" s="4923"/>
      <c r="AS12" s="4923"/>
      <c r="AT12" s="4923"/>
      <c r="AU12" s="4923"/>
      <c r="AV12" s="4924"/>
      <c r="AW12" s="4657" t="s">
        <v>1122</v>
      </c>
      <c r="AX12" s="4658"/>
      <c r="AY12" s="4658"/>
      <c r="AZ12" s="766"/>
      <c r="BA12" s="707"/>
      <c r="BB12" s="738"/>
    </row>
    <row r="13" spans="1:56" ht="21" customHeight="1">
      <c r="B13" s="4715"/>
      <c r="C13" s="4716"/>
      <c r="D13" s="4716"/>
      <c r="E13" s="4716"/>
      <c r="F13" s="4716"/>
      <c r="G13" s="4716"/>
      <c r="H13" s="4716"/>
      <c r="I13" s="4716"/>
      <c r="J13" s="4716"/>
      <c r="K13" s="4716"/>
      <c r="L13" s="4716"/>
      <c r="M13" s="4663" t="s">
        <v>1151</v>
      </c>
      <c r="N13" s="4663"/>
      <c r="O13" s="4663"/>
      <c r="P13" s="4663"/>
      <c r="Q13" s="4663"/>
      <c r="R13" s="4663"/>
      <c r="S13" s="4663"/>
      <c r="T13" s="4663"/>
      <c r="U13" s="4663"/>
      <c r="V13" s="4663"/>
      <c r="W13" s="4663"/>
      <c r="X13" s="4663"/>
      <c r="Y13" s="4663"/>
      <c r="Z13" s="4663"/>
      <c r="AA13" s="4663"/>
      <c r="AB13" s="4663"/>
      <c r="AC13" s="4663"/>
      <c r="AD13" s="4663"/>
      <c r="AE13" s="4663"/>
      <c r="AF13" s="4663"/>
      <c r="AG13" s="4663"/>
      <c r="AH13" s="4663"/>
      <c r="AI13" s="4663"/>
      <c r="AJ13" s="4663"/>
      <c r="AK13" s="4663"/>
      <c r="AL13" s="4663"/>
      <c r="AM13" s="4663"/>
      <c r="AN13" s="4663"/>
      <c r="AO13" s="4663"/>
      <c r="AP13" s="4664"/>
      <c r="AQ13" s="4917">
        <f>'E.11 IBS-Protokoll EZA'!AQ15</f>
        <v>0</v>
      </c>
      <c r="AR13" s="4917"/>
      <c r="AS13" s="4917"/>
      <c r="AT13" s="4917"/>
      <c r="AU13" s="4917"/>
      <c r="AV13" s="4917"/>
      <c r="AW13" s="4660" t="s">
        <v>1123</v>
      </c>
      <c r="AX13" s="4660"/>
      <c r="AY13" s="4661"/>
      <c r="AZ13" s="767"/>
      <c r="BA13" s="707"/>
      <c r="BB13" s="738"/>
      <c r="BC13" s="737"/>
      <c r="BD13" s="737"/>
    </row>
    <row r="14" spans="1:56" ht="23.25" customHeight="1">
      <c r="A14" s="923"/>
      <c r="B14" s="4918" t="s">
        <v>1145</v>
      </c>
      <c r="C14" s="4919"/>
      <c r="D14" s="4919"/>
      <c r="E14" s="4919"/>
      <c r="F14" s="4919"/>
      <c r="G14" s="4919"/>
      <c r="H14" s="4919"/>
      <c r="I14" s="4919"/>
      <c r="J14" s="4919"/>
      <c r="K14" s="4919"/>
      <c r="L14" s="4920"/>
      <c r="M14" s="4921" t="s">
        <v>299</v>
      </c>
      <c r="N14" s="4922"/>
      <c r="O14" s="4922"/>
      <c r="P14" s="4922"/>
      <c r="Q14" s="4922"/>
      <c r="R14" s="4922"/>
      <c r="S14" s="4922"/>
      <c r="T14" s="4922"/>
      <c r="U14" s="4922"/>
      <c r="V14" s="4922"/>
      <c r="W14" s="4922"/>
      <c r="X14" s="4922"/>
      <c r="Y14" s="466"/>
      <c r="Z14" s="4138">
        <f>Datenbasis!M8</f>
        <v>0</v>
      </c>
      <c r="AA14" s="4139"/>
      <c r="AB14" s="4139"/>
      <c r="AC14" s="4139"/>
      <c r="AD14" s="4139"/>
      <c r="AE14" s="4139"/>
      <c r="AF14" s="4139"/>
      <c r="AG14" s="4139"/>
      <c r="AH14" s="4139"/>
      <c r="AI14" s="4139"/>
      <c r="AJ14" s="4139"/>
      <c r="AK14" s="4139"/>
      <c r="AL14" s="4139"/>
      <c r="AM14" s="4139"/>
      <c r="AN14" s="4139"/>
      <c r="AO14" s="4139"/>
      <c r="AP14" s="4139"/>
      <c r="AQ14" s="4140"/>
      <c r="AR14" s="467"/>
      <c r="AS14" s="4141">
        <f>Datenbasis!M9</f>
        <v>0</v>
      </c>
      <c r="AT14" s="4141"/>
      <c r="AU14" s="4141"/>
      <c r="AV14" s="4141"/>
      <c r="AW14" s="4141"/>
      <c r="AX14" s="4141"/>
      <c r="AY14" s="4141"/>
      <c r="AZ14" s="468"/>
      <c r="BA14" s="923"/>
      <c r="BB14" s="924"/>
    </row>
    <row r="15" spans="1:56" ht="28.5" customHeight="1">
      <c r="B15" s="4971"/>
      <c r="C15" s="4972"/>
      <c r="D15" s="4972"/>
      <c r="E15" s="4972"/>
      <c r="F15" s="4973" t="s">
        <v>1401</v>
      </c>
      <c r="G15" s="4973"/>
      <c r="H15" s="4973"/>
      <c r="I15" s="4973"/>
      <c r="J15" s="4973"/>
      <c r="K15" s="4973"/>
      <c r="L15" s="4973"/>
      <c r="M15" s="4973"/>
      <c r="N15" s="4973"/>
      <c r="O15" s="4973"/>
      <c r="P15" s="4973"/>
      <c r="Q15" s="4973"/>
      <c r="R15" s="4973"/>
      <c r="S15" s="4973"/>
      <c r="T15" s="4973"/>
      <c r="U15" s="4973"/>
      <c r="V15" s="4973"/>
      <c r="W15" s="4973"/>
      <c r="X15" s="4973"/>
      <c r="Y15" s="4973"/>
      <c r="Z15" s="4973"/>
      <c r="AA15" s="4973"/>
      <c r="AB15" s="4973"/>
      <c r="AC15" s="4973"/>
      <c r="AD15" s="4973"/>
      <c r="AE15" s="4973"/>
      <c r="AF15" s="4973"/>
      <c r="AG15" s="4973"/>
      <c r="AH15" s="4973"/>
      <c r="AI15" s="4973"/>
      <c r="AJ15" s="4973"/>
      <c r="AK15" s="4973"/>
      <c r="AL15" s="4973"/>
      <c r="AM15" s="4973"/>
      <c r="AN15" s="4973"/>
      <c r="AO15" s="4973"/>
      <c r="AP15" s="4973"/>
      <c r="AQ15" s="4973"/>
      <c r="AR15" s="4973"/>
      <c r="AS15" s="4973"/>
      <c r="AT15" s="4973"/>
      <c r="AU15" s="4973"/>
      <c r="AV15" s="4973"/>
      <c r="AW15" s="4973"/>
      <c r="AX15" s="4973"/>
      <c r="AY15" s="4973"/>
      <c r="AZ15" s="4974"/>
    </row>
    <row r="16" spans="1:56" s="922" customFormat="1" ht="28.5" customHeight="1">
      <c r="B16" s="4964" t="s">
        <v>1397</v>
      </c>
      <c r="C16" s="4965"/>
      <c r="D16" s="4965"/>
      <c r="E16" s="4965"/>
      <c r="F16" s="4965"/>
      <c r="G16" s="4965"/>
      <c r="H16" s="4965"/>
      <c r="I16" s="4965"/>
      <c r="J16" s="4965"/>
      <c r="K16" s="4965"/>
      <c r="L16" s="4965"/>
      <c r="M16" s="4965"/>
      <c r="N16" s="4965"/>
      <c r="O16" s="4965"/>
      <c r="P16" s="4965"/>
      <c r="Q16" s="4965"/>
      <c r="R16" s="4965"/>
      <c r="S16" s="4965"/>
      <c r="T16" s="4965"/>
      <c r="U16" s="4965"/>
      <c r="V16" s="4965"/>
      <c r="W16" s="4965"/>
      <c r="X16" s="4965"/>
      <c r="Y16" s="4965"/>
      <c r="Z16" s="4965"/>
      <c r="AA16" s="4965"/>
      <c r="AB16" s="4965"/>
      <c r="AC16" s="4965"/>
      <c r="AD16" s="4965"/>
      <c r="AE16" s="4965"/>
      <c r="AF16" s="4965"/>
      <c r="AG16" s="4965"/>
      <c r="AH16" s="4965"/>
      <c r="AI16" s="4965"/>
      <c r="AJ16" s="4965"/>
      <c r="AK16" s="4965"/>
      <c r="AL16" s="4965"/>
      <c r="AM16" s="4965"/>
      <c r="AN16" s="4965"/>
      <c r="AO16" s="4965"/>
      <c r="AP16" s="4965"/>
      <c r="AQ16" s="4965"/>
      <c r="AR16" s="4965"/>
      <c r="AS16" s="4965"/>
      <c r="AT16" s="4965"/>
      <c r="AU16" s="4965"/>
      <c r="AV16" s="4965"/>
      <c r="AW16" s="4965"/>
      <c r="AX16" s="4965"/>
      <c r="AY16" s="4965"/>
      <c r="AZ16" s="4966"/>
    </row>
    <row r="17" spans="2:52" ht="21.75" customHeight="1">
      <c r="B17" s="4967"/>
      <c r="C17" s="4968"/>
      <c r="D17" s="4968"/>
      <c r="E17" s="4968"/>
      <c r="F17" s="4969" t="s">
        <v>1402</v>
      </c>
      <c r="G17" s="4969"/>
      <c r="H17" s="4969"/>
      <c r="I17" s="4969"/>
      <c r="J17" s="4969"/>
      <c r="K17" s="4969"/>
      <c r="L17" s="4969"/>
      <c r="M17" s="4969"/>
      <c r="N17" s="4969"/>
      <c r="O17" s="4969"/>
      <c r="P17" s="4969"/>
      <c r="Q17" s="4969"/>
      <c r="R17" s="4969"/>
      <c r="S17" s="4969"/>
      <c r="T17" s="4969"/>
      <c r="U17" s="4969"/>
      <c r="V17" s="4969"/>
      <c r="W17" s="4969"/>
      <c r="X17" s="4969"/>
      <c r="Y17" s="4969"/>
      <c r="Z17" s="4969"/>
      <c r="AA17" s="4969"/>
      <c r="AB17" s="4969"/>
      <c r="AC17" s="4969"/>
      <c r="AD17" s="4969"/>
      <c r="AE17" s="4969"/>
      <c r="AF17" s="4969"/>
      <c r="AG17" s="4969"/>
      <c r="AH17" s="4969"/>
      <c r="AI17" s="4969"/>
      <c r="AJ17" s="4969"/>
      <c r="AK17" s="4969"/>
      <c r="AL17" s="4969"/>
      <c r="AM17" s="4969"/>
      <c r="AN17" s="4969"/>
      <c r="AO17" s="4969"/>
      <c r="AP17" s="4969"/>
      <c r="AQ17" s="4969"/>
      <c r="AR17" s="4969"/>
      <c r="AS17" s="4969"/>
      <c r="AT17" s="4969"/>
      <c r="AU17" s="4969"/>
      <c r="AV17" s="4969"/>
      <c r="AW17" s="4969"/>
      <c r="AX17" s="4969"/>
      <c r="AY17" s="4969"/>
      <c r="AZ17" s="4970"/>
    </row>
    <row r="18" spans="2:52" ht="24" customHeight="1">
      <c r="B18" s="4948"/>
      <c r="C18" s="4949"/>
      <c r="D18" s="4949"/>
      <c r="E18" s="4949"/>
      <c r="F18" s="4950" t="s">
        <v>1403</v>
      </c>
      <c r="G18" s="4950"/>
      <c r="H18" s="4950"/>
      <c r="I18" s="4950"/>
      <c r="J18" s="4950"/>
      <c r="K18" s="4950"/>
      <c r="L18" s="4950"/>
      <c r="M18" s="4950"/>
      <c r="N18" s="4950"/>
      <c r="O18" s="4950"/>
      <c r="P18" s="4950"/>
      <c r="Q18" s="4950"/>
      <c r="R18" s="4950"/>
      <c r="S18" s="4950"/>
      <c r="T18" s="4950"/>
      <c r="U18" s="4950"/>
      <c r="V18" s="4950"/>
      <c r="W18" s="4950"/>
      <c r="X18" s="4950"/>
      <c r="Y18" s="4950"/>
      <c r="Z18" s="4950"/>
      <c r="AA18" s="4950"/>
      <c r="AB18" s="4950"/>
      <c r="AC18" s="4950"/>
      <c r="AD18" s="4950"/>
      <c r="AE18" s="4950"/>
      <c r="AF18" s="4950"/>
      <c r="AG18" s="4950"/>
      <c r="AH18" s="4950"/>
      <c r="AI18" s="4950"/>
      <c r="AJ18" s="4950"/>
      <c r="AK18" s="4950"/>
      <c r="AL18" s="4950"/>
      <c r="AM18" s="4950"/>
      <c r="AN18" s="4950"/>
      <c r="AO18" s="4950"/>
      <c r="AP18" s="4950"/>
      <c r="AQ18" s="4950"/>
      <c r="AR18" s="4950"/>
      <c r="AS18" s="4950"/>
      <c r="AT18" s="4950"/>
      <c r="AU18" s="4950"/>
      <c r="AV18" s="4950"/>
      <c r="AW18" s="4950"/>
      <c r="AX18" s="4950"/>
      <c r="AY18" s="4950"/>
      <c r="AZ18" s="4951"/>
    </row>
    <row r="19" spans="2:52" ht="23.25" customHeight="1">
      <c r="B19" s="4952" t="s">
        <v>28</v>
      </c>
      <c r="C19" s="4953"/>
      <c r="D19" s="4953"/>
      <c r="E19" s="4953"/>
      <c r="F19" s="4953"/>
      <c r="G19" s="4953"/>
      <c r="H19" s="4953"/>
      <c r="I19" s="4953"/>
      <c r="J19" s="4953"/>
      <c r="K19" s="4953"/>
      <c r="L19" s="4954"/>
      <c r="M19" s="4955"/>
      <c r="N19" s="4956"/>
      <c r="O19" s="4956"/>
      <c r="P19" s="4956"/>
      <c r="Q19" s="4956"/>
      <c r="R19" s="4956"/>
      <c r="S19" s="4956"/>
      <c r="T19" s="4956"/>
      <c r="U19" s="4956"/>
      <c r="V19" s="4956"/>
      <c r="W19" s="4956"/>
      <c r="X19" s="4956"/>
      <c r="Y19" s="4956"/>
      <c r="Z19" s="4956"/>
      <c r="AA19" s="4956"/>
      <c r="AB19" s="4956"/>
      <c r="AC19" s="4956"/>
      <c r="AD19" s="4956"/>
      <c r="AE19" s="4956"/>
      <c r="AF19" s="4956"/>
      <c r="AG19" s="4956"/>
      <c r="AH19" s="4956"/>
      <c r="AI19" s="4956"/>
      <c r="AJ19" s="4956"/>
      <c r="AK19" s="4956"/>
      <c r="AL19" s="4956"/>
      <c r="AM19" s="4956"/>
      <c r="AN19" s="4956"/>
      <c r="AO19" s="4956"/>
      <c r="AP19" s="4956"/>
      <c r="AQ19" s="4956"/>
      <c r="AR19" s="4956"/>
      <c r="AS19" s="4956"/>
      <c r="AT19" s="4956"/>
      <c r="AU19" s="4956"/>
      <c r="AV19" s="4956"/>
      <c r="AW19" s="4956"/>
      <c r="AX19" s="4956"/>
      <c r="AY19" s="4956"/>
      <c r="AZ19" s="4957"/>
    </row>
    <row r="20" spans="2:52" ht="23.25" customHeight="1">
      <c r="B20" s="4958"/>
      <c r="C20" s="4959"/>
      <c r="D20" s="4959"/>
      <c r="E20" s="4959"/>
      <c r="F20" s="4959"/>
      <c r="G20" s="4959"/>
      <c r="H20" s="4959"/>
      <c r="I20" s="4959"/>
      <c r="J20" s="4959"/>
      <c r="K20" s="4959"/>
      <c r="L20" s="4960"/>
      <c r="M20" s="4961"/>
      <c r="N20" s="4962"/>
      <c r="O20" s="4962"/>
      <c r="P20" s="4962"/>
      <c r="Q20" s="4962"/>
      <c r="R20" s="4962"/>
      <c r="S20" s="4962"/>
      <c r="T20" s="4962"/>
      <c r="U20" s="4962"/>
      <c r="V20" s="4962"/>
      <c r="W20" s="4962"/>
      <c r="X20" s="4962"/>
      <c r="Y20" s="4962"/>
      <c r="Z20" s="4962"/>
      <c r="AA20" s="4962"/>
      <c r="AB20" s="4962"/>
      <c r="AC20" s="4962"/>
      <c r="AD20" s="4962"/>
      <c r="AE20" s="4962"/>
      <c r="AF20" s="4962"/>
      <c r="AG20" s="4962"/>
      <c r="AH20" s="4962"/>
      <c r="AI20" s="4962"/>
      <c r="AJ20" s="4962"/>
      <c r="AK20" s="4962"/>
      <c r="AL20" s="4962"/>
      <c r="AM20" s="4962"/>
      <c r="AN20" s="4962"/>
      <c r="AO20" s="4962"/>
      <c r="AP20" s="4962"/>
      <c r="AQ20" s="4962"/>
      <c r="AR20" s="4962"/>
      <c r="AS20" s="4962"/>
      <c r="AT20" s="4962"/>
      <c r="AU20" s="4962"/>
      <c r="AV20" s="4962"/>
      <c r="AW20" s="4962"/>
      <c r="AX20" s="4962"/>
      <c r="AY20" s="4962"/>
      <c r="AZ20" s="4963"/>
    </row>
    <row r="21" spans="2:52" ht="23.25" customHeight="1">
      <c r="B21" s="4934"/>
      <c r="C21" s="4935"/>
      <c r="D21" s="4935"/>
      <c r="E21" s="4935"/>
      <c r="F21" s="4935"/>
      <c r="G21" s="4935"/>
      <c r="H21" s="4935"/>
      <c r="I21" s="4935"/>
      <c r="J21" s="4935"/>
      <c r="K21" s="4935"/>
      <c r="L21" s="4935"/>
      <c r="M21" s="4935"/>
      <c r="N21" s="4935"/>
      <c r="O21" s="4935"/>
      <c r="P21" s="4935"/>
      <c r="Q21" s="4935"/>
      <c r="R21" s="4935"/>
      <c r="S21" s="4935"/>
      <c r="T21" s="4935"/>
      <c r="U21" s="4935"/>
      <c r="V21" s="4935"/>
      <c r="W21" s="4935"/>
      <c r="X21" s="4935"/>
      <c r="Y21" s="4935"/>
      <c r="Z21" s="4935"/>
      <c r="AA21" s="4935"/>
      <c r="AB21" s="4935"/>
      <c r="AC21" s="4935"/>
      <c r="AD21" s="4935"/>
      <c r="AE21" s="4935"/>
      <c r="AF21" s="4935"/>
      <c r="AG21" s="4935"/>
      <c r="AH21" s="4935"/>
      <c r="AI21" s="4935"/>
      <c r="AJ21" s="4935"/>
      <c r="AK21" s="4935"/>
      <c r="AL21" s="4935"/>
      <c r="AM21" s="4935"/>
      <c r="AN21" s="4935"/>
      <c r="AO21" s="4935"/>
      <c r="AP21" s="4935"/>
      <c r="AQ21" s="4935"/>
      <c r="AR21" s="4935"/>
      <c r="AS21" s="4935"/>
      <c r="AT21" s="4935"/>
      <c r="AU21" s="4935"/>
      <c r="AV21" s="4935"/>
      <c r="AW21" s="4935"/>
      <c r="AX21" s="4935"/>
      <c r="AY21" s="4935"/>
      <c r="AZ21" s="4936"/>
    </row>
    <row r="22" spans="2:52" ht="18.75" customHeight="1">
      <c r="B22" s="4937"/>
      <c r="C22" s="4938"/>
      <c r="D22" s="4939"/>
      <c r="E22" s="4939"/>
      <c r="F22" s="4939"/>
      <c r="G22" s="4939"/>
      <c r="H22" s="4939"/>
      <c r="I22" s="4939"/>
      <c r="J22" s="4939"/>
      <c r="K22" s="4939"/>
      <c r="L22" s="4939"/>
      <c r="M22" s="4939"/>
      <c r="N22" s="4939"/>
      <c r="O22" s="4939"/>
      <c r="P22" s="4939"/>
      <c r="Q22" s="4939"/>
      <c r="R22" s="4939"/>
      <c r="S22" s="4939"/>
      <c r="T22" s="4939"/>
      <c r="U22" s="4939"/>
      <c r="V22" s="4939"/>
      <c r="W22" s="4939"/>
      <c r="X22" s="4939"/>
      <c r="Y22" s="4940"/>
      <c r="Z22" s="4940"/>
      <c r="AA22" s="4940"/>
      <c r="AB22" s="4940"/>
      <c r="AC22" s="4941"/>
      <c r="AD22" s="4941"/>
      <c r="AE22" s="4941"/>
      <c r="AF22" s="4941"/>
      <c r="AG22" s="4941"/>
      <c r="AH22" s="4941"/>
      <c r="AI22" s="4941"/>
      <c r="AJ22" s="4941"/>
      <c r="AK22" s="4941"/>
      <c r="AL22" s="4941"/>
      <c r="AM22" s="4941"/>
      <c r="AN22" s="4941"/>
      <c r="AO22" s="4941"/>
      <c r="AP22" s="4941"/>
      <c r="AQ22" s="4941"/>
      <c r="AR22" s="4941"/>
      <c r="AS22" s="4941"/>
      <c r="AT22" s="4941"/>
      <c r="AU22" s="4941"/>
      <c r="AV22" s="4941"/>
      <c r="AW22" s="4941"/>
      <c r="AX22" s="4942"/>
      <c r="AY22" s="4942"/>
      <c r="AZ22" s="4943"/>
    </row>
    <row r="23" spans="2:52" ht="21" customHeight="1">
      <c r="B23" s="4944"/>
      <c r="C23" s="4945"/>
      <c r="D23" s="4946" t="s">
        <v>17</v>
      </c>
      <c r="E23" s="4946"/>
      <c r="F23" s="4946"/>
      <c r="G23" s="4946"/>
      <c r="H23" s="4946"/>
      <c r="I23" s="4946"/>
      <c r="J23" s="4946"/>
      <c r="K23" s="4946"/>
      <c r="L23" s="4946"/>
      <c r="M23" s="4946"/>
      <c r="N23" s="4946"/>
      <c r="O23" s="4946"/>
      <c r="P23" s="4946"/>
      <c r="Q23" s="4946"/>
      <c r="R23" s="4946"/>
      <c r="S23" s="4946"/>
      <c r="T23" s="4946"/>
      <c r="U23" s="4946"/>
      <c r="V23" s="4946"/>
      <c r="W23" s="4946"/>
      <c r="X23" s="4946"/>
      <c r="Y23" s="4945"/>
      <c r="Z23" s="4945"/>
      <c r="AA23" s="4945"/>
      <c r="AB23" s="4945"/>
      <c r="AC23" s="4946" t="s">
        <v>1398</v>
      </c>
      <c r="AD23" s="4946"/>
      <c r="AE23" s="4946"/>
      <c r="AF23" s="4946"/>
      <c r="AG23" s="4946"/>
      <c r="AH23" s="4946"/>
      <c r="AI23" s="4946"/>
      <c r="AJ23" s="4946"/>
      <c r="AK23" s="4946"/>
      <c r="AL23" s="4946"/>
      <c r="AM23" s="4946"/>
      <c r="AN23" s="4946"/>
      <c r="AO23" s="4946"/>
      <c r="AP23" s="4946"/>
      <c r="AQ23" s="4946"/>
      <c r="AR23" s="4946"/>
      <c r="AS23" s="4946"/>
      <c r="AT23" s="4946"/>
      <c r="AU23" s="4946"/>
      <c r="AV23" s="4946"/>
      <c r="AW23" s="4946"/>
      <c r="AX23" s="4945"/>
      <c r="AY23" s="4945"/>
      <c r="AZ23" s="4947"/>
    </row>
    <row r="24" spans="2:52" ht="7.5" customHeight="1" thickBot="1">
      <c r="B24" s="4931"/>
      <c r="C24" s="4932"/>
      <c r="D24" s="4932"/>
      <c r="E24" s="4932"/>
      <c r="F24" s="4932"/>
      <c r="G24" s="4932"/>
      <c r="H24" s="4932"/>
      <c r="I24" s="4932"/>
      <c r="J24" s="4932"/>
      <c r="K24" s="4932"/>
      <c r="L24" s="4932"/>
      <c r="M24" s="4932"/>
      <c r="N24" s="4932"/>
      <c r="O24" s="4932"/>
      <c r="P24" s="4932"/>
      <c r="Q24" s="4932"/>
      <c r="R24" s="4932"/>
      <c r="S24" s="4932"/>
      <c r="T24" s="4932"/>
      <c r="U24" s="4932"/>
      <c r="V24" s="4932"/>
      <c r="W24" s="4932"/>
      <c r="X24" s="4932"/>
      <c r="Y24" s="4932"/>
      <c r="Z24" s="4932"/>
      <c r="AA24" s="4932"/>
      <c r="AB24" s="4932"/>
      <c r="AC24" s="4932"/>
      <c r="AD24" s="4932"/>
      <c r="AE24" s="4932"/>
      <c r="AF24" s="4932"/>
      <c r="AG24" s="4932"/>
      <c r="AH24" s="4932"/>
      <c r="AI24" s="4932"/>
      <c r="AJ24" s="4932"/>
      <c r="AK24" s="4932"/>
      <c r="AL24" s="4932"/>
      <c r="AM24" s="4932"/>
      <c r="AN24" s="4932"/>
      <c r="AO24" s="4932"/>
      <c r="AP24" s="4932"/>
      <c r="AQ24" s="4932"/>
      <c r="AR24" s="4932"/>
      <c r="AS24" s="4932"/>
      <c r="AT24" s="4932"/>
      <c r="AU24" s="4932"/>
      <c r="AV24" s="4932"/>
      <c r="AW24" s="4932"/>
      <c r="AX24" s="4932"/>
      <c r="AY24" s="4932"/>
      <c r="AZ24" s="4933"/>
    </row>
  </sheetData>
  <sheetProtection password="CAAF" sheet="1" objects="1" scenarios="1" selectLockedCells="1"/>
  <mergeCells count="76">
    <mergeCell ref="B1:AZ1"/>
    <mergeCell ref="B2:AP2"/>
    <mergeCell ref="AQ2:AW2"/>
    <mergeCell ref="AX2:AY2"/>
    <mergeCell ref="B3:P3"/>
    <mergeCell ref="R3:X3"/>
    <mergeCell ref="Y3:AR3"/>
    <mergeCell ref="AX3:AZ3"/>
    <mergeCell ref="AS3:AV3"/>
    <mergeCell ref="B4:L4"/>
    <mergeCell ref="M4:X4"/>
    <mergeCell ref="Z4:AZ4"/>
    <mergeCell ref="B5:L5"/>
    <mergeCell ref="M5:X5"/>
    <mergeCell ref="Y5:Z5"/>
    <mergeCell ref="AB5:AE5"/>
    <mergeCell ref="AG5:AZ5"/>
    <mergeCell ref="B6:L6"/>
    <mergeCell ref="M6:X6"/>
    <mergeCell ref="Z6:AK6"/>
    <mergeCell ref="AM6:AN6"/>
    <mergeCell ref="AP6:AZ6"/>
    <mergeCell ref="B16:AZ16"/>
    <mergeCell ref="B17:E17"/>
    <mergeCell ref="F17:AZ17"/>
    <mergeCell ref="B15:E15"/>
    <mergeCell ref="F15:AZ15"/>
    <mergeCell ref="B18:E18"/>
    <mergeCell ref="F18:AZ18"/>
    <mergeCell ref="B19:L19"/>
    <mergeCell ref="M19:AZ19"/>
    <mergeCell ref="B20:L20"/>
    <mergeCell ref="M20:AZ20"/>
    <mergeCell ref="B24:AZ24"/>
    <mergeCell ref="B21:AZ21"/>
    <mergeCell ref="B22:C22"/>
    <mergeCell ref="D22:X22"/>
    <mergeCell ref="Y22:AB22"/>
    <mergeCell ref="AC22:AW22"/>
    <mergeCell ref="AX22:AZ22"/>
    <mergeCell ref="B23:C23"/>
    <mergeCell ref="D23:X23"/>
    <mergeCell ref="Y23:AB23"/>
    <mergeCell ref="AC23:AW23"/>
    <mergeCell ref="AX23:AZ23"/>
    <mergeCell ref="M7:X7"/>
    <mergeCell ref="Z7:AZ7"/>
    <mergeCell ref="B8:L8"/>
    <mergeCell ref="M8:X8"/>
    <mergeCell ref="Z8:AH8"/>
    <mergeCell ref="AI8:AZ8"/>
    <mergeCell ref="B7:L7"/>
    <mergeCell ref="B9:L9"/>
    <mergeCell ref="M9:AP9"/>
    <mergeCell ref="AQ9:AV9"/>
    <mergeCell ref="AW9:AY9"/>
    <mergeCell ref="B10:L10"/>
    <mergeCell ref="M10:AP10"/>
    <mergeCell ref="AQ10:AV10"/>
    <mergeCell ref="AW10:AY10"/>
    <mergeCell ref="B11:L11"/>
    <mergeCell ref="M11:AP11"/>
    <mergeCell ref="AQ11:AV11"/>
    <mergeCell ref="AW11:AY11"/>
    <mergeCell ref="B12:L12"/>
    <mergeCell ref="M12:AP12"/>
    <mergeCell ref="AQ12:AV12"/>
    <mergeCell ref="AW12:AY12"/>
    <mergeCell ref="B13:L13"/>
    <mergeCell ref="M13:AP13"/>
    <mergeCell ref="AQ13:AV13"/>
    <mergeCell ref="AW13:AY13"/>
    <mergeCell ref="B14:L14"/>
    <mergeCell ref="M14:X14"/>
    <mergeCell ref="Z14:AQ14"/>
    <mergeCell ref="AS14:AY14"/>
  </mergeCells>
  <dataValidations count="3">
    <dataValidation operator="lessThanOrEqual" allowBlank="1" showErrorMessage="1" sqref="AX2:AY2"/>
    <dataValidation allowBlank="1" showErrorMessage="1" sqref="R3:X3 AS14:AY14 AI8:AZ8 Z6:AK6 AX3:AZ3 AS3"/>
    <dataValidation operator="lessThanOrEqual" allowBlank="1" showInputMessage="1" showErrorMessage="1" errorTitle="Fehleingabe" sqref="Z14:AR14"/>
  </dataValidations>
  <pageMargins left="0.78740157480314965" right="0.59055118110236227" top="0.98425196850393704" bottom="0.39370078740157483" header="0.39370078740157483" footer="0.19685039370078741"/>
  <pageSetup paperSize="9" scale="98" orientation="portrait" r:id="rId1"/>
  <headerFooter alignWithMargins="0">
    <oddHeader>&amp;R&amp;G</oddHeader>
    <oddFooter>&amp;C&amp;9Stand 11/2018&amp;R&amp;"Arial,Kursiv"&amp;9VS: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9329" r:id="rId5" name="Check Box 1">
              <controlPr defaultSize="0" autoFill="0" autoLine="0" autoPict="0">
                <anchor moveWithCells="1">
                  <from>
                    <xdr:col>2</xdr:col>
                    <xdr:colOff>19050</xdr:colOff>
                    <xdr:row>14</xdr:row>
                    <xdr:rowOff>76200</xdr:rowOff>
                  </from>
                  <to>
                    <xdr:col>4</xdr:col>
                    <xdr:colOff>95250</xdr:colOff>
                    <xdr:row>14</xdr:row>
                    <xdr:rowOff>295275</xdr:rowOff>
                  </to>
                </anchor>
              </controlPr>
            </control>
          </mc:Choice>
        </mc:AlternateContent>
        <mc:AlternateContent xmlns:mc="http://schemas.openxmlformats.org/markup-compatibility/2006">
          <mc:Choice Requires="x14">
            <control shapeId="99330" r:id="rId6" name="Check Box 2">
              <controlPr defaultSize="0" autoFill="0" autoLine="0" autoPict="0">
                <anchor moveWithCells="1">
                  <from>
                    <xdr:col>2</xdr:col>
                    <xdr:colOff>19050</xdr:colOff>
                    <xdr:row>16</xdr:row>
                    <xdr:rowOff>28575</xdr:rowOff>
                  </from>
                  <to>
                    <xdr:col>4</xdr:col>
                    <xdr:colOff>95250</xdr:colOff>
                    <xdr:row>16</xdr:row>
                    <xdr:rowOff>247650</xdr:rowOff>
                  </to>
                </anchor>
              </controlPr>
            </control>
          </mc:Choice>
        </mc:AlternateContent>
        <mc:AlternateContent xmlns:mc="http://schemas.openxmlformats.org/markup-compatibility/2006">
          <mc:Choice Requires="x14">
            <control shapeId="99331" r:id="rId7" name="Check Box 3">
              <controlPr defaultSize="0" autoFill="0" autoLine="0" autoPict="0">
                <anchor moveWithCells="1">
                  <from>
                    <xdr:col>2</xdr:col>
                    <xdr:colOff>19050</xdr:colOff>
                    <xdr:row>17</xdr:row>
                    <xdr:rowOff>28575</xdr:rowOff>
                  </from>
                  <to>
                    <xdr:col>4</xdr:col>
                    <xdr:colOff>95250</xdr:colOff>
                    <xdr:row>17</xdr:row>
                    <xdr:rowOff>247650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autoPageBreaks="0"/>
  </sheetPr>
  <dimension ref="A1:BD33"/>
  <sheetViews>
    <sheetView showGridLines="0" showRowColHeaders="0" showZeros="0" showOutlineSymbols="0" zoomScaleNormal="100" zoomScaleSheetLayoutView="100" workbookViewId="0">
      <selection activeCell="C12" sqref="C12:AY12"/>
    </sheetView>
  </sheetViews>
  <sheetFormatPr baseColWidth="10" defaultRowHeight="12.75"/>
  <cols>
    <col min="1" max="1" width="35.7109375" style="719" customWidth="1"/>
    <col min="2" max="44" width="1.7109375" style="719" customWidth="1"/>
    <col min="45" max="46" width="1.85546875" style="719" customWidth="1"/>
    <col min="47" max="49" width="1.7109375" style="719" customWidth="1"/>
    <col min="50" max="51" width="1.85546875" style="719" customWidth="1"/>
    <col min="52" max="52" width="1" style="719" customWidth="1"/>
    <col min="53" max="53" width="12.28515625" style="719" hidden="1" customWidth="1"/>
    <col min="54" max="56" width="11.42578125" style="719"/>
    <col min="57" max="57" width="2.42578125" style="719" customWidth="1"/>
    <col min="58" max="58" width="20.42578125" style="719" customWidth="1"/>
    <col min="59" max="59" width="13.28515625" style="719" customWidth="1"/>
    <col min="60" max="60" width="6.7109375" style="719" customWidth="1"/>
    <col min="61" max="61" width="2.7109375" style="719" customWidth="1"/>
    <col min="62" max="16384" width="11.42578125" style="719"/>
  </cols>
  <sheetData>
    <row r="1" spans="1:56" s="692" customFormat="1" ht="23.25" customHeight="1">
      <c r="B1" s="4998" t="s">
        <v>1404</v>
      </c>
      <c r="C1" s="4999"/>
      <c r="D1" s="4999"/>
      <c r="E1" s="4999"/>
      <c r="F1" s="4999"/>
      <c r="G1" s="4999"/>
      <c r="H1" s="4999"/>
      <c r="I1" s="4999"/>
      <c r="J1" s="4999"/>
      <c r="K1" s="4999"/>
      <c r="L1" s="4999"/>
      <c r="M1" s="4999"/>
      <c r="N1" s="4999"/>
      <c r="O1" s="4999"/>
      <c r="P1" s="4999"/>
      <c r="Q1" s="4999"/>
      <c r="R1" s="4999"/>
      <c r="S1" s="4999"/>
      <c r="T1" s="4999"/>
      <c r="U1" s="4999"/>
      <c r="V1" s="4999"/>
      <c r="W1" s="4999"/>
      <c r="X1" s="4999"/>
      <c r="Y1" s="4999"/>
      <c r="Z1" s="4999"/>
      <c r="AA1" s="4999"/>
      <c r="AB1" s="4999"/>
      <c r="AC1" s="4999"/>
      <c r="AD1" s="4999"/>
      <c r="AE1" s="4999"/>
      <c r="AF1" s="4999"/>
      <c r="AG1" s="4999"/>
      <c r="AH1" s="4999"/>
      <c r="AI1" s="4999"/>
      <c r="AJ1" s="4999"/>
      <c r="AK1" s="4999"/>
      <c r="AL1" s="4999"/>
      <c r="AM1" s="4999"/>
      <c r="AN1" s="4999"/>
      <c r="AO1" s="4999"/>
      <c r="AP1" s="4999"/>
      <c r="AQ1" s="4999"/>
      <c r="AR1" s="4999"/>
      <c r="AS1" s="4999"/>
      <c r="AT1" s="4999"/>
      <c r="AU1" s="4999"/>
      <c r="AV1" s="4999"/>
      <c r="AW1" s="4999"/>
      <c r="AX1" s="4999"/>
      <c r="AY1" s="4999"/>
      <c r="AZ1" s="5000"/>
    </row>
    <row r="2" spans="1:56" s="692" customFormat="1" ht="18" customHeight="1" thickBot="1">
      <c r="B2" s="5001" t="s">
        <v>1399</v>
      </c>
      <c r="C2" s="5002"/>
      <c r="D2" s="5002"/>
      <c r="E2" s="5002"/>
      <c r="F2" s="5002"/>
      <c r="G2" s="5002"/>
      <c r="H2" s="5002"/>
      <c r="I2" s="5002"/>
      <c r="J2" s="5002"/>
      <c r="K2" s="5002"/>
      <c r="L2" s="5002"/>
      <c r="M2" s="5002"/>
      <c r="N2" s="5002"/>
      <c r="O2" s="5002"/>
      <c r="P2" s="5002"/>
      <c r="Q2" s="5002"/>
      <c r="R2" s="5002"/>
      <c r="S2" s="5002"/>
      <c r="T2" s="5002"/>
      <c r="U2" s="5002"/>
      <c r="V2" s="5002"/>
      <c r="W2" s="5002"/>
      <c r="X2" s="5002"/>
      <c r="Y2" s="5002"/>
      <c r="Z2" s="5002"/>
      <c r="AA2" s="5002"/>
      <c r="AB2" s="5002"/>
      <c r="AC2" s="5002"/>
      <c r="AD2" s="5002"/>
      <c r="AE2" s="5002"/>
      <c r="AF2" s="5002"/>
      <c r="AG2" s="5002"/>
      <c r="AH2" s="5002"/>
      <c r="AI2" s="5002"/>
      <c r="AJ2" s="5002"/>
      <c r="AK2" s="5002"/>
      <c r="AL2" s="5002"/>
      <c r="AM2" s="5002"/>
      <c r="AN2" s="5002"/>
      <c r="AO2" s="5002"/>
      <c r="AP2" s="5003"/>
      <c r="AQ2" s="4050" t="s">
        <v>436</v>
      </c>
      <c r="AR2" s="4051"/>
      <c r="AS2" s="4051"/>
      <c r="AT2" s="4051"/>
      <c r="AU2" s="4051"/>
      <c r="AV2" s="4051"/>
      <c r="AW2" s="4051"/>
      <c r="AX2" s="4052">
        <f>'E.8 Datenblatt EZA'!AX2</f>
        <v>1</v>
      </c>
      <c r="AY2" s="4052"/>
      <c r="AZ2" s="932"/>
    </row>
    <row r="3" spans="1:56" s="692" customFormat="1" ht="18" customHeight="1">
      <c r="B3" s="5004" t="s">
        <v>437</v>
      </c>
      <c r="C3" s="5005"/>
      <c r="D3" s="5005"/>
      <c r="E3" s="5005"/>
      <c r="F3" s="5005"/>
      <c r="G3" s="5005"/>
      <c r="H3" s="5005"/>
      <c r="I3" s="5005"/>
      <c r="J3" s="5005"/>
      <c r="K3" s="5005"/>
      <c r="L3" s="5005"/>
      <c r="M3" s="5005"/>
      <c r="N3" s="5005"/>
      <c r="O3" s="5005"/>
      <c r="P3" s="5005"/>
      <c r="Q3" s="916"/>
      <c r="R3" s="5006">
        <f>Datenbasis!C6</f>
        <v>0</v>
      </c>
      <c r="S3" s="5006"/>
      <c r="T3" s="5006"/>
      <c r="U3" s="5006"/>
      <c r="V3" s="5006"/>
      <c r="W3" s="5006"/>
      <c r="X3" s="5007"/>
      <c r="Y3" s="4639" t="s">
        <v>127</v>
      </c>
      <c r="Z3" s="4640"/>
      <c r="AA3" s="4640"/>
      <c r="AB3" s="4640"/>
      <c r="AC3" s="4640"/>
      <c r="AD3" s="4640"/>
      <c r="AE3" s="4640"/>
      <c r="AF3" s="4640"/>
      <c r="AG3" s="4640"/>
      <c r="AH3" s="4640"/>
      <c r="AI3" s="4640"/>
      <c r="AJ3" s="4640"/>
      <c r="AK3" s="4640"/>
      <c r="AL3" s="4640"/>
      <c r="AM3" s="4640"/>
      <c r="AN3" s="4640"/>
      <c r="AO3" s="4640"/>
      <c r="AP3" s="4640"/>
      <c r="AQ3" s="4640"/>
      <c r="AR3" s="4640"/>
      <c r="AS3" s="1842">
        <f>Datenbasis!D6</f>
        <v>0</v>
      </c>
      <c r="AT3" s="1842"/>
      <c r="AU3" s="1842"/>
      <c r="AV3" s="1843"/>
      <c r="AW3" s="965" t="s">
        <v>6</v>
      </c>
      <c r="AX3" s="1523">
        <f>Datenbasis!E6</f>
        <v>0</v>
      </c>
      <c r="AY3" s="1523"/>
      <c r="AZ3" s="1524"/>
    </row>
    <row r="4" spans="1:56" ht="18" customHeight="1">
      <c r="B4" s="5069" t="s">
        <v>3</v>
      </c>
      <c r="C4" s="5070"/>
      <c r="D4" s="5070"/>
      <c r="E4" s="5070"/>
      <c r="F4" s="5070"/>
      <c r="G4" s="5070"/>
      <c r="H4" s="5070"/>
      <c r="I4" s="5070"/>
      <c r="J4" s="5070"/>
      <c r="K4" s="5070"/>
      <c r="L4" s="5071"/>
      <c r="M4" s="5072" t="s">
        <v>4</v>
      </c>
      <c r="N4" s="5073"/>
      <c r="O4" s="5073"/>
      <c r="P4" s="5073"/>
      <c r="Q4" s="5073"/>
      <c r="R4" s="5073"/>
      <c r="S4" s="5073"/>
      <c r="T4" s="5073"/>
      <c r="U4" s="5073"/>
      <c r="V4" s="5073"/>
      <c r="W4" s="5073"/>
      <c r="X4" s="5073"/>
      <c r="Y4" s="933"/>
      <c r="Z4" s="5074">
        <f>Datenbasis!D3</f>
        <v>0</v>
      </c>
      <c r="AA4" s="5074"/>
      <c r="AB4" s="5074"/>
      <c r="AC4" s="5074"/>
      <c r="AD4" s="5074"/>
      <c r="AE4" s="5074"/>
      <c r="AF4" s="5074"/>
      <c r="AG4" s="5074"/>
      <c r="AH4" s="5074"/>
      <c r="AI4" s="5074"/>
      <c r="AJ4" s="5074"/>
      <c r="AK4" s="5074"/>
      <c r="AL4" s="5074"/>
      <c r="AM4" s="5074"/>
      <c r="AN4" s="5074"/>
      <c r="AO4" s="5074"/>
      <c r="AP4" s="5074"/>
      <c r="AQ4" s="5074"/>
      <c r="AR4" s="5074"/>
      <c r="AS4" s="5074"/>
      <c r="AT4" s="5074"/>
      <c r="AU4" s="5074"/>
      <c r="AV4" s="5074"/>
      <c r="AW4" s="5074"/>
      <c r="AX4" s="5074"/>
      <c r="AY4" s="5074"/>
      <c r="AZ4" s="5075"/>
    </row>
    <row r="5" spans="1:56" ht="18" customHeight="1">
      <c r="B5" s="5051"/>
      <c r="C5" s="4938"/>
      <c r="D5" s="4938"/>
      <c r="E5" s="4938"/>
      <c r="F5" s="4938"/>
      <c r="G5" s="4938"/>
      <c r="H5" s="4938"/>
      <c r="I5" s="4938"/>
      <c r="J5" s="4938"/>
      <c r="K5" s="4938"/>
      <c r="L5" s="4991"/>
      <c r="M5" s="5076" t="s">
        <v>5</v>
      </c>
      <c r="N5" s="5077"/>
      <c r="O5" s="5077"/>
      <c r="P5" s="5077"/>
      <c r="Q5" s="5077"/>
      <c r="R5" s="5077"/>
      <c r="S5" s="5077"/>
      <c r="T5" s="5077"/>
      <c r="U5" s="5077"/>
      <c r="V5" s="5077"/>
      <c r="W5" s="5077"/>
      <c r="X5" s="5077"/>
      <c r="Y5" s="5078" t="s">
        <v>21</v>
      </c>
      <c r="Z5" s="5078"/>
      <c r="AA5" s="918"/>
      <c r="AB5" s="5079">
        <v>99310</v>
      </c>
      <c r="AC5" s="5080"/>
      <c r="AD5" s="5080"/>
      <c r="AE5" s="5080"/>
      <c r="AF5" s="934"/>
      <c r="AG5" s="5077" t="s">
        <v>0</v>
      </c>
      <c r="AH5" s="5077"/>
      <c r="AI5" s="5077"/>
      <c r="AJ5" s="5077"/>
      <c r="AK5" s="5077"/>
      <c r="AL5" s="5077"/>
      <c r="AM5" s="5077"/>
      <c r="AN5" s="5077"/>
      <c r="AO5" s="5077"/>
      <c r="AP5" s="5077"/>
      <c r="AQ5" s="5077"/>
      <c r="AR5" s="5077"/>
      <c r="AS5" s="5077"/>
      <c r="AT5" s="5077"/>
      <c r="AU5" s="5077"/>
      <c r="AV5" s="5077"/>
      <c r="AW5" s="5077"/>
      <c r="AX5" s="5077"/>
      <c r="AY5" s="5077"/>
      <c r="AZ5" s="5081"/>
    </row>
    <row r="6" spans="1:56" ht="18" customHeight="1">
      <c r="B6" s="4975"/>
      <c r="C6" s="4976"/>
      <c r="D6" s="4976"/>
      <c r="E6" s="4976"/>
      <c r="F6" s="4976"/>
      <c r="G6" s="4976"/>
      <c r="H6" s="4976"/>
      <c r="I6" s="4976"/>
      <c r="J6" s="4976"/>
      <c r="K6" s="4976"/>
      <c r="L6" s="4977"/>
      <c r="M6" s="5082" t="s">
        <v>9</v>
      </c>
      <c r="N6" s="5083"/>
      <c r="O6" s="5083"/>
      <c r="P6" s="5083"/>
      <c r="Q6" s="5083"/>
      <c r="R6" s="5083"/>
      <c r="S6" s="5083"/>
      <c r="T6" s="5083"/>
      <c r="U6" s="5083"/>
      <c r="V6" s="5083"/>
      <c r="W6" s="5083"/>
      <c r="X6" s="5083"/>
      <c r="Y6" s="935"/>
      <c r="Z6" s="5084">
        <f>Datenbasis!H3</f>
        <v>0</v>
      </c>
      <c r="AA6" s="5084"/>
      <c r="AB6" s="5084"/>
      <c r="AC6" s="5084"/>
      <c r="AD6" s="5084"/>
      <c r="AE6" s="5084"/>
      <c r="AF6" s="5084"/>
      <c r="AG6" s="5084"/>
      <c r="AH6" s="5084"/>
      <c r="AI6" s="5084"/>
      <c r="AJ6" s="5084"/>
      <c r="AK6" s="5084"/>
      <c r="AL6" s="936"/>
      <c r="AM6" s="5085">
        <f>Datenbasis!I3</f>
        <v>0</v>
      </c>
      <c r="AN6" s="5085"/>
      <c r="AO6" s="936"/>
      <c r="AP6" s="5086">
        <f>Datenbasis!J3</f>
        <v>0</v>
      </c>
      <c r="AQ6" s="5086"/>
      <c r="AR6" s="5086"/>
      <c r="AS6" s="5086"/>
      <c r="AT6" s="5086"/>
      <c r="AU6" s="5086"/>
      <c r="AV6" s="5086"/>
      <c r="AW6" s="5086"/>
      <c r="AX6" s="5086"/>
      <c r="AY6" s="5086"/>
      <c r="AZ6" s="5087"/>
    </row>
    <row r="7" spans="1:56" s="70" customFormat="1" ht="18" customHeight="1">
      <c r="B7" s="4527" t="s">
        <v>1092</v>
      </c>
      <c r="C7" s="4514"/>
      <c r="D7" s="4514"/>
      <c r="E7" s="4514"/>
      <c r="F7" s="4514"/>
      <c r="G7" s="4514"/>
      <c r="H7" s="4514"/>
      <c r="I7" s="4514"/>
      <c r="J7" s="4514"/>
      <c r="K7" s="4514"/>
      <c r="L7" s="4514"/>
      <c r="M7" s="4517" t="s">
        <v>1093</v>
      </c>
      <c r="N7" s="5067"/>
      <c r="O7" s="5067"/>
      <c r="P7" s="5067"/>
      <c r="Q7" s="5067"/>
      <c r="R7" s="5067"/>
      <c r="S7" s="5067"/>
      <c r="T7" s="5067"/>
      <c r="U7" s="5067"/>
      <c r="V7" s="5067"/>
      <c r="W7" s="5067"/>
      <c r="X7" s="5067"/>
      <c r="Y7" s="937"/>
      <c r="Z7" s="5068">
        <f>'E.9 Netzbetreiber-Abfragebogen'!Y10</f>
        <v>0</v>
      </c>
      <c r="AA7" s="5068"/>
      <c r="AB7" s="5068"/>
      <c r="AC7" s="5068"/>
      <c r="AD7" s="5068"/>
      <c r="AE7" s="5068"/>
      <c r="AF7" s="5068"/>
      <c r="AG7" s="5068"/>
      <c r="AH7" s="5068"/>
      <c r="AI7" s="5068"/>
      <c r="AJ7" s="5068"/>
      <c r="AK7" s="5068"/>
      <c r="AL7" s="5068"/>
      <c r="AM7" s="5068"/>
      <c r="AN7" s="5068"/>
      <c r="AO7" s="5068"/>
      <c r="AP7" s="5068"/>
      <c r="AQ7" s="5068"/>
      <c r="AR7" s="5068"/>
      <c r="AS7" s="5068"/>
      <c r="AT7" s="5068"/>
      <c r="AU7" s="5068"/>
      <c r="AV7" s="5068"/>
      <c r="AW7" s="5068"/>
      <c r="AX7" s="5068"/>
      <c r="AY7" s="5068"/>
      <c r="AZ7" s="4689"/>
      <c r="BB7" s="735"/>
      <c r="BC7" s="735"/>
      <c r="BD7" s="735"/>
    </row>
    <row r="8" spans="1:56" s="70" customFormat="1" ht="18" customHeight="1">
      <c r="B8" s="5056"/>
      <c r="C8" s="4530"/>
      <c r="D8" s="4530"/>
      <c r="E8" s="4530"/>
      <c r="F8" s="4530"/>
      <c r="G8" s="4530"/>
      <c r="H8" s="4530"/>
      <c r="I8" s="4530"/>
      <c r="J8" s="4530"/>
      <c r="K8" s="4530"/>
      <c r="L8" s="4530"/>
      <c r="M8" s="4736" t="s">
        <v>1141</v>
      </c>
      <c r="N8" s="4737"/>
      <c r="O8" s="4737"/>
      <c r="P8" s="4737"/>
      <c r="Q8" s="4737"/>
      <c r="R8" s="4737"/>
      <c r="S8" s="4737"/>
      <c r="T8" s="4737"/>
      <c r="U8" s="4737"/>
      <c r="V8" s="4737"/>
      <c r="W8" s="4737"/>
      <c r="X8" s="4737"/>
      <c r="Y8" s="712"/>
      <c r="Z8" s="4927" t="str">
        <f>'E.11 IBS-Protokoll EZA'!Z9</f>
        <v>DE00077599310</v>
      </c>
      <c r="AA8" s="4928"/>
      <c r="AB8" s="4928"/>
      <c r="AC8" s="4928"/>
      <c r="AD8" s="4928"/>
      <c r="AE8" s="4928"/>
      <c r="AF8" s="4928"/>
      <c r="AG8" s="4928"/>
      <c r="AH8" s="4928"/>
      <c r="AI8" s="4929">
        <f>'E.11 IBS-Protokoll EZA'!AI9</f>
        <v>0</v>
      </c>
      <c r="AJ8" s="4929"/>
      <c r="AK8" s="4929"/>
      <c r="AL8" s="4929"/>
      <c r="AM8" s="4929"/>
      <c r="AN8" s="4929"/>
      <c r="AO8" s="4929"/>
      <c r="AP8" s="4929"/>
      <c r="AQ8" s="4929"/>
      <c r="AR8" s="4929"/>
      <c r="AS8" s="4929"/>
      <c r="AT8" s="4929"/>
      <c r="AU8" s="4929"/>
      <c r="AV8" s="4929"/>
      <c r="AW8" s="4929"/>
      <c r="AX8" s="4929"/>
      <c r="AY8" s="4929"/>
      <c r="AZ8" s="4930"/>
      <c r="BB8" s="735"/>
      <c r="BC8" s="735"/>
      <c r="BD8" s="735"/>
    </row>
    <row r="9" spans="1:56" ht="23.25" customHeight="1">
      <c r="A9" s="923"/>
      <c r="B9" s="4918" t="s">
        <v>1145</v>
      </c>
      <c r="C9" s="4919"/>
      <c r="D9" s="4919"/>
      <c r="E9" s="4919"/>
      <c r="F9" s="4919"/>
      <c r="G9" s="4919"/>
      <c r="H9" s="4919"/>
      <c r="I9" s="4919"/>
      <c r="J9" s="4919"/>
      <c r="K9" s="4919"/>
      <c r="L9" s="4920"/>
      <c r="M9" s="5057" t="s">
        <v>299</v>
      </c>
      <c r="N9" s="5058"/>
      <c r="O9" s="5058"/>
      <c r="P9" s="5058"/>
      <c r="Q9" s="5058"/>
      <c r="R9" s="5058"/>
      <c r="S9" s="5058"/>
      <c r="T9" s="5058"/>
      <c r="U9" s="5058"/>
      <c r="V9" s="5058"/>
      <c r="W9" s="5058"/>
      <c r="X9" s="5058"/>
      <c r="Y9" s="938"/>
      <c r="Z9" s="5059">
        <f>Datenbasis!M8</f>
        <v>0</v>
      </c>
      <c r="AA9" s="5060"/>
      <c r="AB9" s="5060"/>
      <c r="AC9" s="5060"/>
      <c r="AD9" s="5060"/>
      <c r="AE9" s="5060"/>
      <c r="AF9" s="5060"/>
      <c r="AG9" s="5060"/>
      <c r="AH9" s="5060"/>
      <c r="AI9" s="5060"/>
      <c r="AJ9" s="5060"/>
      <c r="AK9" s="5060"/>
      <c r="AL9" s="5060"/>
      <c r="AM9" s="5060"/>
      <c r="AN9" s="5060"/>
      <c r="AO9" s="5060"/>
      <c r="AP9" s="5060"/>
      <c r="AQ9" s="5061"/>
      <c r="AR9" s="939"/>
      <c r="AS9" s="5062">
        <f>Datenbasis!M9</f>
        <v>0</v>
      </c>
      <c r="AT9" s="5062"/>
      <c r="AU9" s="5062"/>
      <c r="AV9" s="5062"/>
      <c r="AW9" s="5062"/>
      <c r="AX9" s="5062"/>
      <c r="AY9" s="5062"/>
      <c r="AZ9" s="940"/>
      <c r="BA9" s="923"/>
      <c r="BB9" s="924"/>
    </row>
    <row r="10" spans="1:56" ht="28.5" customHeight="1">
      <c r="A10" s="891"/>
      <c r="B10" s="5063"/>
      <c r="C10" s="5064"/>
      <c r="D10" s="5064"/>
      <c r="E10" s="4971"/>
      <c r="F10" s="4974" t="s">
        <v>1405</v>
      </c>
      <c r="G10" s="5065"/>
      <c r="H10" s="5065"/>
      <c r="I10" s="5065"/>
      <c r="J10" s="5065"/>
      <c r="K10" s="5065"/>
      <c r="L10" s="5065"/>
      <c r="M10" s="5065"/>
      <c r="N10" s="5065"/>
      <c r="O10" s="5065"/>
      <c r="P10" s="5065"/>
      <c r="Q10" s="5065"/>
      <c r="R10" s="5065"/>
      <c r="S10" s="5065"/>
      <c r="T10" s="5065"/>
      <c r="U10" s="5065"/>
      <c r="V10" s="5065"/>
      <c r="W10" s="5065"/>
      <c r="X10" s="5065"/>
      <c r="Y10" s="5065"/>
      <c r="Z10" s="5065"/>
      <c r="AA10" s="5065"/>
      <c r="AB10" s="5065"/>
      <c r="AC10" s="5065"/>
      <c r="AD10" s="5065"/>
      <c r="AE10" s="5065"/>
      <c r="AF10" s="5065"/>
      <c r="AG10" s="5065"/>
      <c r="AH10" s="5065"/>
      <c r="AI10" s="5065"/>
      <c r="AJ10" s="5065"/>
      <c r="AK10" s="5065"/>
      <c r="AL10" s="5065"/>
      <c r="AM10" s="5065"/>
      <c r="AN10" s="5065"/>
      <c r="AO10" s="5065"/>
      <c r="AP10" s="5065"/>
      <c r="AQ10" s="5065"/>
      <c r="AR10" s="5065"/>
      <c r="AS10" s="5065"/>
      <c r="AT10" s="5065"/>
      <c r="AU10" s="5065"/>
      <c r="AV10" s="5065"/>
      <c r="AW10" s="5065"/>
      <c r="AX10" s="5065"/>
      <c r="AY10" s="5065"/>
      <c r="AZ10" s="5066"/>
      <c r="BA10" s="749"/>
      <c r="BB10" s="930"/>
    </row>
    <row r="11" spans="1:56" s="922" customFormat="1" ht="30" customHeight="1">
      <c r="A11" s="931"/>
      <c r="B11" s="5053" t="s">
        <v>1408</v>
      </c>
      <c r="C11" s="5054"/>
      <c r="D11" s="5054"/>
      <c r="E11" s="5054"/>
      <c r="F11" s="5054"/>
      <c r="G11" s="5054"/>
      <c r="H11" s="5054"/>
      <c r="I11" s="5054"/>
      <c r="J11" s="5054"/>
      <c r="K11" s="5054"/>
      <c r="L11" s="5054"/>
      <c r="M11" s="5054"/>
      <c r="N11" s="5054"/>
      <c r="O11" s="5054"/>
      <c r="P11" s="5054"/>
      <c r="Q11" s="5054"/>
      <c r="R11" s="5054"/>
      <c r="S11" s="5054"/>
      <c r="T11" s="5054"/>
      <c r="U11" s="5054"/>
      <c r="V11" s="5054"/>
      <c r="W11" s="5054"/>
      <c r="X11" s="5054"/>
      <c r="Y11" s="5054"/>
      <c r="Z11" s="5054"/>
      <c r="AA11" s="5054"/>
      <c r="AB11" s="5054"/>
      <c r="AC11" s="5054"/>
      <c r="AD11" s="5054"/>
      <c r="AE11" s="5054"/>
      <c r="AF11" s="5054"/>
      <c r="AG11" s="5054"/>
      <c r="AH11" s="5054"/>
      <c r="AI11" s="5054"/>
      <c r="AJ11" s="5054"/>
      <c r="AK11" s="5054"/>
      <c r="AL11" s="5054"/>
      <c r="AM11" s="5054"/>
      <c r="AN11" s="5054"/>
      <c r="AO11" s="5054"/>
      <c r="AP11" s="5054"/>
      <c r="AQ11" s="5054"/>
      <c r="AR11" s="5054"/>
      <c r="AS11" s="5054"/>
      <c r="AT11" s="5054"/>
      <c r="AU11" s="5054"/>
      <c r="AV11" s="5054"/>
      <c r="AW11" s="5054"/>
      <c r="AX11" s="5054"/>
      <c r="AY11" s="5054"/>
      <c r="AZ11" s="5055"/>
      <c r="BA11" s="928"/>
      <c r="BB11" s="929"/>
    </row>
    <row r="12" spans="1:56" ht="21" customHeight="1">
      <c r="A12" s="925"/>
      <c r="B12" s="941"/>
      <c r="C12" s="5008"/>
      <c r="D12" s="5008"/>
      <c r="E12" s="5008"/>
      <c r="F12" s="5008"/>
      <c r="G12" s="5008"/>
      <c r="H12" s="5008"/>
      <c r="I12" s="5008"/>
      <c r="J12" s="5008"/>
      <c r="K12" s="5008"/>
      <c r="L12" s="5008"/>
      <c r="M12" s="5008"/>
      <c r="N12" s="5008"/>
      <c r="O12" s="5008"/>
      <c r="P12" s="5008"/>
      <c r="Q12" s="5008"/>
      <c r="R12" s="5008"/>
      <c r="S12" s="5008"/>
      <c r="T12" s="5008"/>
      <c r="U12" s="5008"/>
      <c r="V12" s="5008"/>
      <c r="W12" s="5008"/>
      <c r="X12" s="5008"/>
      <c r="Y12" s="5008"/>
      <c r="Z12" s="5008"/>
      <c r="AA12" s="5008"/>
      <c r="AB12" s="5008"/>
      <c r="AC12" s="5008"/>
      <c r="AD12" s="5008"/>
      <c r="AE12" s="5008"/>
      <c r="AF12" s="5008"/>
      <c r="AG12" s="5008"/>
      <c r="AH12" s="5008"/>
      <c r="AI12" s="5008"/>
      <c r="AJ12" s="5008"/>
      <c r="AK12" s="5008"/>
      <c r="AL12" s="5008"/>
      <c r="AM12" s="5008"/>
      <c r="AN12" s="5008"/>
      <c r="AO12" s="5008"/>
      <c r="AP12" s="5008"/>
      <c r="AQ12" s="5008"/>
      <c r="AR12" s="5008"/>
      <c r="AS12" s="5008"/>
      <c r="AT12" s="5008"/>
      <c r="AU12" s="5008"/>
      <c r="AV12" s="5008"/>
      <c r="AW12" s="5008"/>
      <c r="AX12" s="5008"/>
      <c r="AY12" s="5008"/>
      <c r="AZ12" s="942"/>
      <c r="BA12" s="926"/>
      <c r="BB12" s="927"/>
    </row>
    <row r="13" spans="1:56" ht="21" customHeight="1">
      <c r="A13" s="925"/>
      <c r="B13" s="941"/>
      <c r="C13" s="5008"/>
      <c r="D13" s="5008"/>
      <c r="E13" s="5008"/>
      <c r="F13" s="5008"/>
      <c r="G13" s="5008"/>
      <c r="H13" s="5008"/>
      <c r="I13" s="5008"/>
      <c r="J13" s="5008"/>
      <c r="K13" s="5008"/>
      <c r="L13" s="5008"/>
      <c r="M13" s="5008"/>
      <c r="N13" s="5008"/>
      <c r="O13" s="5008"/>
      <c r="P13" s="5008"/>
      <c r="Q13" s="5008"/>
      <c r="R13" s="5008"/>
      <c r="S13" s="5008"/>
      <c r="T13" s="5008"/>
      <c r="U13" s="5008"/>
      <c r="V13" s="5008"/>
      <c r="W13" s="5008"/>
      <c r="X13" s="5008"/>
      <c r="Y13" s="5008"/>
      <c r="Z13" s="5008"/>
      <c r="AA13" s="5008"/>
      <c r="AB13" s="5008"/>
      <c r="AC13" s="5008"/>
      <c r="AD13" s="5008"/>
      <c r="AE13" s="5008"/>
      <c r="AF13" s="5008"/>
      <c r="AG13" s="5008"/>
      <c r="AH13" s="5008"/>
      <c r="AI13" s="5008"/>
      <c r="AJ13" s="5008"/>
      <c r="AK13" s="5008"/>
      <c r="AL13" s="5008"/>
      <c r="AM13" s="5008"/>
      <c r="AN13" s="5008"/>
      <c r="AO13" s="5008"/>
      <c r="AP13" s="5008"/>
      <c r="AQ13" s="5008"/>
      <c r="AR13" s="5008"/>
      <c r="AS13" s="5008"/>
      <c r="AT13" s="5008"/>
      <c r="AU13" s="5008"/>
      <c r="AV13" s="5008"/>
      <c r="AW13" s="5008"/>
      <c r="AX13" s="5008"/>
      <c r="AY13" s="5008"/>
      <c r="AZ13" s="942"/>
      <c r="BA13" s="926"/>
      <c r="BB13" s="927"/>
    </row>
    <row r="14" spans="1:56" ht="21" customHeight="1">
      <c r="A14" s="925"/>
      <c r="B14" s="941"/>
      <c r="C14" s="5008"/>
      <c r="D14" s="5008"/>
      <c r="E14" s="5008"/>
      <c r="F14" s="5008"/>
      <c r="G14" s="5008"/>
      <c r="H14" s="5008"/>
      <c r="I14" s="5008"/>
      <c r="J14" s="5008"/>
      <c r="K14" s="5008"/>
      <c r="L14" s="5008"/>
      <c r="M14" s="5008"/>
      <c r="N14" s="5008"/>
      <c r="O14" s="5008"/>
      <c r="P14" s="5008"/>
      <c r="Q14" s="5008"/>
      <c r="R14" s="5008"/>
      <c r="S14" s="5008"/>
      <c r="T14" s="5008"/>
      <c r="U14" s="5008"/>
      <c r="V14" s="5008"/>
      <c r="W14" s="5008"/>
      <c r="X14" s="5008"/>
      <c r="Y14" s="5008"/>
      <c r="Z14" s="5008"/>
      <c r="AA14" s="5008"/>
      <c r="AB14" s="5008"/>
      <c r="AC14" s="5008"/>
      <c r="AD14" s="5008"/>
      <c r="AE14" s="5008"/>
      <c r="AF14" s="5008"/>
      <c r="AG14" s="5008"/>
      <c r="AH14" s="5008"/>
      <c r="AI14" s="5008"/>
      <c r="AJ14" s="5008"/>
      <c r="AK14" s="5008"/>
      <c r="AL14" s="5008"/>
      <c r="AM14" s="5008"/>
      <c r="AN14" s="5008"/>
      <c r="AO14" s="5008"/>
      <c r="AP14" s="5008"/>
      <c r="AQ14" s="5008"/>
      <c r="AR14" s="5008"/>
      <c r="AS14" s="5008"/>
      <c r="AT14" s="5008"/>
      <c r="AU14" s="5008"/>
      <c r="AV14" s="5008"/>
      <c r="AW14" s="5008"/>
      <c r="AX14" s="5008"/>
      <c r="AY14" s="5008"/>
      <c r="AZ14" s="942"/>
      <c r="BA14" s="926"/>
      <c r="BB14" s="927"/>
    </row>
    <row r="15" spans="1:56" ht="21" customHeight="1">
      <c r="A15" s="925"/>
      <c r="B15" s="941"/>
      <c r="C15" s="5008"/>
      <c r="D15" s="5008"/>
      <c r="E15" s="5008"/>
      <c r="F15" s="5008"/>
      <c r="G15" s="5008"/>
      <c r="H15" s="5008"/>
      <c r="I15" s="5008"/>
      <c r="J15" s="5008"/>
      <c r="K15" s="5008"/>
      <c r="L15" s="5008"/>
      <c r="M15" s="5008"/>
      <c r="N15" s="5008"/>
      <c r="O15" s="5008"/>
      <c r="P15" s="5008"/>
      <c r="Q15" s="5008"/>
      <c r="R15" s="5008"/>
      <c r="S15" s="5008"/>
      <c r="T15" s="5008"/>
      <c r="U15" s="5008"/>
      <c r="V15" s="5008"/>
      <c r="W15" s="5008"/>
      <c r="X15" s="5008"/>
      <c r="Y15" s="5008"/>
      <c r="Z15" s="5008"/>
      <c r="AA15" s="5008"/>
      <c r="AB15" s="5008"/>
      <c r="AC15" s="5008"/>
      <c r="AD15" s="5008"/>
      <c r="AE15" s="5008"/>
      <c r="AF15" s="5008"/>
      <c r="AG15" s="5008"/>
      <c r="AH15" s="5008"/>
      <c r="AI15" s="5008"/>
      <c r="AJ15" s="5008"/>
      <c r="AK15" s="5008"/>
      <c r="AL15" s="5008"/>
      <c r="AM15" s="5008"/>
      <c r="AN15" s="5008"/>
      <c r="AO15" s="5008"/>
      <c r="AP15" s="5008"/>
      <c r="AQ15" s="5008"/>
      <c r="AR15" s="5008"/>
      <c r="AS15" s="5008"/>
      <c r="AT15" s="5008"/>
      <c r="AU15" s="5008"/>
      <c r="AV15" s="5008"/>
      <c r="AW15" s="5008"/>
      <c r="AX15" s="5008"/>
      <c r="AY15" s="5008"/>
      <c r="AZ15" s="942"/>
      <c r="BA15" s="926"/>
      <c r="BB15" s="927"/>
    </row>
    <row r="16" spans="1:56" ht="21" customHeight="1">
      <c r="A16" s="925"/>
      <c r="B16" s="941"/>
      <c r="C16" s="5008"/>
      <c r="D16" s="5008"/>
      <c r="E16" s="5008"/>
      <c r="F16" s="5008"/>
      <c r="G16" s="5008"/>
      <c r="H16" s="5008"/>
      <c r="I16" s="5008"/>
      <c r="J16" s="5008"/>
      <c r="K16" s="5008"/>
      <c r="L16" s="5008"/>
      <c r="M16" s="5008"/>
      <c r="N16" s="5008"/>
      <c r="O16" s="5008"/>
      <c r="P16" s="5008"/>
      <c r="Q16" s="5008"/>
      <c r="R16" s="5008"/>
      <c r="S16" s="5008"/>
      <c r="T16" s="5008"/>
      <c r="U16" s="5008"/>
      <c r="V16" s="5008"/>
      <c r="W16" s="5008"/>
      <c r="X16" s="5008"/>
      <c r="Y16" s="5008"/>
      <c r="Z16" s="5008"/>
      <c r="AA16" s="5008"/>
      <c r="AB16" s="5008"/>
      <c r="AC16" s="5008"/>
      <c r="AD16" s="5008"/>
      <c r="AE16" s="5008"/>
      <c r="AF16" s="5008"/>
      <c r="AG16" s="5008"/>
      <c r="AH16" s="5008"/>
      <c r="AI16" s="5008"/>
      <c r="AJ16" s="5008"/>
      <c r="AK16" s="5008"/>
      <c r="AL16" s="5008"/>
      <c r="AM16" s="5008"/>
      <c r="AN16" s="5008"/>
      <c r="AO16" s="5008"/>
      <c r="AP16" s="5008"/>
      <c r="AQ16" s="5008"/>
      <c r="AR16" s="5008"/>
      <c r="AS16" s="5008"/>
      <c r="AT16" s="5008"/>
      <c r="AU16" s="5008"/>
      <c r="AV16" s="5008"/>
      <c r="AW16" s="5008"/>
      <c r="AX16" s="5008"/>
      <c r="AY16" s="5008"/>
      <c r="AZ16" s="942"/>
      <c r="BA16" s="926"/>
      <c r="BB16" s="927"/>
    </row>
    <row r="17" spans="1:54" ht="21" customHeight="1">
      <c r="A17" s="925"/>
      <c r="B17" s="941"/>
      <c r="C17" s="5008"/>
      <c r="D17" s="5008"/>
      <c r="E17" s="5008"/>
      <c r="F17" s="5008"/>
      <c r="G17" s="5008"/>
      <c r="H17" s="5008"/>
      <c r="I17" s="5008"/>
      <c r="J17" s="5008"/>
      <c r="K17" s="5008"/>
      <c r="L17" s="5008"/>
      <c r="M17" s="5008"/>
      <c r="N17" s="5008"/>
      <c r="O17" s="5008"/>
      <c r="P17" s="5008"/>
      <c r="Q17" s="5008"/>
      <c r="R17" s="5008"/>
      <c r="S17" s="5008"/>
      <c r="T17" s="5008"/>
      <c r="U17" s="5008"/>
      <c r="V17" s="5008"/>
      <c r="W17" s="5008"/>
      <c r="X17" s="5008"/>
      <c r="Y17" s="5008"/>
      <c r="Z17" s="5008"/>
      <c r="AA17" s="5008"/>
      <c r="AB17" s="5008"/>
      <c r="AC17" s="5008"/>
      <c r="AD17" s="5008"/>
      <c r="AE17" s="5008"/>
      <c r="AF17" s="5008"/>
      <c r="AG17" s="5008"/>
      <c r="AH17" s="5008"/>
      <c r="AI17" s="5008"/>
      <c r="AJ17" s="5008"/>
      <c r="AK17" s="5008"/>
      <c r="AL17" s="5008"/>
      <c r="AM17" s="5008"/>
      <c r="AN17" s="5008"/>
      <c r="AO17" s="5008"/>
      <c r="AP17" s="5008"/>
      <c r="AQ17" s="5008"/>
      <c r="AR17" s="5008"/>
      <c r="AS17" s="5008"/>
      <c r="AT17" s="5008"/>
      <c r="AU17" s="5008"/>
      <c r="AV17" s="5008"/>
      <c r="AW17" s="5008"/>
      <c r="AX17" s="5008"/>
      <c r="AY17" s="5008"/>
      <c r="AZ17" s="942"/>
      <c r="BA17" s="926"/>
      <c r="BB17" s="927"/>
    </row>
    <row r="18" spans="1:54" ht="21" customHeight="1">
      <c r="A18" s="925"/>
      <c r="B18" s="941"/>
      <c r="C18" s="5008"/>
      <c r="D18" s="5008"/>
      <c r="E18" s="5008"/>
      <c r="F18" s="5008"/>
      <c r="G18" s="5008"/>
      <c r="H18" s="5008"/>
      <c r="I18" s="5008"/>
      <c r="J18" s="5008"/>
      <c r="K18" s="5008"/>
      <c r="L18" s="5008"/>
      <c r="M18" s="5008"/>
      <c r="N18" s="5008"/>
      <c r="O18" s="5008"/>
      <c r="P18" s="5008"/>
      <c r="Q18" s="5008"/>
      <c r="R18" s="5008"/>
      <c r="S18" s="5008"/>
      <c r="T18" s="5008"/>
      <c r="U18" s="5008"/>
      <c r="V18" s="5008"/>
      <c r="W18" s="5008"/>
      <c r="X18" s="5008"/>
      <c r="Y18" s="5008"/>
      <c r="Z18" s="5008"/>
      <c r="AA18" s="5008"/>
      <c r="AB18" s="5008"/>
      <c r="AC18" s="5008"/>
      <c r="AD18" s="5008"/>
      <c r="AE18" s="5008"/>
      <c r="AF18" s="5008"/>
      <c r="AG18" s="5008"/>
      <c r="AH18" s="5008"/>
      <c r="AI18" s="5008"/>
      <c r="AJ18" s="5008"/>
      <c r="AK18" s="5008"/>
      <c r="AL18" s="5008"/>
      <c r="AM18" s="5008"/>
      <c r="AN18" s="5008"/>
      <c r="AO18" s="5008"/>
      <c r="AP18" s="5008"/>
      <c r="AQ18" s="5008"/>
      <c r="AR18" s="5008"/>
      <c r="AS18" s="5008"/>
      <c r="AT18" s="5008"/>
      <c r="AU18" s="5008"/>
      <c r="AV18" s="5008"/>
      <c r="AW18" s="5008"/>
      <c r="AX18" s="5008"/>
      <c r="AY18" s="5008"/>
      <c r="AZ18" s="942"/>
      <c r="BA18" s="926"/>
      <c r="BB18" s="927"/>
    </row>
    <row r="19" spans="1:54" ht="21" customHeight="1">
      <c r="A19" s="925"/>
      <c r="B19" s="941"/>
      <c r="C19" s="5008"/>
      <c r="D19" s="5008"/>
      <c r="E19" s="5008"/>
      <c r="F19" s="5008"/>
      <c r="G19" s="5008"/>
      <c r="H19" s="5008"/>
      <c r="I19" s="5008"/>
      <c r="J19" s="5008"/>
      <c r="K19" s="5008"/>
      <c r="L19" s="5008"/>
      <c r="M19" s="5008"/>
      <c r="N19" s="5008"/>
      <c r="O19" s="5008"/>
      <c r="P19" s="5008"/>
      <c r="Q19" s="5008"/>
      <c r="R19" s="5008"/>
      <c r="S19" s="5008"/>
      <c r="T19" s="5008"/>
      <c r="U19" s="5008"/>
      <c r="V19" s="5008"/>
      <c r="W19" s="5008"/>
      <c r="X19" s="5008"/>
      <c r="Y19" s="5008"/>
      <c r="Z19" s="5008"/>
      <c r="AA19" s="5008"/>
      <c r="AB19" s="5008"/>
      <c r="AC19" s="5008"/>
      <c r="AD19" s="5008"/>
      <c r="AE19" s="5008"/>
      <c r="AF19" s="5008"/>
      <c r="AG19" s="5008"/>
      <c r="AH19" s="5008"/>
      <c r="AI19" s="5008"/>
      <c r="AJ19" s="5008"/>
      <c r="AK19" s="5008"/>
      <c r="AL19" s="5008"/>
      <c r="AM19" s="5008"/>
      <c r="AN19" s="5008"/>
      <c r="AO19" s="5008"/>
      <c r="AP19" s="5008"/>
      <c r="AQ19" s="5008"/>
      <c r="AR19" s="5008"/>
      <c r="AS19" s="5008"/>
      <c r="AT19" s="5008"/>
      <c r="AU19" s="5008"/>
      <c r="AV19" s="5008"/>
      <c r="AW19" s="5008"/>
      <c r="AX19" s="5008"/>
      <c r="AY19" s="5008"/>
      <c r="AZ19" s="942"/>
      <c r="BA19" s="926"/>
      <c r="BB19" s="927"/>
    </row>
    <row r="20" spans="1:54" ht="21" customHeight="1">
      <c r="A20" s="925"/>
      <c r="B20" s="941"/>
      <c r="C20" s="5008"/>
      <c r="D20" s="5008"/>
      <c r="E20" s="5008"/>
      <c r="F20" s="5008"/>
      <c r="G20" s="5008"/>
      <c r="H20" s="5008"/>
      <c r="I20" s="5008"/>
      <c r="J20" s="5008"/>
      <c r="K20" s="5008"/>
      <c r="L20" s="5008"/>
      <c r="M20" s="5008"/>
      <c r="N20" s="5008"/>
      <c r="O20" s="5008"/>
      <c r="P20" s="5008"/>
      <c r="Q20" s="5008"/>
      <c r="R20" s="5008"/>
      <c r="S20" s="5008"/>
      <c r="T20" s="5008"/>
      <c r="U20" s="5008"/>
      <c r="V20" s="5008"/>
      <c r="W20" s="5008"/>
      <c r="X20" s="5008"/>
      <c r="Y20" s="5008"/>
      <c r="Z20" s="5008"/>
      <c r="AA20" s="5008"/>
      <c r="AB20" s="5008"/>
      <c r="AC20" s="5008"/>
      <c r="AD20" s="5008"/>
      <c r="AE20" s="5008"/>
      <c r="AF20" s="5008"/>
      <c r="AG20" s="5008"/>
      <c r="AH20" s="5008"/>
      <c r="AI20" s="5008"/>
      <c r="AJ20" s="5008"/>
      <c r="AK20" s="5008"/>
      <c r="AL20" s="5008"/>
      <c r="AM20" s="5008"/>
      <c r="AN20" s="5008"/>
      <c r="AO20" s="5008"/>
      <c r="AP20" s="5008"/>
      <c r="AQ20" s="5008"/>
      <c r="AR20" s="5008"/>
      <c r="AS20" s="5008"/>
      <c r="AT20" s="5008"/>
      <c r="AU20" s="5008"/>
      <c r="AV20" s="5008"/>
      <c r="AW20" s="5008"/>
      <c r="AX20" s="5008"/>
      <c r="AY20" s="5008"/>
      <c r="AZ20" s="942"/>
      <c r="BA20" s="926"/>
      <c r="BB20" s="927"/>
    </row>
    <row r="21" spans="1:54" ht="21" customHeight="1">
      <c r="A21" s="925"/>
      <c r="B21" s="941"/>
      <c r="C21" s="5008"/>
      <c r="D21" s="5008"/>
      <c r="E21" s="5008"/>
      <c r="F21" s="5008"/>
      <c r="G21" s="5008"/>
      <c r="H21" s="5008"/>
      <c r="I21" s="5008"/>
      <c r="J21" s="5008"/>
      <c r="K21" s="5008"/>
      <c r="L21" s="5008"/>
      <c r="M21" s="5008"/>
      <c r="N21" s="5008"/>
      <c r="O21" s="5008"/>
      <c r="P21" s="5008"/>
      <c r="Q21" s="5008"/>
      <c r="R21" s="5008"/>
      <c r="S21" s="5008"/>
      <c r="T21" s="5008"/>
      <c r="U21" s="5008"/>
      <c r="V21" s="5008"/>
      <c r="W21" s="5008"/>
      <c r="X21" s="5008"/>
      <c r="Y21" s="5008"/>
      <c r="Z21" s="5008"/>
      <c r="AA21" s="5008"/>
      <c r="AB21" s="5008"/>
      <c r="AC21" s="5008"/>
      <c r="AD21" s="5008"/>
      <c r="AE21" s="5008"/>
      <c r="AF21" s="5008"/>
      <c r="AG21" s="5008"/>
      <c r="AH21" s="5008"/>
      <c r="AI21" s="5008"/>
      <c r="AJ21" s="5008"/>
      <c r="AK21" s="5008"/>
      <c r="AL21" s="5008"/>
      <c r="AM21" s="5008"/>
      <c r="AN21" s="5008"/>
      <c r="AO21" s="5008"/>
      <c r="AP21" s="5008"/>
      <c r="AQ21" s="5008"/>
      <c r="AR21" s="5008"/>
      <c r="AS21" s="5008"/>
      <c r="AT21" s="5008"/>
      <c r="AU21" s="5008"/>
      <c r="AV21" s="5008"/>
      <c r="AW21" s="5008"/>
      <c r="AX21" s="5008"/>
      <c r="AY21" s="5008"/>
      <c r="AZ21" s="942"/>
      <c r="BA21" s="926"/>
      <c r="BB21" s="927"/>
    </row>
    <row r="22" spans="1:54" ht="21" customHeight="1">
      <c r="A22" s="925"/>
      <c r="B22" s="941"/>
      <c r="C22" s="5008"/>
      <c r="D22" s="5008"/>
      <c r="E22" s="5008"/>
      <c r="F22" s="5008"/>
      <c r="G22" s="5008"/>
      <c r="H22" s="5008"/>
      <c r="I22" s="5008"/>
      <c r="J22" s="5008"/>
      <c r="K22" s="5008"/>
      <c r="L22" s="5008"/>
      <c r="M22" s="5008"/>
      <c r="N22" s="5008"/>
      <c r="O22" s="5008"/>
      <c r="P22" s="5008"/>
      <c r="Q22" s="5008"/>
      <c r="R22" s="5008"/>
      <c r="S22" s="5008"/>
      <c r="T22" s="5008"/>
      <c r="U22" s="5008"/>
      <c r="V22" s="5008"/>
      <c r="W22" s="5008"/>
      <c r="X22" s="5008"/>
      <c r="Y22" s="5008"/>
      <c r="Z22" s="5008"/>
      <c r="AA22" s="5008"/>
      <c r="AB22" s="5008"/>
      <c r="AC22" s="5008"/>
      <c r="AD22" s="5008"/>
      <c r="AE22" s="5008"/>
      <c r="AF22" s="5008"/>
      <c r="AG22" s="5008"/>
      <c r="AH22" s="5008"/>
      <c r="AI22" s="5008"/>
      <c r="AJ22" s="5008"/>
      <c r="AK22" s="5008"/>
      <c r="AL22" s="5008"/>
      <c r="AM22" s="5008"/>
      <c r="AN22" s="5008"/>
      <c r="AO22" s="5008"/>
      <c r="AP22" s="5008"/>
      <c r="AQ22" s="5008"/>
      <c r="AR22" s="5008"/>
      <c r="AS22" s="5008"/>
      <c r="AT22" s="5008"/>
      <c r="AU22" s="5008"/>
      <c r="AV22" s="5008"/>
      <c r="AW22" s="5008"/>
      <c r="AX22" s="5008"/>
      <c r="AY22" s="5008"/>
      <c r="AZ22" s="942"/>
      <c r="BA22" s="926"/>
      <c r="BB22" s="927"/>
    </row>
    <row r="23" spans="1:54" s="922" customFormat="1" ht="21" customHeight="1">
      <c r="B23" s="5026" t="s">
        <v>1410</v>
      </c>
      <c r="C23" s="5027"/>
      <c r="D23" s="5027"/>
      <c r="E23" s="5027"/>
      <c r="F23" s="5027"/>
      <c r="G23" s="5027"/>
      <c r="H23" s="5027"/>
      <c r="I23" s="5027"/>
      <c r="J23" s="5027"/>
      <c r="K23" s="5027"/>
      <c r="L23" s="5027"/>
      <c r="M23" s="5027"/>
      <c r="N23" s="5027"/>
      <c r="O23" s="5027"/>
      <c r="P23" s="5027"/>
      <c r="Q23" s="5027"/>
      <c r="R23" s="5027"/>
      <c r="S23" s="5027"/>
      <c r="T23" s="5027"/>
      <c r="U23" s="5027"/>
      <c r="V23" s="5027"/>
      <c r="W23" s="5027"/>
      <c r="X23" s="5027"/>
      <c r="Y23" s="5027"/>
      <c r="Z23" s="5027"/>
      <c r="AA23" s="5027"/>
      <c r="AB23" s="5027"/>
      <c r="AC23" s="5027"/>
      <c r="AD23" s="5027"/>
      <c r="AE23" s="5027"/>
      <c r="AF23" s="5027"/>
      <c r="AG23" s="5027"/>
      <c r="AH23" s="5027"/>
      <c r="AI23" s="5027"/>
      <c r="AJ23" s="5027"/>
      <c r="AK23" s="5027"/>
      <c r="AL23" s="5027"/>
      <c r="AM23" s="5027"/>
      <c r="AN23" s="5027"/>
      <c r="AO23" s="5027"/>
      <c r="AP23" s="5027"/>
      <c r="AQ23" s="5027"/>
      <c r="AR23" s="5027"/>
      <c r="AS23" s="5027"/>
      <c r="AT23" s="5027"/>
      <c r="AU23" s="5027"/>
      <c r="AV23" s="5027"/>
      <c r="AW23" s="5027"/>
      <c r="AX23" s="5027"/>
      <c r="AY23" s="5027"/>
      <c r="AZ23" s="5028"/>
    </row>
    <row r="24" spans="1:54" ht="21" customHeight="1">
      <c r="B24" s="5035"/>
      <c r="C24" s="5036"/>
      <c r="D24" s="5022"/>
      <c r="E24" s="5022"/>
      <c r="F24" s="5011" t="s">
        <v>1406</v>
      </c>
      <c r="G24" s="5012"/>
      <c r="H24" s="5012"/>
      <c r="I24" s="5012"/>
      <c r="J24" s="5012"/>
      <c r="K24" s="5012"/>
      <c r="L24" s="5012"/>
      <c r="M24" s="5012"/>
      <c r="N24" s="5012"/>
      <c r="O24" s="5012"/>
      <c r="P24" s="5012"/>
      <c r="Q24" s="5012"/>
      <c r="R24" s="5012"/>
      <c r="S24" s="5012"/>
      <c r="T24" s="5012"/>
      <c r="U24" s="5013"/>
      <c r="V24" s="5014"/>
      <c r="W24" s="5014"/>
      <c r="X24" s="5014"/>
      <c r="Y24" s="5014"/>
      <c r="Z24" s="5014"/>
      <c r="AA24" s="5014"/>
      <c r="AB24" s="5014"/>
      <c r="AC24" s="5014"/>
      <c r="AD24" s="5014"/>
      <c r="AE24" s="5014"/>
      <c r="AF24" s="5014"/>
      <c r="AG24" s="5014"/>
      <c r="AH24" s="5014"/>
      <c r="AI24" s="5014"/>
      <c r="AJ24" s="5014"/>
      <c r="AK24" s="5014"/>
      <c r="AL24" s="5014"/>
      <c r="AM24" s="5014"/>
      <c r="AN24" s="5014"/>
      <c r="AO24" s="5014"/>
      <c r="AP24" s="5014"/>
      <c r="AQ24" s="5014"/>
      <c r="AR24" s="5014"/>
      <c r="AS24" s="5017"/>
      <c r="AT24" s="5017"/>
      <c r="AU24" s="5017"/>
      <c r="AV24" s="5017"/>
      <c r="AW24" s="5017"/>
      <c r="AX24" s="5017"/>
      <c r="AY24" s="5017"/>
      <c r="AZ24" s="5018"/>
    </row>
    <row r="25" spans="1:54" ht="21" customHeight="1">
      <c r="B25" s="5037"/>
      <c r="C25" s="5038"/>
      <c r="D25" s="5021"/>
      <c r="E25" s="5021"/>
      <c r="F25" s="5009" t="s">
        <v>1407</v>
      </c>
      <c r="G25" s="5010"/>
      <c r="H25" s="5010"/>
      <c r="I25" s="5010"/>
      <c r="J25" s="5010"/>
      <c r="K25" s="5010"/>
      <c r="L25" s="5010"/>
      <c r="M25" s="5010"/>
      <c r="N25" s="5010"/>
      <c r="O25" s="5010"/>
      <c r="P25" s="5010"/>
      <c r="Q25" s="5010"/>
      <c r="R25" s="5010"/>
      <c r="S25" s="5010"/>
      <c r="T25" s="5010"/>
      <c r="U25" s="5015"/>
      <c r="V25" s="5016"/>
      <c r="W25" s="5016"/>
      <c r="X25" s="5016"/>
      <c r="Y25" s="5016"/>
      <c r="Z25" s="5016"/>
      <c r="AA25" s="5016"/>
      <c r="AB25" s="5016"/>
      <c r="AC25" s="5016"/>
      <c r="AD25" s="5016"/>
      <c r="AE25" s="5016"/>
      <c r="AF25" s="5016"/>
      <c r="AG25" s="5016"/>
      <c r="AH25" s="5016"/>
      <c r="AI25" s="5016"/>
      <c r="AJ25" s="5016"/>
      <c r="AK25" s="5016"/>
      <c r="AL25" s="5016"/>
      <c r="AM25" s="5016"/>
      <c r="AN25" s="5016"/>
      <c r="AO25" s="5016"/>
      <c r="AP25" s="5016"/>
      <c r="AQ25" s="5016"/>
      <c r="AR25" s="5016"/>
      <c r="AS25" s="5019"/>
      <c r="AT25" s="5019"/>
      <c r="AU25" s="5019"/>
      <c r="AV25" s="5019"/>
      <c r="AW25" s="5019"/>
      <c r="AX25" s="5019"/>
      <c r="AY25" s="5019"/>
      <c r="AZ25" s="5020"/>
    </row>
    <row r="26" spans="1:54" ht="21" customHeight="1">
      <c r="B26" s="943" t="s">
        <v>1411</v>
      </c>
      <c r="C26" s="5045" t="s">
        <v>1412</v>
      </c>
      <c r="D26" s="5046"/>
      <c r="E26" s="5046"/>
      <c r="F26" s="5046"/>
      <c r="G26" s="5046"/>
      <c r="H26" s="5046"/>
      <c r="I26" s="5046"/>
      <c r="J26" s="5046"/>
      <c r="K26" s="5046"/>
      <c r="L26" s="5046"/>
      <c r="M26" s="5046"/>
      <c r="N26" s="5046"/>
      <c r="O26" s="5046"/>
      <c r="P26" s="5046"/>
      <c r="Q26" s="5046"/>
      <c r="R26" s="5046"/>
      <c r="S26" s="5046"/>
      <c r="T26" s="5046"/>
      <c r="U26" s="5046"/>
      <c r="V26" s="5046"/>
      <c r="W26" s="5046"/>
      <c r="X26" s="5046"/>
      <c r="Y26" s="5046"/>
      <c r="Z26" s="5046"/>
      <c r="AA26" s="5046"/>
      <c r="AB26" s="4401"/>
      <c r="AC26" s="4401"/>
      <c r="AD26" s="4401"/>
      <c r="AE26" s="4401"/>
      <c r="AF26" s="4401"/>
      <c r="AG26" s="4401"/>
      <c r="AH26" s="4401"/>
      <c r="AI26" s="4401"/>
      <c r="AJ26" s="5042"/>
      <c r="AK26" s="5043"/>
      <c r="AL26" s="5043"/>
      <c r="AM26" s="5043"/>
      <c r="AN26" s="5043"/>
      <c r="AO26" s="5043"/>
      <c r="AP26" s="5043"/>
      <c r="AQ26" s="5043"/>
      <c r="AR26" s="5043"/>
      <c r="AS26" s="5043"/>
      <c r="AT26" s="5043"/>
      <c r="AU26" s="5043"/>
      <c r="AV26" s="5043"/>
      <c r="AW26" s="5043"/>
      <c r="AX26" s="5043"/>
      <c r="AY26" s="5043"/>
      <c r="AZ26" s="5044"/>
    </row>
    <row r="27" spans="1:54" s="922" customFormat="1" ht="30" customHeight="1">
      <c r="A27" s="931"/>
      <c r="B27" s="5039" t="s">
        <v>1409</v>
      </c>
      <c r="C27" s="5040"/>
      <c r="D27" s="5040"/>
      <c r="E27" s="5040"/>
      <c r="F27" s="5040"/>
      <c r="G27" s="5040"/>
      <c r="H27" s="5040"/>
      <c r="I27" s="5040"/>
      <c r="J27" s="5040"/>
      <c r="K27" s="5040"/>
      <c r="L27" s="5040"/>
      <c r="M27" s="5040"/>
      <c r="N27" s="5040"/>
      <c r="O27" s="5040"/>
      <c r="P27" s="5040"/>
      <c r="Q27" s="5040"/>
      <c r="R27" s="5040"/>
      <c r="S27" s="5040"/>
      <c r="T27" s="5040"/>
      <c r="U27" s="5040"/>
      <c r="V27" s="5040"/>
      <c r="W27" s="5040"/>
      <c r="X27" s="5040"/>
      <c r="Y27" s="5040"/>
      <c r="Z27" s="5040"/>
      <c r="AA27" s="5040"/>
      <c r="AB27" s="5040"/>
      <c r="AC27" s="5040"/>
      <c r="AD27" s="5040"/>
      <c r="AE27" s="5040"/>
      <c r="AF27" s="5040"/>
      <c r="AG27" s="5040"/>
      <c r="AH27" s="5040"/>
      <c r="AI27" s="5040"/>
      <c r="AJ27" s="5040"/>
      <c r="AK27" s="5040"/>
      <c r="AL27" s="5040"/>
      <c r="AM27" s="5040"/>
      <c r="AN27" s="5040"/>
      <c r="AO27" s="5040"/>
      <c r="AP27" s="5040"/>
      <c r="AQ27" s="5040"/>
      <c r="AR27" s="5040"/>
      <c r="AS27" s="5040"/>
      <c r="AT27" s="5040"/>
      <c r="AU27" s="5040"/>
      <c r="AV27" s="5040"/>
      <c r="AW27" s="5040"/>
      <c r="AX27" s="5040"/>
      <c r="AY27" s="5040"/>
      <c r="AZ27" s="5041"/>
      <c r="BA27" s="928"/>
      <c r="BB27" s="929"/>
    </row>
    <row r="28" spans="1:54" ht="23.25" customHeight="1">
      <c r="B28" s="5029" t="s">
        <v>28</v>
      </c>
      <c r="C28" s="5030"/>
      <c r="D28" s="5030"/>
      <c r="E28" s="5030"/>
      <c r="F28" s="5030"/>
      <c r="G28" s="5030"/>
      <c r="H28" s="5030"/>
      <c r="I28" s="5030"/>
      <c r="J28" s="5030"/>
      <c r="K28" s="5030"/>
      <c r="L28" s="5031"/>
      <c r="M28" s="5032"/>
      <c r="N28" s="5033"/>
      <c r="O28" s="5033"/>
      <c r="P28" s="5033"/>
      <c r="Q28" s="5033"/>
      <c r="R28" s="5033"/>
      <c r="S28" s="5033"/>
      <c r="T28" s="5033"/>
      <c r="U28" s="5033"/>
      <c r="V28" s="5033"/>
      <c r="W28" s="5033"/>
      <c r="X28" s="5033"/>
      <c r="Y28" s="5033"/>
      <c r="Z28" s="5033"/>
      <c r="AA28" s="5033"/>
      <c r="AB28" s="5033"/>
      <c r="AC28" s="5033"/>
      <c r="AD28" s="5033"/>
      <c r="AE28" s="5033"/>
      <c r="AF28" s="5033"/>
      <c r="AG28" s="5033"/>
      <c r="AH28" s="5033"/>
      <c r="AI28" s="5033"/>
      <c r="AJ28" s="5033"/>
      <c r="AK28" s="5033"/>
      <c r="AL28" s="5033"/>
      <c r="AM28" s="5033"/>
      <c r="AN28" s="5033"/>
      <c r="AO28" s="5033"/>
      <c r="AP28" s="5033"/>
      <c r="AQ28" s="5033"/>
      <c r="AR28" s="5033"/>
      <c r="AS28" s="5033"/>
      <c r="AT28" s="5033"/>
      <c r="AU28" s="5033"/>
      <c r="AV28" s="5033"/>
      <c r="AW28" s="5033"/>
      <c r="AX28" s="5033"/>
      <c r="AY28" s="5033"/>
      <c r="AZ28" s="5034"/>
    </row>
    <row r="29" spans="1:54" ht="23.25" customHeight="1">
      <c r="B29" s="4958"/>
      <c r="C29" s="4959"/>
      <c r="D29" s="4959"/>
      <c r="E29" s="4959"/>
      <c r="F29" s="4959"/>
      <c r="G29" s="4959"/>
      <c r="H29" s="4959"/>
      <c r="I29" s="4959"/>
      <c r="J29" s="4959"/>
      <c r="K29" s="4959"/>
      <c r="L29" s="4960"/>
      <c r="M29" s="4961"/>
      <c r="N29" s="4962"/>
      <c r="O29" s="4962"/>
      <c r="P29" s="4962"/>
      <c r="Q29" s="4962"/>
      <c r="R29" s="4962"/>
      <c r="S29" s="4962"/>
      <c r="T29" s="4962"/>
      <c r="U29" s="4962"/>
      <c r="V29" s="4962"/>
      <c r="W29" s="4962"/>
      <c r="X29" s="4962"/>
      <c r="Y29" s="4962"/>
      <c r="Z29" s="4962"/>
      <c r="AA29" s="4962"/>
      <c r="AB29" s="4962"/>
      <c r="AC29" s="4962"/>
      <c r="AD29" s="4962"/>
      <c r="AE29" s="4962"/>
      <c r="AF29" s="4962"/>
      <c r="AG29" s="4962"/>
      <c r="AH29" s="4962"/>
      <c r="AI29" s="4962"/>
      <c r="AJ29" s="4962"/>
      <c r="AK29" s="4962"/>
      <c r="AL29" s="4962"/>
      <c r="AM29" s="4962"/>
      <c r="AN29" s="4962"/>
      <c r="AO29" s="4962"/>
      <c r="AP29" s="4962"/>
      <c r="AQ29" s="4962"/>
      <c r="AR29" s="4962"/>
      <c r="AS29" s="4962"/>
      <c r="AT29" s="4962"/>
      <c r="AU29" s="4962"/>
      <c r="AV29" s="4962"/>
      <c r="AW29" s="4962"/>
      <c r="AX29" s="4962"/>
      <c r="AY29" s="4962"/>
      <c r="AZ29" s="5049"/>
    </row>
    <row r="30" spans="1:54" ht="23.25" customHeight="1">
      <c r="B30" s="4934"/>
      <c r="C30" s="4935"/>
      <c r="D30" s="4935"/>
      <c r="E30" s="4935"/>
      <c r="F30" s="4935"/>
      <c r="G30" s="4935"/>
      <c r="H30" s="4935"/>
      <c r="I30" s="4935"/>
      <c r="J30" s="4935"/>
      <c r="K30" s="4935"/>
      <c r="L30" s="4935"/>
      <c r="M30" s="4935"/>
      <c r="N30" s="4935"/>
      <c r="O30" s="4935"/>
      <c r="P30" s="4935"/>
      <c r="Q30" s="4935"/>
      <c r="R30" s="4935"/>
      <c r="S30" s="4935"/>
      <c r="T30" s="4935"/>
      <c r="U30" s="4935"/>
      <c r="V30" s="4935"/>
      <c r="W30" s="4935"/>
      <c r="X30" s="4935"/>
      <c r="Y30" s="4935"/>
      <c r="Z30" s="4935"/>
      <c r="AA30" s="4935"/>
      <c r="AB30" s="4935"/>
      <c r="AC30" s="4935"/>
      <c r="AD30" s="4935"/>
      <c r="AE30" s="4935"/>
      <c r="AF30" s="4935"/>
      <c r="AG30" s="4935"/>
      <c r="AH30" s="4935"/>
      <c r="AI30" s="4935"/>
      <c r="AJ30" s="4935"/>
      <c r="AK30" s="4935"/>
      <c r="AL30" s="4935"/>
      <c r="AM30" s="4935"/>
      <c r="AN30" s="4935"/>
      <c r="AO30" s="4935"/>
      <c r="AP30" s="4935"/>
      <c r="AQ30" s="4935"/>
      <c r="AR30" s="4935"/>
      <c r="AS30" s="4935"/>
      <c r="AT30" s="4935"/>
      <c r="AU30" s="4935"/>
      <c r="AV30" s="4935"/>
      <c r="AW30" s="4935"/>
      <c r="AX30" s="4935"/>
      <c r="AY30" s="4935"/>
      <c r="AZ30" s="5050"/>
    </row>
    <row r="31" spans="1:54" ht="18.75" customHeight="1">
      <c r="B31" s="5051"/>
      <c r="C31" s="4938"/>
      <c r="D31" s="4939"/>
      <c r="E31" s="4939"/>
      <c r="F31" s="4939"/>
      <c r="G31" s="4939"/>
      <c r="H31" s="4939"/>
      <c r="I31" s="4939"/>
      <c r="J31" s="4939"/>
      <c r="K31" s="4939"/>
      <c r="L31" s="4939"/>
      <c r="M31" s="4939"/>
      <c r="N31" s="4939"/>
      <c r="O31" s="4939"/>
      <c r="P31" s="4939"/>
      <c r="Q31" s="4939"/>
      <c r="R31" s="4939"/>
      <c r="S31" s="4939"/>
      <c r="T31" s="4939"/>
      <c r="U31" s="4939"/>
      <c r="V31" s="4939"/>
      <c r="W31" s="4939"/>
      <c r="X31" s="4939"/>
      <c r="Y31" s="4940"/>
      <c r="Z31" s="4940"/>
      <c r="AA31" s="4940"/>
      <c r="AB31" s="4940"/>
      <c r="AC31" s="4941"/>
      <c r="AD31" s="4941"/>
      <c r="AE31" s="4941"/>
      <c r="AF31" s="4941"/>
      <c r="AG31" s="4941"/>
      <c r="AH31" s="4941"/>
      <c r="AI31" s="4941"/>
      <c r="AJ31" s="4941"/>
      <c r="AK31" s="4941"/>
      <c r="AL31" s="4941"/>
      <c r="AM31" s="4941"/>
      <c r="AN31" s="4941"/>
      <c r="AO31" s="4941"/>
      <c r="AP31" s="4941"/>
      <c r="AQ31" s="4941"/>
      <c r="AR31" s="4941"/>
      <c r="AS31" s="4941"/>
      <c r="AT31" s="4941"/>
      <c r="AU31" s="4941"/>
      <c r="AV31" s="4941"/>
      <c r="AW31" s="4941"/>
      <c r="AX31" s="4942"/>
      <c r="AY31" s="4942"/>
      <c r="AZ31" s="5052"/>
    </row>
    <row r="32" spans="1:54" ht="21" customHeight="1">
      <c r="B32" s="5023"/>
      <c r="C32" s="4945"/>
      <c r="D32" s="5024" t="s">
        <v>17</v>
      </c>
      <c r="E32" s="5024"/>
      <c r="F32" s="5024"/>
      <c r="G32" s="5024"/>
      <c r="H32" s="5024"/>
      <c r="I32" s="5024"/>
      <c r="J32" s="5024"/>
      <c r="K32" s="5024"/>
      <c r="L32" s="5024"/>
      <c r="M32" s="5024"/>
      <c r="N32" s="5024"/>
      <c r="O32" s="5024"/>
      <c r="P32" s="5024"/>
      <c r="Q32" s="5024"/>
      <c r="R32" s="5024"/>
      <c r="S32" s="5024"/>
      <c r="T32" s="5024"/>
      <c r="U32" s="5024"/>
      <c r="V32" s="5024"/>
      <c r="W32" s="5024"/>
      <c r="X32" s="5024"/>
      <c r="Y32" s="4945"/>
      <c r="Z32" s="4945"/>
      <c r="AA32" s="4945"/>
      <c r="AB32" s="4945"/>
      <c r="AC32" s="5024" t="s">
        <v>1398</v>
      </c>
      <c r="AD32" s="5024"/>
      <c r="AE32" s="5024"/>
      <c r="AF32" s="5024"/>
      <c r="AG32" s="5024"/>
      <c r="AH32" s="5024"/>
      <c r="AI32" s="5024"/>
      <c r="AJ32" s="5024"/>
      <c r="AK32" s="5024"/>
      <c r="AL32" s="5024"/>
      <c r="AM32" s="5024"/>
      <c r="AN32" s="5024"/>
      <c r="AO32" s="5024"/>
      <c r="AP32" s="5024"/>
      <c r="AQ32" s="5024"/>
      <c r="AR32" s="5024"/>
      <c r="AS32" s="5024"/>
      <c r="AT32" s="5024"/>
      <c r="AU32" s="5024"/>
      <c r="AV32" s="5024"/>
      <c r="AW32" s="5024"/>
      <c r="AX32" s="4945"/>
      <c r="AY32" s="4945"/>
      <c r="AZ32" s="5025"/>
    </row>
    <row r="33" spans="2:52" ht="7.5" customHeight="1" thickBot="1">
      <c r="B33" s="5047"/>
      <c r="C33" s="4932"/>
      <c r="D33" s="4932"/>
      <c r="E33" s="4932"/>
      <c r="F33" s="4932"/>
      <c r="G33" s="4932"/>
      <c r="H33" s="4932"/>
      <c r="I33" s="4932"/>
      <c r="J33" s="4932"/>
      <c r="K33" s="4932"/>
      <c r="L33" s="4932"/>
      <c r="M33" s="4932"/>
      <c r="N33" s="4932"/>
      <c r="O33" s="4932"/>
      <c r="P33" s="4932"/>
      <c r="Q33" s="4932"/>
      <c r="R33" s="4932"/>
      <c r="S33" s="4932"/>
      <c r="T33" s="4932"/>
      <c r="U33" s="4932"/>
      <c r="V33" s="4932"/>
      <c r="W33" s="4932"/>
      <c r="X33" s="4932"/>
      <c r="Y33" s="4932"/>
      <c r="Z33" s="4932"/>
      <c r="AA33" s="4932"/>
      <c r="AB33" s="4932"/>
      <c r="AC33" s="4932"/>
      <c r="AD33" s="4932"/>
      <c r="AE33" s="4932"/>
      <c r="AF33" s="4932"/>
      <c r="AG33" s="4932"/>
      <c r="AH33" s="4932"/>
      <c r="AI33" s="4932"/>
      <c r="AJ33" s="4932"/>
      <c r="AK33" s="4932"/>
      <c r="AL33" s="4932"/>
      <c r="AM33" s="4932"/>
      <c r="AN33" s="4932"/>
      <c r="AO33" s="4932"/>
      <c r="AP33" s="4932"/>
      <c r="AQ33" s="4932"/>
      <c r="AR33" s="4932"/>
      <c r="AS33" s="4932"/>
      <c r="AT33" s="4932"/>
      <c r="AU33" s="4932"/>
      <c r="AV33" s="4932"/>
      <c r="AW33" s="4932"/>
      <c r="AX33" s="4932"/>
      <c r="AY33" s="4932"/>
      <c r="AZ33" s="5048"/>
    </row>
  </sheetData>
  <sheetProtection password="CAAF" sheet="1" objects="1" scenarios="1" selectLockedCells="1"/>
  <mergeCells count="78">
    <mergeCell ref="B1:AZ1"/>
    <mergeCell ref="B2:AP2"/>
    <mergeCell ref="AQ2:AW2"/>
    <mergeCell ref="AX2:AY2"/>
    <mergeCell ref="B3:P3"/>
    <mergeCell ref="R3:X3"/>
    <mergeCell ref="Y3:AR3"/>
    <mergeCell ref="AX3:AZ3"/>
    <mergeCell ref="AS3:AV3"/>
    <mergeCell ref="B7:L7"/>
    <mergeCell ref="M7:X7"/>
    <mergeCell ref="Z7:AZ7"/>
    <mergeCell ref="B4:L4"/>
    <mergeCell ref="M4:X4"/>
    <mergeCell ref="Z4:AZ4"/>
    <mergeCell ref="B5:L5"/>
    <mergeCell ref="M5:X5"/>
    <mergeCell ref="Y5:Z5"/>
    <mergeCell ref="AB5:AE5"/>
    <mergeCell ref="AG5:AZ5"/>
    <mergeCell ref="B6:L6"/>
    <mergeCell ref="M6:X6"/>
    <mergeCell ref="Z6:AK6"/>
    <mergeCell ref="AM6:AN6"/>
    <mergeCell ref="AP6:AZ6"/>
    <mergeCell ref="B11:AZ11"/>
    <mergeCell ref="C12:AY12"/>
    <mergeCell ref="C13:AY13"/>
    <mergeCell ref="C14:AY14"/>
    <mergeCell ref="B8:L8"/>
    <mergeCell ref="M8:X8"/>
    <mergeCell ref="Z8:AH8"/>
    <mergeCell ref="AI8:AZ8"/>
    <mergeCell ref="B9:L9"/>
    <mergeCell ref="M9:X9"/>
    <mergeCell ref="Z9:AQ9"/>
    <mergeCell ref="AS9:AY9"/>
    <mergeCell ref="B10:E10"/>
    <mergeCell ref="F10:AZ10"/>
    <mergeCell ref="B33:AZ33"/>
    <mergeCell ref="B29:L29"/>
    <mergeCell ref="M29:AZ29"/>
    <mergeCell ref="B30:AZ30"/>
    <mergeCell ref="B31:C31"/>
    <mergeCell ref="D31:X31"/>
    <mergeCell ref="Y31:AB31"/>
    <mergeCell ref="AC31:AW31"/>
    <mergeCell ref="AX31:AZ31"/>
    <mergeCell ref="C20:AY20"/>
    <mergeCell ref="B32:C32"/>
    <mergeCell ref="D32:X32"/>
    <mergeCell ref="Y32:AB32"/>
    <mergeCell ref="AC32:AW32"/>
    <mergeCell ref="AX32:AZ32"/>
    <mergeCell ref="B23:AZ23"/>
    <mergeCell ref="B28:L28"/>
    <mergeCell ref="M28:AZ28"/>
    <mergeCell ref="B24:C24"/>
    <mergeCell ref="B25:C25"/>
    <mergeCell ref="B27:AZ27"/>
    <mergeCell ref="AB26:AJ26"/>
    <mergeCell ref="AK26:AZ26"/>
    <mergeCell ref="C26:AA26"/>
    <mergeCell ref="C21:AY21"/>
    <mergeCell ref="C15:AY15"/>
    <mergeCell ref="C16:AY16"/>
    <mergeCell ref="C17:AY17"/>
    <mergeCell ref="C18:AY18"/>
    <mergeCell ref="C19:AY19"/>
    <mergeCell ref="C22:AY22"/>
    <mergeCell ref="F25:T25"/>
    <mergeCell ref="F24:T24"/>
    <mergeCell ref="U24:AR24"/>
    <mergeCell ref="U25:AR25"/>
    <mergeCell ref="AS24:AZ24"/>
    <mergeCell ref="AS25:AZ25"/>
    <mergeCell ref="D25:E25"/>
    <mergeCell ref="D24:E24"/>
  </mergeCells>
  <dataValidations count="6">
    <dataValidation operator="lessThanOrEqual" allowBlank="1" showInputMessage="1" showErrorMessage="1" errorTitle="Fehleingabe" sqref="Z9:AR9"/>
    <dataValidation allowBlank="1" showErrorMessage="1" sqref="R3:X3 AI8:AZ8 AS9:AY9 Z6:AK6 AX3:AZ3 AS3"/>
    <dataValidation operator="lessThanOrEqual" allowBlank="1" showErrorMessage="1" sqref="AX2:AY2"/>
    <dataValidation type="textLength" operator="lessThanOrEqual" allowBlank="1" showInputMessage="1" showErrorMessage="1" promptTitle="Angabe Anlagenzertifikat-Nr." prompt="Hier bitte die Nummer des Anlagenzertifikates eingeben!" sqref="U24:AR24">
      <formula1>40</formula1>
    </dataValidation>
    <dataValidation type="textLength" operator="lessThanOrEqual" allowBlank="1" showInputMessage="1" showErrorMessage="1" promptTitle="Angabe Konformitätserklärung-Nr." prompt="Hier bitte die Nummer der Konformitätserklärung eingeben!" sqref="AL25:AR25 AK25:AK26 U25:AJ25">
      <formula1>40</formula1>
    </dataValidation>
    <dataValidation type="date" allowBlank="1" showInputMessage="1" showErrorMessage="1" promptTitle="Befristung Betriebserlaubnis" prompt="Hier bitte das Datum, an dem die befristete Betriebserlaubnis abläuft, eingeben!" sqref="AB26:AJ26">
      <formula1>43101</formula1>
      <formula2>47483</formula2>
    </dataValidation>
  </dataValidations>
  <pageMargins left="0.78740157480314965" right="0.59055118110236227" top="0.98425196850393704" bottom="0.39370078740157483" header="0.39370078740157483" footer="0.19685039370078741"/>
  <pageSetup paperSize="9" scale="98" orientation="portrait" r:id="rId1"/>
  <headerFooter alignWithMargins="0">
    <oddHeader>&amp;R&amp;G</oddHeader>
    <oddFooter>&amp;C&amp;9Stand 11/2018&amp;R&amp;"Arial,Kursiv"&amp;9VS: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425" r:id="rId5" name="Check Box 1">
              <controlPr defaultSize="0" autoFill="0" autoLine="0" autoPict="0">
                <anchor moveWithCells="1">
                  <from>
                    <xdr:col>2</xdr:col>
                    <xdr:colOff>19050</xdr:colOff>
                    <xdr:row>9</xdr:row>
                    <xdr:rowOff>76200</xdr:rowOff>
                  </from>
                  <to>
                    <xdr:col>4</xdr:col>
                    <xdr:colOff>95250</xdr:colOff>
                    <xdr:row>9</xdr:row>
                    <xdr:rowOff>295275</xdr:rowOff>
                  </to>
                </anchor>
              </controlPr>
            </control>
          </mc:Choice>
        </mc:AlternateContent>
        <mc:AlternateContent xmlns:mc="http://schemas.openxmlformats.org/markup-compatibility/2006">
          <mc:Choice Requires="x14">
            <control shapeId="103426" r:id="rId6" name="Check Box 2">
              <controlPr defaultSize="0" autoFill="0" autoLine="0" autoPict="0">
                <anchor moveWithCells="1">
                  <from>
                    <xdr:col>3</xdr:col>
                    <xdr:colOff>9525</xdr:colOff>
                    <xdr:row>23</xdr:row>
                    <xdr:rowOff>0</xdr:rowOff>
                  </from>
                  <to>
                    <xdr:col>5</xdr:col>
                    <xdr:colOff>0</xdr:colOff>
                    <xdr:row>23</xdr:row>
                    <xdr:rowOff>257175</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3</xdr:col>
                    <xdr:colOff>9525</xdr:colOff>
                    <xdr:row>24</xdr:row>
                    <xdr:rowOff>0</xdr:rowOff>
                  </from>
                  <to>
                    <xdr:col>5</xdr:col>
                    <xdr:colOff>0</xdr:colOff>
                    <xdr:row>24</xdr:row>
                    <xdr:rowOff>257175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autoPageBreaks="0"/>
  </sheetPr>
  <dimension ref="B1:BF42"/>
  <sheetViews>
    <sheetView showGridLines="0" showZeros="0" showOutlineSymbols="0" zoomScaleNormal="100" zoomScaleSheetLayoutView="100" workbookViewId="0">
      <selection activeCell="M32" sqref="M32:AZ32"/>
    </sheetView>
  </sheetViews>
  <sheetFormatPr baseColWidth="10" defaultRowHeight="12.75"/>
  <cols>
    <col min="1" max="1" width="35.7109375" style="454" customWidth="1"/>
    <col min="2" max="44" width="1.7109375" style="454" customWidth="1"/>
    <col min="45" max="46" width="1.85546875" style="454" customWidth="1"/>
    <col min="47" max="49" width="1.7109375" style="454" customWidth="1"/>
    <col min="50" max="51" width="1.85546875" style="454" customWidth="1"/>
    <col min="52" max="52" width="1" style="454" customWidth="1"/>
    <col min="53" max="53" width="12.28515625" style="454" customWidth="1"/>
    <col min="54" max="56" width="11.42578125" style="454"/>
    <col min="57" max="57" width="4.42578125" style="454" customWidth="1"/>
    <col min="58" max="16384" width="11.42578125" style="454"/>
  </cols>
  <sheetData>
    <row r="1" spans="2:58" s="508" customFormat="1" ht="18.75" customHeight="1">
      <c r="B1" s="5104" t="s">
        <v>874</v>
      </c>
      <c r="C1" s="3382"/>
      <c r="D1" s="3382"/>
      <c r="E1" s="3382"/>
      <c r="F1" s="3382"/>
      <c r="G1" s="3382"/>
      <c r="H1" s="3382"/>
      <c r="I1" s="3382"/>
      <c r="J1" s="3382"/>
      <c r="K1" s="3382"/>
      <c r="L1" s="3382"/>
      <c r="M1" s="3382"/>
      <c r="N1" s="3382"/>
      <c r="O1" s="3382"/>
      <c r="P1" s="3382"/>
      <c r="Q1" s="3382"/>
      <c r="R1" s="3382"/>
      <c r="S1" s="3382"/>
      <c r="T1" s="3382"/>
      <c r="U1" s="3382"/>
      <c r="V1" s="3382"/>
      <c r="W1" s="3382"/>
      <c r="X1" s="3382"/>
      <c r="Y1" s="3382"/>
      <c r="Z1" s="3382"/>
      <c r="AA1" s="3382"/>
      <c r="AB1" s="3382"/>
      <c r="AC1" s="3382"/>
      <c r="AD1" s="3382"/>
      <c r="AE1" s="3382"/>
      <c r="AF1" s="3382"/>
      <c r="AG1" s="3382"/>
      <c r="AH1" s="3382"/>
      <c r="AI1" s="3382"/>
      <c r="AJ1" s="3382"/>
      <c r="AK1" s="3382"/>
      <c r="AL1" s="3382"/>
      <c r="AM1" s="3382"/>
      <c r="AN1" s="3382"/>
      <c r="AO1" s="3382"/>
      <c r="AP1" s="3382"/>
      <c r="AQ1" s="3382"/>
      <c r="AR1" s="3382"/>
      <c r="AS1" s="3382"/>
      <c r="AT1" s="3382"/>
      <c r="AU1" s="3382"/>
      <c r="AV1" s="3382"/>
      <c r="AW1" s="3382"/>
      <c r="AX1" s="3382"/>
      <c r="AY1" s="3382"/>
      <c r="AZ1" s="5105"/>
    </row>
    <row r="2" spans="2:58" s="508" customFormat="1" ht="18.75" customHeight="1" thickBot="1">
      <c r="B2" s="5106" t="s">
        <v>875</v>
      </c>
      <c r="C2" s="5107"/>
      <c r="D2" s="5107"/>
      <c r="E2" s="5107"/>
      <c r="F2" s="5107"/>
      <c r="G2" s="5107"/>
      <c r="H2" s="5107"/>
      <c r="I2" s="5107"/>
      <c r="J2" s="5107"/>
      <c r="K2" s="5107"/>
      <c r="L2" s="5107"/>
      <c r="M2" s="5107"/>
      <c r="N2" s="5107"/>
      <c r="O2" s="5107"/>
      <c r="P2" s="5107"/>
      <c r="Q2" s="5107"/>
      <c r="R2" s="5107"/>
      <c r="S2" s="5107"/>
      <c r="T2" s="5107"/>
      <c r="U2" s="5107"/>
      <c r="V2" s="5107"/>
      <c r="W2" s="5107"/>
      <c r="X2" s="5107"/>
      <c r="Y2" s="5107"/>
      <c r="Z2" s="5107"/>
      <c r="AA2" s="5107"/>
      <c r="AB2" s="5107"/>
      <c r="AC2" s="5107"/>
      <c r="AD2" s="5107"/>
      <c r="AE2" s="5107"/>
      <c r="AF2" s="5107"/>
      <c r="AG2" s="5107"/>
      <c r="AH2" s="5107"/>
      <c r="AI2" s="5107"/>
      <c r="AJ2" s="5107"/>
      <c r="AK2" s="5107"/>
      <c r="AL2" s="5107"/>
      <c r="AM2" s="5107"/>
      <c r="AN2" s="5107"/>
      <c r="AO2" s="5107"/>
      <c r="AP2" s="5107"/>
      <c r="AQ2" s="5108" t="s">
        <v>436</v>
      </c>
      <c r="AR2" s="5109"/>
      <c r="AS2" s="5109"/>
      <c r="AT2" s="5109"/>
      <c r="AU2" s="5109"/>
      <c r="AV2" s="5109"/>
      <c r="AW2" s="5109"/>
      <c r="AX2" s="5110">
        <f>'E.8 Datenblatt EZA'!AX2</f>
        <v>1</v>
      </c>
      <c r="AY2" s="5110"/>
      <c r="AZ2" s="674"/>
    </row>
    <row r="3" spans="2:58" s="508" customFormat="1" ht="18" customHeight="1">
      <c r="B3" s="2955" t="s">
        <v>437</v>
      </c>
      <c r="C3" s="2956"/>
      <c r="D3" s="2956"/>
      <c r="E3" s="2956"/>
      <c r="F3" s="2956"/>
      <c r="G3" s="2956"/>
      <c r="H3" s="2956"/>
      <c r="I3" s="2956"/>
      <c r="J3" s="2956"/>
      <c r="K3" s="2956"/>
      <c r="L3" s="2956"/>
      <c r="M3" s="2956"/>
      <c r="N3" s="2956"/>
      <c r="O3" s="2956"/>
      <c r="P3" s="2956"/>
      <c r="Q3" s="301"/>
      <c r="R3" s="2957">
        <f>Datenbasis!C6</f>
        <v>0</v>
      </c>
      <c r="S3" s="2957"/>
      <c r="T3" s="2957"/>
      <c r="U3" s="2957"/>
      <c r="V3" s="2957"/>
      <c r="W3" s="2957"/>
      <c r="X3" s="2958"/>
      <c r="Y3" s="3220" t="s">
        <v>127</v>
      </c>
      <c r="Z3" s="3221"/>
      <c r="AA3" s="3221"/>
      <c r="AB3" s="3221"/>
      <c r="AC3" s="3221"/>
      <c r="AD3" s="3221"/>
      <c r="AE3" s="3221"/>
      <c r="AF3" s="3221"/>
      <c r="AG3" s="3221"/>
      <c r="AH3" s="3221"/>
      <c r="AI3" s="3221"/>
      <c r="AJ3" s="3221"/>
      <c r="AK3" s="3221"/>
      <c r="AL3" s="3221"/>
      <c r="AM3" s="3221"/>
      <c r="AN3" s="3221"/>
      <c r="AO3" s="3221"/>
      <c r="AP3" s="3221"/>
      <c r="AQ3" s="3221"/>
      <c r="AR3" s="3221"/>
      <c r="AS3" s="1842">
        <f>Datenbasis!D6</f>
        <v>0</v>
      </c>
      <c r="AT3" s="1842"/>
      <c r="AU3" s="1842"/>
      <c r="AV3" s="1843"/>
      <c r="AW3" s="965" t="s">
        <v>6</v>
      </c>
      <c r="AX3" s="1523">
        <f>Datenbasis!E6</f>
        <v>0</v>
      </c>
      <c r="AY3" s="1523"/>
      <c r="AZ3" s="1524"/>
    </row>
    <row r="4" spans="2:58" ht="18" customHeight="1">
      <c r="B4" s="5088" t="s">
        <v>3</v>
      </c>
      <c r="C4" s="5089"/>
      <c r="D4" s="5089"/>
      <c r="E4" s="5089"/>
      <c r="F4" s="5089"/>
      <c r="G4" s="5089"/>
      <c r="H4" s="5089"/>
      <c r="I4" s="5089"/>
      <c r="J4" s="5089"/>
      <c r="K4" s="5089"/>
      <c r="L4" s="5090"/>
      <c r="M4" s="5091" t="s">
        <v>4</v>
      </c>
      <c r="N4" s="5092"/>
      <c r="O4" s="5092"/>
      <c r="P4" s="5092"/>
      <c r="Q4" s="5092"/>
      <c r="R4" s="5092"/>
      <c r="S4" s="5092"/>
      <c r="T4" s="5092"/>
      <c r="U4" s="5092"/>
      <c r="V4" s="5092"/>
      <c r="W4" s="5092"/>
      <c r="X4" s="5092"/>
      <c r="Y4" s="512"/>
      <c r="Z4" s="5093">
        <f>Datenbasis!D3</f>
        <v>0</v>
      </c>
      <c r="AA4" s="5093"/>
      <c r="AB4" s="5093"/>
      <c r="AC4" s="5093"/>
      <c r="AD4" s="5093"/>
      <c r="AE4" s="5093"/>
      <c r="AF4" s="5093"/>
      <c r="AG4" s="5093"/>
      <c r="AH4" s="5093"/>
      <c r="AI4" s="5093"/>
      <c r="AJ4" s="5093"/>
      <c r="AK4" s="5093"/>
      <c r="AL4" s="5093"/>
      <c r="AM4" s="5093"/>
      <c r="AN4" s="5093"/>
      <c r="AO4" s="5093"/>
      <c r="AP4" s="5093"/>
      <c r="AQ4" s="5093"/>
      <c r="AR4" s="5093"/>
      <c r="AS4" s="5093"/>
      <c r="AT4" s="5093"/>
      <c r="AU4" s="5093"/>
      <c r="AV4" s="5093"/>
      <c r="AW4" s="5093"/>
      <c r="AX4" s="5093"/>
      <c r="AY4" s="5093"/>
      <c r="AZ4" s="5094"/>
      <c r="BB4" s="508"/>
      <c r="BF4" s="508"/>
    </row>
    <row r="5" spans="2:58" ht="18" customHeight="1">
      <c r="B5" s="5095"/>
      <c r="C5" s="2512"/>
      <c r="D5" s="2512"/>
      <c r="E5" s="2512"/>
      <c r="F5" s="2512"/>
      <c r="G5" s="2512"/>
      <c r="H5" s="2512"/>
      <c r="I5" s="2512"/>
      <c r="J5" s="2512"/>
      <c r="K5" s="2512"/>
      <c r="L5" s="2943"/>
      <c r="M5" s="5096" t="s">
        <v>5</v>
      </c>
      <c r="N5" s="5097"/>
      <c r="O5" s="5097"/>
      <c r="P5" s="5097"/>
      <c r="Q5" s="5097"/>
      <c r="R5" s="5097"/>
      <c r="S5" s="5097"/>
      <c r="T5" s="5097"/>
      <c r="U5" s="5097"/>
      <c r="V5" s="5097"/>
      <c r="W5" s="5097"/>
      <c r="X5" s="5098"/>
      <c r="Y5" s="5099" t="s">
        <v>21</v>
      </c>
      <c r="Z5" s="5100"/>
      <c r="AA5" s="237"/>
      <c r="AB5" s="5101">
        <v>99310</v>
      </c>
      <c r="AC5" s="5101"/>
      <c r="AD5" s="5101"/>
      <c r="AE5" s="5101"/>
      <c r="AF5" s="513"/>
      <c r="AG5" s="5102" t="s">
        <v>0</v>
      </c>
      <c r="AH5" s="5102"/>
      <c r="AI5" s="5102"/>
      <c r="AJ5" s="5102"/>
      <c r="AK5" s="5102"/>
      <c r="AL5" s="5102"/>
      <c r="AM5" s="5102"/>
      <c r="AN5" s="5102"/>
      <c r="AO5" s="5102"/>
      <c r="AP5" s="5102"/>
      <c r="AQ5" s="5102"/>
      <c r="AR5" s="5102"/>
      <c r="AS5" s="5102"/>
      <c r="AT5" s="5102"/>
      <c r="AU5" s="5102"/>
      <c r="AV5" s="5102"/>
      <c r="AW5" s="5102"/>
      <c r="AX5" s="5102"/>
      <c r="AY5" s="5102"/>
      <c r="AZ5" s="5103"/>
      <c r="BB5" s="508"/>
    </row>
    <row r="6" spans="2:58" ht="18" customHeight="1">
      <c r="B6" s="5123"/>
      <c r="C6" s="5124"/>
      <c r="D6" s="5124"/>
      <c r="E6" s="5124"/>
      <c r="F6" s="5124"/>
      <c r="G6" s="5124"/>
      <c r="H6" s="5124"/>
      <c r="I6" s="5124"/>
      <c r="J6" s="5124"/>
      <c r="K6" s="5124"/>
      <c r="L6" s="5125"/>
      <c r="M6" s="5115" t="s">
        <v>9</v>
      </c>
      <c r="N6" s="5126"/>
      <c r="O6" s="5126"/>
      <c r="P6" s="5126"/>
      <c r="Q6" s="5126"/>
      <c r="R6" s="5126"/>
      <c r="S6" s="5126"/>
      <c r="T6" s="5126"/>
      <c r="U6" s="5126"/>
      <c r="V6" s="5126"/>
      <c r="W6" s="5126"/>
      <c r="X6" s="5126"/>
      <c r="Y6" s="514"/>
      <c r="Z6" s="5127">
        <f>Datenbasis!H3</f>
        <v>0</v>
      </c>
      <c r="AA6" s="5127"/>
      <c r="AB6" s="5127"/>
      <c r="AC6" s="5127"/>
      <c r="AD6" s="5127"/>
      <c r="AE6" s="5127"/>
      <c r="AF6" s="5127"/>
      <c r="AG6" s="5127"/>
      <c r="AH6" s="5127"/>
      <c r="AI6" s="5127"/>
      <c r="AJ6" s="5127"/>
      <c r="AK6" s="5127"/>
      <c r="AL6" s="515"/>
      <c r="AM6" s="5128">
        <f>Datenbasis!I3</f>
        <v>0</v>
      </c>
      <c r="AN6" s="5128"/>
      <c r="AO6" s="515"/>
      <c r="AP6" s="5127">
        <f>Datenbasis!J3</f>
        <v>0</v>
      </c>
      <c r="AQ6" s="5127"/>
      <c r="AR6" s="5127"/>
      <c r="AS6" s="5127"/>
      <c r="AT6" s="5127"/>
      <c r="AU6" s="5127"/>
      <c r="AV6" s="5127"/>
      <c r="AW6" s="5127"/>
      <c r="AX6" s="5127"/>
      <c r="AY6" s="5127"/>
      <c r="AZ6" s="5129"/>
    </row>
    <row r="7" spans="2:58" ht="18" customHeight="1">
      <c r="B7" s="5088" t="s">
        <v>11</v>
      </c>
      <c r="C7" s="5089"/>
      <c r="D7" s="5089"/>
      <c r="E7" s="5089"/>
      <c r="F7" s="5089"/>
      <c r="G7" s="5089"/>
      <c r="H7" s="5089"/>
      <c r="I7" s="5089"/>
      <c r="J7" s="5089"/>
      <c r="K7" s="5089"/>
      <c r="L7" s="5090"/>
      <c r="M7" s="2934" t="s">
        <v>10</v>
      </c>
      <c r="N7" s="2935"/>
      <c r="O7" s="2935"/>
      <c r="P7" s="2935"/>
      <c r="Q7" s="2935"/>
      <c r="R7" s="2935"/>
      <c r="S7" s="2935"/>
      <c r="T7" s="2935"/>
      <c r="U7" s="2935"/>
      <c r="V7" s="2935"/>
      <c r="W7" s="2935"/>
      <c r="X7" s="2935"/>
      <c r="Y7" s="516"/>
      <c r="Z7" s="5102">
        <f>Datenbasis!C10</f>
        <v>0</v>
      </c>
      <c r="AA7" s="5102"/>
      <c r="AB7" s="5102"/>
      <c r="AC7" s="5102"/>
      <c r="AD7" s="5102"/>
      <c r="AE7" s="5102"/>
      <c r="AF7" s="5102"/>
      <c r="AG7" s="5102"/>
      <c r="AH7" s="5102"/>
      <c r="AI7" s="5102"/>
      <c r="AJ7" s="5102"/>
      <c r="AK7" s="5102"/>
      <c r="AL7" s="5102"/>
      <c r="AM7" s="5102"/>
      <c r="AN7" s="5102"/>
      <c r="AO7" s="5102"/>
      <c r="AP7" s="5102"/>
      <c r="AQ7" s="5102"/>
      <c r="AR7" s="5102"/>
      <c r="AS7" s="5102"/>
      <c r="AT7" s="5102"/>
      <c r="AU7" s="5102"/>
      <c r="AV7" s="5102"/>
      <c r="AW7" s="5102"/>
      <c r="AX7" s="5102"/>
      <c r="AY7" s="5102"/>
      <c r="AZ7" s="5103"/>
      <c r="BF7" s="508"/>
    </row>
    <row r="8" spans="2:58" ht="18" customHeight="1">
      <c r="B8" s="5111" t="s">
        <v>12</v>
      </c>
      <c r="C8" s="2925"/>
      <c r="D8" s="2925"/>
      <c r="E8" s="2925"/>
      <c r="F8" s="2925"/>
      <c r="G8" s="2925"/>
      <c r="H8" s="2925"/>
      <c r="I8" s="2925"/>
      <c r="J8" s="2925"/>
      <c r="K8" s="2925"/>
      <c r="L8" s="2926"/>
      <c r="M8" s="5096" t="s">
        <v>4</v>
      </c>
      <c r="N8" s="5097"/>
      <c r="O8" s="5097"/>
      <c r="P8" s="5097"/>
      <c r="Q8" s="5097"/>
      <c r="R8" s="5097"/>
      <c r="S8" s="5097"/>
      <c r="T8" s="5097"/>
      <c r="U8" s="5097"/>
      <c r="V8" s="5097"/>
      <c r="W8" s="5097"/>
      <c r="X8" s="5097"/>
      <c r="Y8" s="517"/>
      <c r="Z8" s="5102">
        <f>Datenbasis!D10</f>
        <v>0</v>
      </c>
      <c r="AA8" s="5102"/>
      <c r="AB8" s="5102"/>
      <c r="AC8" s="5102"/>
      <c r="AD8" s="5102"/>
      <c r="AE8" s="5102"/>
      <c r="AF8" s="5102"/>
      <c r="AG8" s="5102"/>
      <c r="AH8" s="5102"/>
      <c r="AI8" s="5102"/>
      <c r="AJ8" s="5102"/>
      <c r="AK8" s="5102"/>
      <c r="AL8" s="5102"/>
      <c r="AM8" s="5102"/>
      <c r="AN8" s="5102"/>
      <c r="AO8" s="5102"/>
      <c r="AP8" s="5102"/>
      <c r="AQ8" s="5102"/>
      <c r="AR8" s="5102"/>
      <c r="AS8" s="5102"/>
      <c r="AT8" s="5102"/>
      <c r="AU8" s="5102"/>
      <c r="AV8" s="5102"/>
      <c r="AW8" s="5102"/>
      <c r="AX8" s="5102"/>
      <c r="AY8" s="5102"/>
      <c r="AZ8" s="5103"/>
      <c r="BF8" s="508"/>
    </row>
    <row r="9" spans="2:58" ht="18" customHeight="1">
      <c r="B9" s="5112"/>
      <c r="C9" s="5113"/>
      <c r="D9" s="5113"/>
      <c r="E9" s="5113"/>
      <c r="F9" s="5113"/>
      <c r="G9" s="5113"/>
      <c r="H9" s="5113"/>
      <c r="I9" s="5113"/>
      <c r="J9" s="5113"/>
      <c r="K9" s="5113"/>
      <c r="L9" s="5114"/>
      <c r="M9" s="5115" t="s">
        <v>5</v>
      </c>
      <c r="N9" s="5116"/>
      <c r="O9" s="5116"/>
      <c r="P9" s="5116"/>
      <c r="Q9" s="5116"/>
      <c r="R9" s="5116"/>
      <c r="S9" s="5116"/>
      <c r="T9" s="5116"/>
      <c r="U9" s="5116"/>
      <c r="V9" s="5116"/>
      <c r="W9" s="5116"/>
      <c r="X9" s="5117"/>
      <c r="Y9" s="5118" t="str">
        <f>Datenbasis!E10</f>
        <v>D</v>
      </c>
      <c r="Z9" s="5119"/>
      <c r="AA9" s="542"/>
      <c r="AB9" s="5120">
        <f>Datenbasis!F10</f>
        <v>0</v>
      </c>
      <c r="AC9" s="5120"/>
      <c r="AD9" s="5120"/>
      <c r="AE9" s="5120"/>
      <c r="AF9" s="543"/>
      <c r="AG9" s="5121">
        <f>Datenbasis!G10</f>
        <v>0</v>
      </c>
      <c r="AH9" s="5121"/>
      <c r="AI9" s="5121"/>
      <c r="AJ9" s="5121"/>
      <c r="AK9" s="5121"/>
      <c r="AL9" s="5121"/>
      <c r="AM9" s="5121"/>
      <c r="AN9" s="5121"/>
      <c r="AO9" s="5121"/>
      <c r="AP9" s="5121"/>
      <c r="AQ9" s="5121"/>
      <c r="AR9" s="5121"/>
      <c r="AS9" s="5121"/>
      <c r="AT9" s="5121"/>
      <c r="AU9" s="5121"/>
      <c r="AV9" s="5121"/>
      <c r="AW9" s="5121"/>
      <c r="AX9" s="5121"/>
      <c r="AY9" s="5121"/>
      <c r="AZ9" s="5122"/>
    </row>
    <row r="10" spans="2:58" ht="18" customHeight="1">
      <c r="B10" s="5140" t="s">
        <v>876</v>
      </c>
      <c r="C10" s="5141"/>
      <c r="D10" s="5141"/>
      <c r="E10" s="5141"/>
      <c r="F10" s="5141"/>
      <c r="G10" s="5141"/>
      <c r="H10" s="5141"/>
      <c r="I10" s="5141"/>
      <c r="J10" s="5141"/>
      <c r="K10" s="5141"/>
      <c r="L10" s="5141"/>
      <c r="M10" s="5141"/>
      <c r="N10" s="5141"/>
      <c r="O10" s="5141"/>
      <c r="P10" s="5141"/>
      <c r="Q10" s="5141"/>
      <c r="R10" s="5141"/>
      <c r="S10" s="5141"/>
      <c r="T10" s="5141"/>
      <c r="U10" s="5141"/>
      <c r="V10" s="5141"/>
      <c r="W10" s="5141"/>
      <c r="X10" s="5141"/>
      <c r="Y10" s="544"/>
      <c r="Z10" s="5142">
        <f>'E.8 Datenblatt EZE = FVA Teil 2'!AT53</f>
        <v>0</v>
      </c>
      <c r="AA10" s="5142"/>
      <c r="AB10" s="5142"/>
      <c r="AC10" s="5142"/>
      <c r="AD10" s="5142"/>
      <c r="AE10" s="5142"/>
      <c r="AF10" s="5143" t="s">
        <v>877</v>
      </c>
      <c r="AG10" s="5144"/>
      <c r="AH10" s="5144"/>
      <c r="AI10" s="5145"/>
      <c r="AJ10" s="5146"/>
      <c r="AK10" s="5146"/>
      <c r="AL10" s="5146"/>
      <c r="AM10" s="5146"/>
      <c r="AN10" s="5146"/>
      <c r="AO10" s="5146"/>
      <c r="AP10" s="5146"/>
      <c r="AQ10" s="5146"/>
      <c r="AR10" s="5146"/>
      <c r="AS10" s="5146"/>
      <c r="AT10" s="5146"/>
      <c r="AU10" s="5146"/>
      <c r="AV10" s="5146"/>
      <c r="AW10" s="5146"/>
      <c r="AX10" s="5146"/>
      <c r="AY10" s="5146"/>
      <c r="AZ10" s="5147"/>
    </row>
    <row r="11" spans="2:58" s="508" customFormat="1" ht="17.25" customHeight="1">
      <c r="B11" s="5148" t="s">
        <v>878</v>
      </c>
      <c r="C11" s="5149"/>
      <c r="D11" s="5149"/>
      <c r="E11" s="5149"/>
      <c r="F11" s="5149"/>
      <c r="G11" s="5149"/>
      <c r="H11" s="5149"/>
      <c r="I11" s="5149"/>
      <c r="J11" s="5149"/>
      <c r="K11" s="5149"/>
      <c r="L11" s="5149"/>
      <c r="M11" s="5149"/>
      <c r="N11" s="5149"/>
      <c r="O11" s="5149"/>
      <c r="P11" s="5149"/>
      <c r="Q11" s="5149"/>
      <c r="R11" s="5149"/>
      <c r="S11" s="5149"/>
      <c r="T11" s="5149"/>
      <c r="U11" s="5149"/>
      <c r="V11" s="5149"/>
      <c r="W11" s="5149"/>
      <c r="X11" s="5149"/>
      <c r="Y11" s="5149"/>
      <c r="Z11" s="5149"/>
      <c r="AA11" s="5149"/>
      <c r="AB11" s="5149"/>
      <c r="AC11" s="5149"/>
      <c r="AD11" s="5149"/>
      <c r="AE11" s="5149"/>
      <c r="AF11" s="5149"/>
      <c r="AG11" s="5149"/>
      <c r="AH11" s="5149"/>
      <c r="AI11" s="5149"/>
      <c r="AJ11" s="5149"/>
      <c r="AK11" s="5149"/>
      <c r="AL11" s="5149"/>
      <c r="AM11" s="5149"/>
      <c r="AN11" s="5149"/>
      <c r="AO11" s="5149"/>
      <c r="AP11" s="5149"/>
      <c r="AQ11" s="5149"/>
      <c r="AR11" s="5149"/>
      <c r="AS11" s="5149"/>
      <c r="AT11" s="5149"/>
      <c r="AU11" s="5149"/>
      <c r="AV11" s="5149"/>
      <c r="AW11" s="5149"/>
      <c r="AX11" s="5149"/>
      <c r="AY11" s="5149"/>
      <c r="AZ11" s="5150"/>
    </row>
    <row r="12" spans="2:58" s="508" customFormat="1" ht="13.5" customHeight="1">
      <c r="B12" s="5130" t="s">
        <v>879</v>
      </c>
      <c r="C12" s="5131"/>
      <c r="D12" s="5131"/>
      <c r="E12" s="5131"/>
      <c r="F12" s="5131"/>
      <c r="G12" s="5131"/>
      <c r="H12" s="5131"/>
      <c r="I12" s="5131"/>
      <c r="J12" s="5131"/>
      <c r="K12" s="5131"/>
      <c r="L12" s="5131"/>
      <c r="M12" s="5131"/>
      <c r="N12" s="5131"/>
      <c r="O12" s="5131"/>
      <c r="P12" s="5131"/>
      <c r="Q12" s="5131"/>
      <c r="R12" s="5131"/>
      <c r="S12" s="5131"/>
      <c r="T12" s="5131"/>
      <c r="U12" s="5131"/>
      <c r="V12" s="5131"/>
      <c r="W12" s="5131"/>
      <c r="X12" s="5131"/>
      <c r="Y12" s="5131"/>
      <c r="Z12" s="5131"/>
      <c r="AA12" s="5131"/>
      <c r="AB12" s="5131"/>
      <c r="AC12" s="5131"/>
      <c r="AD12" s="5131"/>
      <c r="AE12" s="5131"/>
      <c r="AF12" s="5131"/>
      <c r="AG12" s="5131"/>
      <c r="AH12" s="5131"/>
      <c r="AI12" s="5131"/>
      <c r="AJ12" s="5131"/>
      <c r="AK12" s="5131"/>
      <c r="AL12" s="5131"/>
      <c r="AM12" s="5131"/>
      <c r="AN12" s="5131"/>
      <c r="AO12" s="5131"/>
      <c r="AP12" s="5131"/>
      <c r="AQ12" s="5131"/>
      <c r="AR12" s="5131"/>
      <c r="AS12" s="5131"/>
      <c r="AT12" s="5131"/>
      <c r="AU12" s="5131"/>
      <c r="AV12" s="5131"/>
      <c r="AW12" s="5131"/>
      <c r="AX12" s="5131"/>
      <c r="AY12" s="5131"/>
      <c r="AZ12" s="5132"/>
    </row>
    <row r="13" spans="2:58" s="508" customFormat="1" ht="15" customHeight="1">
      <c r="B13" s="5133"/>
      <c r="C13" s="5134"/>
      <c r="D13" s="5134"/>
      <c r="E13" s="5134" t="s">
        <v>880</v>
      </c>
      <c r="F13" s="5134"/>
      <c r="G13" s="5134"/>
      <c r="H13" s="5134"/>
      <c r="I13" s="5134"/>
      <c r="J13" s="5134"/>
      <c r="K13" s="5134"/>
      <c r="L13" s="5134"/>
      <c r="M13" s="5134"/>
      <c r="N13" s="5134"/>
      <c r="O13" s="5134"/>
      <c r="P13" s="5134"/>
      <c r="Q13" s="5134"/>
      <c r="R13" s="5135"/>
      <c r="S13" s="5136"/>
      <c r="T13" s="5136"/>
      <c r="U13" s="5136"/>
      <c r="V13" s="5136" t="s">
        <v>881</v>
      </c>
      <c r="W13" s="5136"/>
      <c r="X13" s="5136"/>
      <c r="Y13" s="5136"/>
      <c r="Z13" s="5136"/>
      <c r="AA13" s="5136"/>
      <c r="AB13" s="5136"/>
      <c r="AC13" s="5136"/>
      <c r="AD13" s="5136"/>
      <c r="AE13" s="5136"/>
      <c r="AF13" s="5136"/>
      <c r="AG13" s="5136"/>
      <c r="AH13" s="5136"/>
      <c r="AI13" s="5136"/>
      <c r="AJ13" s="5136"/>
      <c r="AK13" s="5136"/>
      <c r="AL13" s="518"/>
      <c r="AM13" s="5137"/>
      <c r="AN13" s="5138"/>
      <c r="AO13" s="5138" t="s">
        <v>882</v>
      </c>
      <c r="AP13" s="5138"/>
      <c r="AQ13" s="5138"/>
      <c r="AR13" s="5138"/>
      <c r="AS13" s="5138"/>
      <c r="AT13" s="5138"/>
      <c r="AU13" s="5138"/>
      <c r="AV13" s="5138"/>
      <c r="AW13" s="5138"/>
      <c r="AX13" s="5138"/>
      <c r="AY13" s="5138"/>
      <c r="AZ13" s="5139"/>
    </row>
    <row r="14" spans="2:58" s="508" customFormat="1" ht="34.5" customHeight="1">
      <c r="B14" s="519"/>
      <c r="C14" s="5163" t="s">
        <v>883</v>
      </c>
      <c r="D14" s="5163"/>
      <c r="E14" s="5163"/>
      <c r="F14" s="5163"/>
      <c r="G14" s="5163"/>
      <c r="H14" s="5163"/>
      <c r="I14" s="5163"/>
      <c r="J14" s="5163"/>
      <c r="K14" s="5163"/>
      <c r="L14" s="5163"/>
      <c r="M14" s="5163"/>
      <c r="N14" s="5163"/>
      <c r="O14" s="5163"/>
      <c r="P14" s="5163"/>
      <c r="Q14" s="5163"/>
      <c r="R14" s="520"/>
      <c r="S14" s="521"/>
      <c r="T14" s="5164" t="s">
        <v>884</v>
      </c>
      <c r="U14" s="5164"/>
      <c r="V14" s="5164"/>
      <c r="W14" s="5164"/>
      <c r="X14" s="5164"/>
      <c r="Y14" s="5164"/>
      <c r="Z14" s="5164"/>
      <c r="AA14" s="5164"/>
      <c r="AB14" s="5164"/>
      <c r="AC14" s="5164"/>
      <c r="AD14" s="5164"/>
      <c r="AE14" s="5164"/>
      <c r="AF14" s="5164"/>
      <c r="AG14" s="5164"/>
      <c r="AH14" s="5164"/>
      <c r="AI14" s="5164"/>
      <c r="AJ14" s="5164"/>
      <c r="AK14" s="5164"/>
      <c r="AL14" s="522"/>
      <c r="AM14" s="5165"/>
      <c r="AN14" s="5166"/>
      <c r="AO14" s="5166"/>
      <c r="AP14" s="5166"/>
      <c r="AQ14" s="5166"/>
      <c r="AR14" s="5166"/>
      <c r="AS14" s="5167"/>
      <c r="AT14" s="5167"/>
      <c r="AU14" s="5167"/>
      <c r="AV14" s="5167"/>
      <c r="AW14" s="5167"/>
      <c r="AX14" s="5167"/>
      <c r="AY14" s="5167"/>
      <c r="AZ14" s="5168"/>
    </row>
    <row r="15" spans="2:58" s="508" customFormat="1" ht="3" customHeight="1">
      <c r="B15" s="5169"/>
      <c r="C15" s="5170"/>
      <c r="D15" s="5170"/>
      <c r="E15" s="5170"/>
      <c r="F15" s="5170"/>
      <c r="G15" s="5170"/>
      <c r="H15" s="5170"/>
      <c r="I15" s="5170"/>
      <c r="J15" s="5170"/>
      <c r="K15" s="5170"/>
      <c r="L15" s="5171"/>
      <c r="M15" s="5172"/>
      <c r="N15" s="5172"/>
      <c r="O15" s="5172"/>
      <c r="P15" s="5172"/>
      <c r="Q15" s="5172"/>
      <c r="R15" s="5172"/>
      <c r="S15" s="5173"/>
      <c r="T15" s="5173"/>
      <c r="U15" s="5173"/>
      <c r="V15" s="5173"/>
      <c r="W15" s="5173"/>
      <c r="X15" s="5173"/>
      <c r="Y15" s="5173"/>
      <c r="Z15" s="5173"/>
      <c r="AA15" s="5173"/>
      <c r="AB15" s="5173"/>
      <c r="AC15" s="5173"/>
      <c r="AD15" s="5173"/>
      <c r="AE15" s="5173"/>
      <c r="AF15" s="5173"/>
      <c r="AG15" s="5173"/>
      <c r="AH15" s="5173"/>
      <c r="AI15" s="5173"/>
      <c r="AJ15" s="5173"/>
      <c r="AK15" s="5173"/>
      <c r="AL15" s="5173"/>
      <c r="AM15" s="5174"/>
      <c r="AN15" s="5174"/>
      <c r="AO15" s="5174"/>
      <c r="AP15" s="5174"/>
      <c r="AQ15" s="5174"/>
      <c r="AR15" s="5175"/>
      <c r="AS15" s="5176"/>
      <c r="AT15" s="5177"/>
      <c r="AU15" s="5177"/>
      <c r="AV15" s="5177"/>
      <c r="AW15" s="5177"/>
      <c r="AX15" s="5177"/>
      <c r="AY15" s="5177"/>
      <c r="AZ15" s="5178"/>
    </row>
    <row r="16" spans="2:58" s="508" customFormat="1" ht="15" customHeight="1">
      <c r="B16" s="5151"/>
      <c r="C16" s="5152"/>
      <c r="D16" s="5152"/>
      <c r="E16" s="5152"/>
      <c r="F16" s="5152"/>
      <c r="G16" s="5152"/>
      <c r="H16" s="5153"/>
      <c r="I16" s="5153"/>
      <c r="J16" s="5153"/>
      <c r="K16" s="5153"/>
      <c r="L16" s="5154"/>
      <c r="M16" s="5155"/>
      <c r="N16" s="5155"/>
      <c r="O16" s="5156" t="s">
        <v>885</v>
      </c>
      <c r="P16" s="5157"/>
      <c r="Q16" s="5157"/>
      <c r="R16" s="5157"/>
      <c r="S16" s="5157"/>
      <c r="T16" s="5157"/>
      <c r="U16" s="5157"/>
      <c r="V16" s="5157"/>
      <c r="W16" s="5157"/>
      <c r="X16" s="5157"/>
      <c r="Y16" s="5157"/>
      <c r="Z16" s="5157"/>
      <c r="AA16" s="5157"/>
      <c r="AB16" s="5157"/>
      <c r="AC16" s="5157"/>
      <c r="AD16" s="5157"/>
      <c r="AE16" s="5157"/>
      <c r="AF16" s="5157"/>
      <c r="AG16" s="5157"/>
      <c r="AH16" s="5157"/>
      <c r="AI16" s="5157"/>
      <c r="AJ16" s="5157"/>
      <c r="AK16" s="5157"/>
      <c r="AL16" s="5157"/>
      <c r="AM16" s="5157"/>
      <c r="AN16" s="5158"/>
      <c r="AO16" s="5158"/>
      <c r="AP16" s="5158"/>
      <c r="AQ16" s="5158"/>
      <c r="AR16" s="5159"/>
      <c r="AS16" s="5160"/>
      <c r="AT16" s="5161"/>
      <c r="AU16" s="5161"/>
      <c r="AV16" s="5161"/>
      <c r="AW16" s="5161"/>
      <c r="AX16" s="5161"/>
      <c r="AY16" s="5161"/>
      <c r="AZ16" s="5162"/>
    </row>
    <row r="17" spans="2:52" s="508" customFormat="1" ht="18" customHeight="1">
      <c r="B17" s="5151"/>
      <c r="C17" s="5152"/>
      <c r="D17" s="5152"/>
      <c r="E17" s="5152"/>
      <c r="F17" s="5152"/>
      <c r="G17" s="5152"/>
      <c r="H17" s="5207" t="s">
        <v>886</v>
      </c>
      <c r="I17" s="5207"/>
      <c r="J17" s="523"/>
      <c r="K17" s="524"/>
      <c r="L17" s="5193" t="s">
        <v>887</v>
      </c>
      <c r="M17" s="5194"/>
      <c r="N17" s="5194"/>
      <c r="O17" s="5194"/>
      <c r="P17" s="525" t="s">
        <v>888</v>
      </c>
      <c r="Q17" s="5194" t="s">
        <v>889</v>
      </c>
      <c r="R17" s="5194"/>
      <c r="S17" s="5194"/>
      <c r="T17" s="5194"/>
      <c r="U17" s="5194"/>
      <c r="V17" s="5194"/>
      <c r="W17" s="5194"/>
      <c r="X17" s="5194"/>
      <c r="Y17" s="5194"/>
      <c r="Z17" s="5194"/>
      <c r="AA17" s="5194"/>
      <c r="AB17" s="5194"/>
      <c r="AC17" s="5194"/>
      <c r="AD17" s="5194"/>
      <c r="AE17" s="5194"/>
      <c r="AF17" s="5194"/>
      <c r="AG17" s="5194"/>
      <c r="AH17" s="5194"/>
      <c r="AI17" s="5194"/>
      <c r="AJ17" s="5194"/>
      <c r="AK17" s="5194"/>
      <c r="AL17" s="5194"/>
      <c r="AM17" s="5194"/>
      <c r="AN17" s="5194"/>
      <c r="AO17" s="5194"/>
      <c r="AP17" s="5196" t="s">
        <v>890</v>
      </c>
      <c r="AQ17" s="5196"/>
      <c r="AR17" s="5197"/>
      <c r="AS17" s="5209"/>
      <c r="AT17" s="5210"/>
      <c r="AU17" s="5184" t="s">
        <v>891</v>
      </c>
      <c r="AV17" s="5185"/>
      <c r="AW17" s="5190"/>
      <c r="AX17" s="5191"/>
      <c r="AY17" s="5191"/>
      <c r="AZ17" s="5192"/>
    </row>
    <row r="18" spans="2:52" s="508" customFormat="1" ht="24" customHeight="1">
      <c r="B18" s="5151"/>
      <c r="C18" s="5152"/>
      <c r="D18" s="5152"/>
      <c r="E18" s="5152"/>
      <c r="F18" s="5152"/>
      <c r="G18" s="5152"/>
      <c r="H18" s="5207"/>
      <c r="I18" s="5207"/>
      <c r="J18" s="526"/>
      <c r="K18" s="527"/>
      <c r="L18" s="5193" t="s">
        <v>887</v>
      </c>
      <c r="M18" s="5194"/>
      <c r="N18" s="5194"/>
      <c r="O18" s="5194"/>
      <c r="P18" s="528" t="s">
        <v>892</v>
      </c>
      <c r="Q18" s="5195" t="s">
        <v>893</v>
      </c>
      <c r="R18" s="5195"/>
      <c r="S18" s="5195"/>
      <c r="T18" s="5195"/>
      <c r="U18" s="5195"/>
      <c r="V18" s="5195"/>
      <c r="W18" s="5195"/>
      <c r="X18" s="5195"/>
      <c r="Y18" s="5195"/>
      <c r="Z18" s="5195"/>
      <c r="AA18" s="5195"/>
      <c r="AB18" s="5195"/>
      <c r="AC18" s="5195"/>
      <c r="AD18" s="5195"/>
      <c r="AE18" s="5195"/>
      <c r="AF18" s="5195"/>
      <c r="AG18" s="5195"/>
      <c r="AH18" s="5195"/>
      <c r="AI18" s="5195"/>
      <c r="AJ18" s="5195"/>
      <c r="AK18" s="5195"/>
      <c r="AL18" s="5195"/>
      <c r="AM18" s="5195"/>
      <c r="AN18" s="5195"/>
      <c r="AO18" s="5195"/>
      <c r="AP18" s="5196" t="s">
        <v>890</v>
      </c>
      <c r="AQ18" s="5196"/>
      <c r="AR18" s="5197"/>
      <c r="AS18" s="5198"/>
      <c r="AT18" s="5199"/>
      <c r="AU18" s="5186"/>
      <c r="AV18" s="5187"/>
      <c r="AW18" s="5190"/>
      <c r="AX18" s="5191"/>
      <c r="AY18" s="5191"/>
      <c r="AZ18" s="5192"/>
    </row>
    <row r="19" spans="2:52" s="508" customFormat="1" ht="33" customHeight="1">
      <c r="B19" s="5151"/>
      <c r="C19" s="5152"/>
      <c r="D19" s="5152"/>
      <c r="E19" s="5152"/>
      <c r="F19" s="5152"/>
      <c r="G19" s="5152"/>
      <c r="H19" s="5207"/>
      <c r="I19" s="5207"/>
      <c r="J19" s="526"/>
      <c r="K19" s="527"/>
      <c r="L19" s="5200" t="s">
        <v>887</v>
      </c>
      <c r="M19" s="5201"/>
      <c r="N19" s="5201"/>
      <c r="O19" s="5201"/>
      <c r="P19" s="529" t="s">
        <v>894</v>
      </c>
      <c r="Q19" s="5202" t="s">
        <v>895</v>
      </c>
      <c r="R19" s="5202"/>
      <c r="S19" s="5202"/>
      <c r="T19" s="5202"/>
      <c r="U19" s="5202"/>
      <c r="V19" s="5202"/>
      <c r="W19" s="5202"/>
      <c r="X19" s="5202"/>
      <c r="Y19" s="5202"/>
      <c r="Z19" s="5202"/>
      <c r="AA19" s="5202"/>
      <c r="AB19" s="5202"/>
      <c r="AC19" s="5202"/>
      <c r="AD19" s="5202"/>
      <c r="AE19" s="5202"/>
      <c r="AF19" s="5202"/>
      <c r="AG19" s="5202"/>
      <c r="AH19" s="5202"/>
      <c r="AI19" s="5202"/>
      <c r="AJ19" s="5202"/>
      <c r="AK19" s="5202"/>
      <c r="AL19" s="5202"/>
      <c r="AM19" s="5202"/>
      <c r="AN19" s="5202"/>
      <c r="AO19" s="5202"/>
      <c r="AP19" s="5203" t="s">
        <v>890</v>
      </c>
      <c r="AQ19" s="5203"/>
      <c r="AR19" s="5204"/>
      <c r="AS19" s="5198"/>
      <c r="AT19" s="5199"/>
      <c r="AU19" s="5186"/>
      <c r="AV19" s="5187"/>
      <c r="AW19" s="5190"/>
      <c r="AX19" s="5191"/>
      <c r="AY19" s="5191"/>
      <c r="AZ19" s="5192"/>
    </row>
    <row r="20" spans="2:52" s="508" customFormat="1" ht="33" customHeight="1">
      <c r="B20" s="5151"/>
      <c r="C20" s="5152"/>
      <c r="D20" s="5152"/>
      <c r="E20" s="5152"/>
      <c r="F20" s="5152"/>
      <c r="G20" s="5152"/>
      <c r="H20" s="5207"/>
      <c r="I20" s="5207"/>
      <c r="J20" s="526"/>
      <c r="K20" s="527"/>
      <c r="L20" s="5211" t="s">
        <v>887</v>
      </c>
      <c r="M20" s="5212"/>
      <c r="N20" s="5212"/>
      <c r="O20" s="530" t="s">
        <v>896</v>
      </c>
      <c r="P20" s="5213" t="s">
        <v>897</v>
      </c>
      <c r="Q20" s="5213"/>
      <c r="R20" s="5213"/>
      <c r="S20" s="5213"/>
      <c r="T20" s="5213"/>
      <c r="U20" s="5213"/>
      <c r="V20" s="5213"/>
      <c r="W20" s="5213"/>
      <c r="X20" s="5213"/>
      <c r="Y20" s="5213"/>
      <c r="Z20" s="5213"/>
      <c r="AA20" s="5213"/>
      <c r="AB20" s="5213"/>
      <c r="AC20" s="5213"/>
      <c r="AD20" s="5213"/>
      <c r="AE20" s="5213"/>
      <c r="AF20" s="5213"/>
      <c r="AG20" s="5213"/>
      <c r="AH20" s="5213"/>
      <c r="AI20" s="5213"/>
      <c r="AJ20" s="5213"/>
      <c r="AK20" s="5213"/>
      <c r="AL20" s="5213"/>
      <c r="AM20" s="5213"/>
      <c r="AN20" s="5213"/>
      <c r="AO20" s="5213"/>
      <c r="AP20" s="5214" t="s">
        <v>890</v>
      </c>
      <c r="AQ20" s="5214"/>
      <c r="AR20" s="5215"/>
      <c r="AS20" s="5198"/>
      <c r="AT20" s="5199"/>
      <c r="AU20" s="5186"/>
      <c r="AV20" s="5187"/>
      <c r="AW20" s="5190"/>
      <c r="AX20" s="5191"/>
      <c r="AY20" s="5191"/>
      <c r="AZ20" s="5192"/>
    </row>
    <row r="21" spans="2:52" s="508" customFormat="1" ht="24" customHeight="1">
      <c r="B21" s="5205"/>
      <c r="C21" s="5206"/>
      <c r="D21" s="5206"/>
      <c r="E21" s="5206"/>
      <c r="F21" s="5206"/>
      <c r="G21" s="5206"/>
      <c r="H21" s="5208"/>
      <c r="I21" s="5208"/>
      <c r="J21" s="531"/>
      <c r="K21" s="532"/>
      <c r="L21" s="5222" t="s">
        <v>887</v>
      </c>
      <c r="M21" s="5223"/>
      <c r="N21" s="5223"/>
      <c r="O21" s="533" t="s">
        <v>802</v>
      </c>
      <c r="P21" s="5224" t="s">
        <v>898</v>
      </c>
      <c r="Q21" s="5224"/>
      <c r="R21" s="5224"/>
      <c r="S21" s="5224"/>
      <c r="T21" s="5224"/>
      <c r="U21" s="5224"/>
      <c r="V21" s="5224"/>
      <c r="W21" s="5224"/>
      <c r="X21" s="5224"/>
      <c r="Y21" s="5224"/>
      <c r="Z21" s="5224"/>
      <c r="AA21" s="5224"/>
      <c r="AB21" s="5224"/>
      <c r="AC21" s="5224"/>
      <c r="AD21" s="5224"/>
      <c r="AE21" s="5224"/>
      <c r="AF21" s="5224"/>
      <c r="AG21" s="5224"/>
      <c r="AH21" s="5224"/>
      <c r="AI21" s="5224"/>
      <c r="AJ21" s="5224"/>
      <c r="AK21" s="5224"/>
      <c r="AL21" s="5224"/>
      <c r="AM21" s="5224"/>
      <c r="AN21" s="5224"/>
      <c r="AO21" s="5224"/>
      <c r="AP21" s="5225" t="s">
        <v>890</v>
      </c>
      <c r="AQ21" s="5225"/>
      <c r="AR21" s="5226"/>
      <c r="AS21" s="5198"/>
      <c r="AT21" s="5199"/>
      <c r="AU21" s="5186"/>
      <c r="AV21" s="5187"/>
      <c r="AW21" s="5190"/>
      <c r="AX21" s="5191"/>
      <c r="AY21" s="5191"/>
      <c r="AZ21" s="5192"/>
    </row>
    <row r="22" spans="2:52" s="508" customFormat="1" ht="24" customHeight="1">
      <c r="B22" s="5179"/>
      <c r="C22" s="5180"/>
      <c r="D22" s="5180"/>
      <c r="E22" s="5180"/>
      <c r="F22" s="5180"/>
      <c r="G22" s="5180"/>
      <c r="H22" s="5180"/>
      <c r="I22" s="5180"/>
      <c r="J22" s="5180"/>
      <c r="K22" s="5181"/>
      <c r="L22" s="534" t="s">
        <v>802</v>
      </c>
      <c r="M22" s="5182" t="s">
        <v>899</v>
      </c>
      <c r="N22" s="5182"/>
      <c r="O22" s="5182"/>
      <c r="P22" s="5182"/>
      <c r="Q22" s="5182"/>
      <c r="R22" s="5182"/>
      <c r="S22" s="5182"/>
      <c r="T22" s="5182"/>
      <c r="U22" s="5182"/>
      <c r="V22" s="5182"/>
      <c r="W22" s="5182"/>
      <c r="X22" s="5182"/>
      <c r="Y22" s="5182"/>
      <c r="Z22" s="5182"/>
      <c r="AA22" s="5182"/>
      <c r="AB22" s="5182"/>
      <c r="AC22" s="5182"/>
      <c r="AD22" s="5182"/>
      <c r="AE22" s="5182"/>
      <c r="AF22" s="5182"/>
      <c r="AG22" s="5182"/>
      <c r="AH22" s="5182"/>
      <c r="AI22" s="5182"/>
      <c r="AJ22" s="5182"/>
      <c r="AK22" s="5182"/>
      <c r="AL22" s="5182"/>
      <c r="AM22" s="5182"/>
      <c r="AN22" s="5182"/>
      <c r="AO22" s="5182"/>
      <c r="AP22" s="5182"/>
      <c r="AQ22" s="5182"/>
      <c r="AR22" s="5182"/>
      <c r="AS22" s="5183"/>
      <c r="AT22" s="5183"/>
      <c r="AU22" s="5188"/>
      <c r="AV22" s="5189"/>
      <c r="AW22" s="5190"/>
      <c r="AX22" s="5191"/>
      <c r="AY22" s="5191"/>
      <c r="AZ22" s="5192"/>
    </row>
    <row r="23" spans="2:52" s="508" customFormat="1" ht="24" customHeight="1">
      <c r="B23" s="5230"/>
      <c r="C23" s="5232" t="s">
        <v>900</v>
      </c>
      <c r="D23" s="5232"/>
      <c r="E23" s="5232"/>
      <c r="F23" s="5232"/>
      <c r="G23" s="5232"/>
      <c r="H23" s="5232"/>
      <c r="I23" s="5232"/>
      <c r="J23" s="5232"/>
      <c r="K23" s="5234"/>
      <c r="L23" s="534" t="s">
        <v>802</v>
      </c>
      <c r="M23" s="5183" t="s">
        <v>901</v>
      </c>
      <c r="N23" s="5183"/>
      <c r="O23" s="5183"/>
      <c r="P23" s="5183"/>
      <c r="Q23" s="5183"/>
      <c r="R23" s="5183"/>
      <c r="S23" s="5183"/>
      <c r="T23" s="5183"/>
      <c r="U23" s="5183"/>
      <c r="V23" s="5183"/>
      <c r="W23" s="5183"/>
      <c r="X23" s="5183"/>
      <c r="Y23" s="5183"/>
      <c r="Z23" s="5183"/>
      <c r="AA23" s="5183"/>
      <c r="AB23" s="5183"/>
      <c r="AC23" s="5183"/>
      <c r="AD23" s="5183"/>
      <c r="AE23" s="5183"/>
      <c r="AF23" s="5183"/>
      <c r="AG23" s="5183"/>
      <c r="AH23" s="5183"/>
      <c r="AI23" s="5183"/>
      <c r="AJ23" s="5183"/>
      <c r="AK23" s="5183"/>
      <c r="AL23" s="5183"/>
      <c r="AM23" s="5183"/>
      <c r="AN23" s="5183"/>
      <c r="AO23" s="5183"/>
      <c r="AP23" s="5183"/>
      <c r="AQ23" s="5183"/>
      <c r="AR23" s="5183"/>
      <c r="AS23" s="5236"/>
      <c r="AT23" s="5236"/>
      <c r="AU23" s="5236"/>
      <c r="AV23" s="5236"/>
      <c r="AW23" s="5216"/>
      <c r="AX23" s="5216"/>
      <c r="AY23" s="5216"/>
      <c r="AZ23" s="5217"/>
    </row>
    <row r="24" spans="2:52" s="508" customFormat="1" ht="18" customHeight="1">
      <c r="B24" s="5230"/>
      <c r="C24" s="5232"/>
      <c r="D24" s="5232"/>
      <c r="E24" s="5232"/>
      <c r="F24" s="5232"/>
      <c r="G24" s="5232"/>
      <c r="H24" s="5232"/>
      <c r="I24" s="5232"/>
      <c r="J24" s="5232"/>
      <c r="K24" s="5234"/>
      <c r="L24" s="535" t="s">
        <v>802</v>
      </c>
      <c r="M24" s="5218" t="s">
        <v>902</v>
      </c>
      <c r="N24" s="5218"/>
      <c r="O24" s="5218"/>
      <c r="P24" s="5218"/>
      <c r="Q24" s="5218"/>
      <c r="R24" s="5218"/>
      <c r="S24" s="5218"/>
      <c r="T24" s="5218"/>
      <c r="U24" s="5218"/>
      <c r="V24" s="5218"/>
      <c r="W24" s="5218"/>
      <c r="X24" s="5218"/>
      <c r="Y24" s="5218"/>
      <c r="Z24" s="5218"/>
      <c r="AA24" s="5218"/>
      <c r="AB24" s="5218"/>
      <c r="AC24" s="5218"/>
      <c r="AD24" s="5218"/>
      <c r="AE24" s="5218"/>
      <c r="AF24" s="5218"/>
      <c r="AG24" s="5218"/>
      <c r="AH24" s="5218"/>
      <c r="AI24" s="5218"/>
      <c r="AJ24" s="5218"/>
      <c r="AK24" s="5218"/>
      <c r="AL24" s="5218"/>
      <c r="AM24" s="5218"/>
      <c r="AN24" s="5218"/>
      <c r="AO24" s="5218"/>
      <c r="AP24" s="5218"/>
      <c r="AQ24" s="5218"/>
      <c r="AR24" s="5218"/>
      <c r="AS24" s="5218"/>
      <c r="AT24" s="5218"/>
      <c r="AU24" s="5218"/>
      <c r="AV24" s="5218"/>
      <c r="AW24" s="5177"/>
      <c r="AX24" s="5177"/>
      <c r="AY24" s="5177"/>
      <c r="AZ24" s="5178"/>
    </row>
    <row r="25" spans="2:52" s="508" customFormat="1" ht="24" customHeight="1">
      <c r="B25" s="5230"/>
      <c r="C25" s="5232"/>
      <c r="D25" s="5232"/>
      <c r="E25" s="5232"/>
      <c r="F25" s="5232"/>
      <c r="G25" s="5232"/>
      <c r="H25" s="5232"/>
      <c r="I25" s="5232"/>
      <c r="J25" s="5232"/>
      <c r="K25" s="5234"/>
      <c r="L25" s="5219" t="s">
        <v>888</v>
      </c>
      <c r="M25" s="5220"/>
      <c r="N25" s="5221" t="s">
        <v>903</v>
      </c>
      <c r="O25" s="5221"/>
      <c r="P25" s="5221"/>
      <c r="Q25" s="5221"/>
      <c r="R25" s="5221"/>
      <c r="S25" s="5221"/>
      <c r="T25" s="5221"/>
      <c r="U25" s="5221"/>
      <c r="V25" s="5221"/>
      <c r="W25" s="5221"/>
      <c r="X25" s="5221"/>
      <c r="Y25" s="5221"/>
      <c r="Z25" s="5221"/>
      <c r="AA25" s="5221"/>
      <c r="AB25" s="5221"/>
      <c r="AC25" s="5221"/>
      <c r="AD25" s="5221"/>
      <c r="AE25" s="5221"/>
      <c r="AF25" s="5221"/>
      <c r="AG25" s="5221"/>
      <c r="AH25" s="5221"/>
      <c r="AI25" s="5221"/>
      <c r="AJ25" s="5221"/>
      <c r="AK25" s="5221"/>
      <c r="AL25" s="5221"/>
      <c r="AM25" s="5221"/>
      <c r="AN25" s="5221"/>
      <c r="AO25" s="5221"/>
      <c r="AP25" s="5221"/>
      <c r="AQ25" s="5221"/>
      <c r="AR25" s="5221"/>
      <c r="AS25" s="5227"/>
      <c r="AT25" s="5227"/>
      <c r="AU25" s="5227"/>
      <c r="AV25" s="5227"/>
      <c r="AW25" s="536"/>
      <c r="AX25" s="536"/>
      <c r="AY25" s="536"/>
      <c r="AZ25" s="537"/>
    </row>
    <row r="26" spans="2:52" s="508" customFormat="1" ht="33" customHeight="1">
      <c r="B26" s="5230"/>
      <c r="C26" s="5232"/>
      <c r="D26" s="5232"/>
      <c r="E26" s="5232"/>
      <c r="F26" s="5232"/>
      <c r="G26" s="5232"/>
      <c r="H26" s="5232"/>
      <c r="I26" s="5232"/>
      <c r="J26" s="5232"/>
      <c r="K26" s="5234"/>
      <c r="L26" s="5219" t="s">
        <v>892</v>
      </c>
      <c r="M26" s="5220"/>
      <c r="N26" s="5228" t="s">
        <v>904</v>
      </c>
      <c r="O26" s="5228"/>
      <c r="P26" s="5228"/>
      <c r="Q26" s="5228"/>
      <c r="R26" s="5228"/>
      <c r="S26" s="5228"/>
      <c r="T26" s="5228"/>
      <c r="U26" s="5228"/>
      <c r="V26" s="5228"/>
      <c r="W26" s="5228"/>
      <c r="X26" s="5228"/>
      <c r="Y26" s="5228"/>
      <c r="Z26" s="5228"/>
      <c r="AA26" s="5228"/>
      <c r="AB26" s="5228"/>
      <c r="AC26" s="5228"/>
      <c r="AD26" s="5228"/>
      <c r="AE26" s="5228"/>
      <c r="AF26" s="5228"/>
      <c r="AG26" s="5228"/>
      <c r="AH26" s="5228"/>
      <c r="AI26" s="5228"/>
      <c r="AJ26" s="5228"/>
      <c r="AK26" s="5228"/>
      <c r="AL26" s="5228"/>
      <c r="AM26" s="5228"/>
      <c r="AN26" s="5228"/>
      <c r="AO26" s="5228"/>
      <c r="AP26" s="5228"/>
      <c r="AQ26" s="5228"/>
      <c r="AR26" s="5228"/>
      <c r="AS26" s="5229"/>
      <c r="AT26" s="5229"/>
      <c r="AU26" s="5229"/>
      <c r="AV26" s="5229"/>
      <c r="AW26" s="536"/>
      <c r="AX26" s="536"/>
      <c r="AY26" s="536"/>
      <c r="AZ26" s="537"/>
    </row>
    <row r="27" spans="2:52" s="508" customFormat="1" ht="24" customHeight="1">
      <c r="B27" s="5230"/>
      <c r="C27" s="5232"/>
      <c r="D27" s="5232"/>
      <c r="E27" s="5232"/>
      <c r="F27" s="5232"/>
      <c r="G27" s="5232"/>
      <c r="H27" s="5232"/>
      <c r="I27" s="5232"/>
      <c r="J27" s="5232"/>
      <c r="K27" s="5234"/>
      <c r="L27" s="5219" t="s">
        <v>894</v>
      </c>
      <c r="M27" s="5220"/>
      <c r="N27" s="5167" t="s">
        <v>905</v>
      </c>
      <c r="O27" s="5167"/>
      <c r="P27" s="5167"/>
      <c r="Q27" s="5167"/>
      <c r="R27" s="5167"/>
      <c r="S27" s="5167"/>
      <c r="T27" s="5167"/>
      <c r="U27" s="5167"/>
      <c r="V27" s="5167"/>
      <c r="W27" s="5167"/>
      <c r="X27" s="5167"/>
      <c r="Y27" s="5167"/>
      <c r="Z27" s="5167"/>
      <c r="AA27" s="5167"/>
      <c r="AB27" s="5167"/>
      <c r="AC27" s="5167"/>
      <c r="AD27" s="5167"/>
      <c r="AE27" s="5167"/>
      <c r="AF27" s="5167"/>
      <c r="AG27" s="5167"/>
      <c r="AH27" s="5167"/>
      <c r="AI27" s="5167"/>
      <c r="AJ27" s="5167"/>
      <c r="AK27" s="5167"/>
      <c r="AL27" s="5167"/>
      <c r="AM27" s="5167"/>
      <c r="AN27" s="5167"/>
      <c r="AO27" s="5167"/>
      <c r="AP27" s="5167"/>
      <c r="AQ27" s="5167"/>
      <c r="AR27" s="5167"/>
      <c r="AS27" s="5167"/>
      <c r="AT27" s="5167"/>
      <c r="AU27" s="538"/>
      <c r="AV27" s="538"/>
      <c r="AW27" s="536"/>
      <c r="AX27" s="536"/>
      <c r="AY27" s="536"/>
      <c r="AZ27" s="537"/>
    </row>
    <row r="28" spans="2:52" s="508" customFormat="1" ht="24" customHeight="1">
      <c r="B28" s="5230"/>
      <c r="C28" s="5232"/>
      <c r="D28" s="5232"/>
      <c r="E28" s="5232"/>
      <c r="F28" s="5232"/>
      <c r="G28" s="5232"/>
      <c r="H28" s="5232"/>
      <c r="I28" s="5232"/>
      <c r="J28" s="5232"/>
      <c r="K28" s="5234"/>
      <c r="L28" s="5246"/>
      <c r="M28" s="5246"/>
      <c r="N28" s="5237" t="s">
        <v>906</v>
      </c>
      <c r="O28" s="5237"/>
      <c r="P28" s="5221" t="s">
        <v>907</v>
      </c>
      <c r="Q28" s="5221"/>
      <c r="R28" s="5221"/>
      <c r="S28" s="5221"/>
      <c r="T28" s="5221"/>
      <c r="U28" s="5221"/>
      <c r="V28" s="5221"/>
      <c r="W28" s="5221"/>
      <c r="X28" s="5221"/>
      <c r="Y28" s="5221"/>
      <c r="Z28" s="5221"/>
      <c r="AA28" s="5221"/>
      <c r="AB28" s="5221"/>
      <c r="AC28" s="5221"/>
      <c r="AD28" s="5221"/>
      <c r="AE28" s="5221"/>
      <c r="AF28" s="5221"/>
      <c r="AG28" s="5221"/>
      <c r="AH28" s="5221"/>
      <c r="AI28" s="5221"/>
      <c r="AJ28" s="5221"/>
      <c r="AK28" s="5221"/>
      <c r="AL28" s="5221"/>
      <c r="AM28" s="5221"/>
      <c r="AN28" s="5221"/>
      <c r="AO28" s="5221"/>
      <c r="AP28" s="5221"/>
      <c r="AQ28" s="5221"/>
      <c r="AR28" s="5221"/>
      <c r="AS28" s="5227"/>
      <c r="AT28" s="5227"/>
      <c r="AU28" s="5227"/>
      <c r="AV28" s="5227"/>
      <c r="AW28" s="536"/>
      <c r="AX28" s="536"/>
      <c r="AY28" s="536"/>
      <c r="AZ28" s="537"/>
    </row>
    <row r="29" spans="2:52" s="508" customFormat="1" ht="24" customHeight="1">
      <c r="B29" s="5230"/>
      <c r="C29" s="5232"/>
      <c r="D29" s="5232"/>
      <c r="E29" s="5232"/>
      <c r="F29" s="5232"/>
      <c r="G29" s="5232"/>
      <c r="H29" s="5232"/>
      <c r="I29" s="5232"/>
      <c r="J29" s="5232"/>
      <c r="K29" s="5234"/>
      <c r="L29" s="539"/>
      <c r="M29" s="539"/>
      <c r="N29" s="5237" t="s">
        <v>908</v>
      </c>
      <c r="O29" s="5237"/>
      <c r="P29" s="5221" t="s">
        <v>909</v>
      </c>
      <c r="Q29" s="5221"/>
      <c r="R29" s="5221"/>
      <c r="S29" s="5221"/>
      <c r="T29" s="5221"/>
      <c r="U29" s="5221"/>
      <c r="V29" s="5221"/>
      <c r="W29" s="5221"/>
      <c r="X29" s="5221"/>
      <c r="Y29" s="5221"/>
      <c r="Z29" s="5221"/>
      <c r="AA29" s="5221"/>
      <c r="AB29" s="5221"/>
      <c r="AC29" s="5221"/>
      <c r="AD29" s="5221"/>
      <c r="AE29" s="5221"/>
      <c r="AF29" s="5221"/>
      <c r="AG29" s="5221"/>
      <c r="AH29" s="5221"/>
      <c r="AI29" s="5221"/>
      <c r="AJ29" s="5221"/>
      <c r="AK29" s="5221"/>
      <c r="AL29" s="5221"/>
      <c r="AM29" s="5221"/>
      <c r="AN29" s="5221"/>
      <c r="AO29" s="5221"/>
      <c r="AP29" s="5221"/>
      <c r="AQ29" s="5221"/>
      <c r="AR29" s="5221"/>
      <c r="AS29" s="5227"/>
      <c r="AT29" s="5227"/>
      <c r="AU29" s="5227"/>
      <c r="AV29" s="5227"/>
      <c r="AW29" s="536"/>
      <c r="AX29" s="536"/>
      <c r="AY29" s="536"/>
      <c r="AZ29" s="537"/>
    </row>
    <row r="30" spans="2:52" s="508" customFormat="1" ht="33" customHeight="1">
      <c r="B30" s="5231"/>
      <c r="C30" s="5233"/>
      <c r="D30" s="5233"/>
      <c r="E30" s="5233"/>
      <c r="F30" s="5233"/>
      <c r="G30" s="5233"/>
      <c r="H30" s="5233"/>
      <c r="I30" s="5233"/>
      <c r="J30" s="5233"/>
      <c r="K30" s="5235"/>
      <c r="L30" s="539"/>
      <c r="M30" s="539"/>
      <c r="N30" s="5237" t="s">
        <v>910</v>
      </c>
      <c r="O30" s="5237"/>
      <c r="P30" s="5221" t="s">
        <v>911</v>
      </c>
      <c r="Q30" s="5221"/>
      <c r="R30" s="5221"/>
      <c r="S30" s="5221"/>
      <c r="T30" s="5221"/>
      <c r="U30" s="5221"/>
      <c r="V30" s="5221"/>
      <c r="W30" s="5221"/>
      <c r="X30" s="5221"/>
      <c r="Y30" s="5221"/>
      <c r="Z30" s="5221"/>
      <c r="AA30" s="5221"/>
      <c r="AB30" s="5221"/>
      <c r="AC30" s="5221"/>
      <c r="AD30" s="5221"/>
      <c r="AE30" s="5221"/>
      <c r="AF30" s="5221"/>
      <c r="AG30" s="5221"/>
      <c r="AH30" s="5221"/>
      <c r="AI30" s="5221"/>
      <c r="AJ30" s="5221"/>
      <c r="AK30" s="5221"/>
      <c r="AL30" s="5221"/>
      <c r="AM30" s="5221"/>
      <c r="AN30" s="5221"/>
      <c r="AO30" s="5221"/>
      <c r="AP30" s="5221"/>
      <c r="AQ30" s="5221"/>
      <c r="AR30" s="5221"/>
      <c r="AS30" s="5227"/>
      <c r="AT30" s="5227"/>
      <c r="AU30" s="5227"/>
      <c r="AV30" s="5227"/>
      <c r="AW30" s="536"/>
      <c r="AX30" s="536"/>
      <c r="AY30" s="536"/>
      <c r="AZ30" s="537"/>
    </row>
    <row r="31" spans="2:52" ht="33" customHeight="1">
      <c r="B31" s="541" t="s">
        <v>912</v>
      </c>
      <c r="C31" s="5238" t="s">
        <v>913</v>
      </c>
      <c r="D31" s="5238"/>
      <c r="E31" s="5238"/>
      <c r="F31" s="5238"/>
      <c r="G31" s="5238"/>
      <c r="H31" s="5238"/>
      <c r="I31" s="5238"/>
      <c r="J31" s="5238"/>
      <c r="K31" s="5238"/>
      <c r="L31" s="5238"/>
      <c r="M31" s="5238"/>
      <c r="N31" s="5238"/>
      <c r="O31" s="5238"/>
      <c r="P31" s="5238"/>
      <c r="Q31" s="5238"/>
      <c r="R31" s="5238"/>
      <c r="S31" s="5238"/>
      <c r="T31" s="5238"/>
      <c r="U31" s="5238"/>
      <c r="V31" s="5238"/>
      <c r="W31" s="5238"/>
      <c r="X31" s="5238"/>
      <c r="Y31" s="5238"/>
      <c r="Z31" s="5238"/>
      <c r="AA31" s="5238"/>
      <c r="AB31" s="5238"/>
      <c r="AC31" s="5238"/>
      <c r="AD31" s="5238"/>
      <c r="AE31" s="5238"/>
      <c r="AF31" s="5238"/>
      <c r="AG31" s="5238"/>
      <c r="AH31" s="5238"/>
      <c r="AI31" s="5238"/>
      <c r="AJ31" s="5238"/>
      <c r="AK31" s="5238"/>
      <c r="AL31" s="5238"/>
      <c r="AM31" s="5238"/>
      <c r="AN31" s="5238"/>
      <c r="AO31" s="5238"/>
      <c r="AP31" s="5238"/>
      <c r="AQ31" s="5238"/>
      <c r="AR31" s="5238"/>
      <c r="AS31" s="5238"/>
      <c r="AT31" s="5238"/>
      <c r="AU31" s="5238"/>
      <c r="AV31" s="5238"/>
      <c r="AW31" s="5238"/>
      <c r="AX31" s="5238"/>
      <c r="AY31" s="5238"/>
      <c r="AZ31" s="5239"/>
    </row>
    <row r="32" spans="2:52" ht="23.25" customHeight="1">
      <c r="B32" s="5240" t="s">
        <v>28</v>
      </c>
      <c r="C32" s="5241"/>
      <c r="D32" s="5241"/>
      <c r="E32" s="5241"/>
      <c r="F32" s="5241"/>
      <c r="G32" s="5241"/>
      <c r="H32" s="5241"/>
      <c r="I32" s="5241"/>
      <c r="J32" s="5241"/>
      <c r="K32" s="5241"/>
      <c r="L32" s="5242"/>
      <c r="M32" s="5243"/>
      <c r="N32" s="5244"/>
      <c r="O32" s="5244"/>
      <c r="P32" s="5244"/>
      <c r="Q32" s="5244"/>
      <c r="R32" s="5244"/>
      <c r="S32" s="5244"/>
      <c r="T32" s="5244"/>
      <c r="U32" s="5244"/>
      <c r="V32" s="5244"/>
      <c r="W32" s="5244"/>
      <c r="X32" s="5244"/>
      <c r="Y32" s="5244"/>
      <c r="Z32" s="5244"/>
      <c r="AA32" s="5244"/>
      <c r="AB32" s="5244"/>
      <c r="AC32" s="5244"/>
      <c r="AD32" s="5244"/>
      <c r="AE32" s="5244"/>
      <c r="AF32" s="5244"/>
      <c r="AG32" s="5244"/>
      <c r="AH32" s="5244"/>
      <c r="AI32" s="5244"/>
      <c r="AJ32" s="5244"/>
      <c r="AK32" s="5244"/>
      <c r="AL32" s="5244"/>
      <c r="AM32" s="5244"/>
      <c r="AN32" s="5244"/>
      <c r="AO32" s="5244"/>
      <c r="AP32" s="5244"/>
      <c r="AQ32" s="5244"/>
      <c r="AR32" s="5244"/>
      <c r="AS32" s="5244"/>
      <c r="AT32" s="5244"/>
      <c r="AU32" s="5244"/>
      <c r="AV32" s="5244"/>
      <c r="AW32" s="5244"/>
      <c r="AX32" s="5244"/>
      <c r="AY32" s="5244"/>
      <c r="AZ32" s="5245"/>
    </row>
    <row r="33" spans="2:52" ht="9" customHeight="1">
      <c r="B33" s="3058"/>
      <c r="C33" s="5247"/>
      <c r="D33" s="5247"/>
      <c r="E33" s="5247"/>
      <c r="F33" s="5247"/>
      <c r="G33" s="5247"/>
      <c r="H33" s="5247"/>
      <c r="I33" s="5247"/>
      <c r="J33" s="5247"/>
      <c r="K33" s="5247"/>
      <c r="L33" s="5247"/>
      <c r="M33" s="5247"/>
      <c r="N33" s="5247"/>
      <c r="O33" s="5247"/>
      <c r="P33" s="5247"/>
      <c r="Q33" s="5247"/>
      <c r="R33" s="5247"/>
      <c r="S33" s="5247"/>
      <c r="T33" s="5247"/>
      <c r="U33" s="5247"/>
      <c r="V33" s="5247"/>
      <c r="W33" s="5247"/>
      <c r="X33" s="5248"/>
      <c r="Y33" s="5249"/>
      <c r="Z33" s="5250"/>
      <c r="AA33" s="5250"/>
      <c r="AB33" s="5250"/>
      <c r="AC33" s="5250"/>
      <c r="AD33" s="5250"/>
      <c r="AE33" s="5250"/>
      <c r="AF33" s="5250"/>
      <c r="AG33" s="5250"/>
      <c r="AH33" s="5250"/>
      <c r="AI33" s="5250"/>
      <c r="AJ33" s="5250"/>
      <c r="AK33" s="5250"/>
      <c r="AL33" s="5250"/>
      <c r="AM33" s="5250"/>
      <c r="AN33" s="5250"/>
      <c r="AO33" s="5250"/>
      <c r="AP33" s="5250"/>
      <c r="AQ33" s="5250"/>
      <c r="AR33" s="5250"/>
      <c r="AS33" s="5250"/>
      <c r="AT33" s="5250"/>
      <c r="AU33" s="5250"/>
      <c r="AV33" s="5250"/>
      <c r="AW33" s="5250"/>
      <c r="AX33" s="5250"/>
      <c r="AY33" s="5250"/>
      <c r="AZ33" s="5251"/>
    </row>
    <row r="34" spans="2:52" ht="21" customHeight="1">
      <c r="B34" s="540"/>
      <c r="C34" s="5252"/>
      <c r="D34" s="5252"/>
      <c r="E34" s="5252"/>
      <c r="F34" s="5252"/>
      <c r="G34" s="5252"/>
      <c r="H34" s="5252"/>
      <c r="I34" s="5252"/>
      <c r="J34" s="5252"/>
      <c r="K34" s="5252"/>
      <c r="L34" s="5252"/>
      <c r="M34" s="5252"/>
      <c r="N34" s="5252"/>
      <c r="O34" s="5252"/>
      <c r="P34" s="5252"/>
      <c r="Q34" s="5252"/>
      <c r="R34" s="5252"/>
      <c r="S34" s="5252"/>
      <c r="T34" s="5252"/>
      <c r="U34" s="5252"/>
      <c r="V34" s="5252"/>
      <c r="W34" s="5252"/>
      <c r="X34" s="300"/>
      <c r="Y34" s="3065"/>
      <c r="Z34" s="3066"/>
      <c r="AA34" s="3066"/>
      <c r="AB34" s="5253"/>
      <c r="AC34" s="5253"/>
      <c r="AD34" s="5253"/>
      <c r="AE34" s="5253"/>
      <c r="AF34" s="5253"/>
      <c r="AG34" s="5253"/>
      <c r="AH34" s="5253"/>
      <c r="AI34" s="5253"/>
      <c r="AJ34" s="5253"/>
      <c r="AK34" s="5253"/>
      <c r="AL34" s="5253"/>
      <c r="AM34" s="5253"/>
      <c r="AN34" s="5253"/>
      <c r="AO34" s="5253"/>
      <c r="AP34" s="5253"/>
      <c r="AQ34" s="5253"/>
      <c r="AR34" s="5253"/>
      <c r="AS34" s="5253"/>
      <c r="AT34" s="5253"/>
      <c r="AU34" s="5253"/>
      <c r="AV34" s="5253"/>
      <c r="AW34" s="3066"/>
      <c r="AX34" s="3066"/>
      <c r="AY34" s="3066"/>
      <c r="AZ34" s="5254"/>
    </row>
    <row r="35" spans="2:52" ht="21" customHeight="1" thickBot="1">
      <c r="B35" s="5255" t="s">
        <v>17</v>
      </c>
      <c r="C35" s="2522"/>
      <c r="D35" s="2522"/>
      <c r="E35" s="2522"/>
      <c r="F35" s="2522"/>
      <c r="G35" s="2522"/>
      <c r="H35" s="2522"/>
      <c r="I35" s="2522"/>
      <c r="J35" s="2522"/>
      <c r="K35" s="2522"/>
      <c r="L35" s="2522"/>
      <c r="M35" s="2522"/>
      <c r="N35" s="2522"/>
      <c r="O35" s="2522"/>
      <c r="P35" s="2522"/>
      <c r="Q35" s="2522"/>
      <c r="R35" s="2522"/>
      <c r="S35" s="2522"/>
      <c r="T35" s="2522"/>
      <c r="U35" s="2522"/>
      <c r="V35" s="2522"/>
      <c r="W35" s="2522"/>
      <c r="X35" s="2523"/>
      <c r="Y35" s="2524" t="s">
        <v>115</v>
      </c>
      <c r="Z35" s="2522"/>
      <c r="AA35" s="2522"/>
      <c r="AB35" s="2522"/>
      <c r="AC35" s="2522"/>
      <c r="AD35" s="2522"/>
      <c r="AE35" s="2522"/>
      <c r="AF35" s="2522"/>
      <c r="AG35" s="2522"/>
      <c r="AH35" s="2522"/>
      <c r="AI35" s="2522"/>
      <c r="AJ35" s="2522"/>
      <c r="AK35" s="2522"/>
      <c r="AL35" s="2522"/>
      <c r="AM35" s="2522"/>
      <c r="AN35" s="2522"/>
      <c r="AO35" s="2522"/>
      <c r="AP35" s="2522"/>
      <c r="AQ35" s="2522"/>
      <c r="AR35" s="2522"/>
      <c r="AS35" s="2522"/>
      <c r="AT35" s="2522"/>
      <c r="AU35" s="2522"/>
      <c r="AV35" s="2522"/>
      <c r="AW35" s="2522"/>
      <c r="AX35" s="2522"/>
      <c r="AY35" s="2522"/>
      <c r="AZ35" s="2525"/>
    </row>
    <row r="36" spans="2:52" ht="21" customHeight="1"/>
    <row r="37" spans="2:52" ht="21" customHeight="1"/>
    <row r="38" spans="2:52" ht="21" customHeight="1"/>
    <row r="39" spans="2:52" ht="21" customHeight="1"/>
    <row r="40" spans="2:52" ht="21" customHeight="1">
      <c r="B40" s="3056"/>
      <c r="C40" s="3056"/>
      <c r="D40" s="3056"/>
      <c r="E40" s="3056"/>
      <c r="F40" s="3056"/>
      <c r="G40" s="3056"/>
      <c r="H40" s="3056"/>
      <c r="I40" s="3056"/>
      <c r="J40" s="3056"/>
      <c r="L40" s="3056"/>
      <c r="M40" s="3056"/>
      <c r="Y40" s="346"/>
      <c r="Z40" s="346"/>
    </row>
    <row r="41" spans="2:52" ht="21" customHeight="1">
      <c r="B41" s="3056"/>
      <c r="C41" s="3056"/>
      <c r="D41" s="3056"/>
      <c r="E41" s="3056"/>
      <c r="F41" s="3056"/>
      <c r="G41" s="3056"/>
      <c r="H41" s="3056"/>
      <c r="I41" s="3056"/>
      <c r="J41" s="3056"/>
    </row>
    <row r="42" spans="2:52">
      <c r="B42" s="3056"/>
      <c r="C42" s="3056"/>
      <c r="D42" s="3056"/>
      <c r="E42" s="3056"/>
      <c r="F42" s="3056"/>
      <c r="G42" s="3056"/>
      <c r="H42" s="3056"/>
      <c r="I42" s="3056"/>
      <c r="J42" s="3056"/>
    </row>
  </sheetData>
  <sheetProtection password="CAAF" sheet="1" objects="1" scenarios="1" selectLockedCells="1"/>
  <mergeCells count="137">
    <mergeCell ref="B41:C41"/>
    <mergeCell ref="D41:F41"/>
    <mergeCell ref="G41:H41"/>
    <mergeCell ref="I41:J41"/>
    <mergeCell ref="B42:C42"/>
    <mergeCell ref="D42:F42"/>
    <mergeCell ref="G42:H42"/>
    <mergeCell ref="I42:J42"/>
    <mergeCell ref="B35:X35"/>
    <mergeCell ref="Y35:AZ35"/>
    <mergeCell ref="B40:C40"/>
    <mergeCell ref="D40:F40"/>
    <mergeCell ref="G40:H40"/>
    <mergeCell ref="I40:J40"/>
    <mergeCell ref="L40:M40"/>
    <mergeCell ref="B33:X33"/>
    <mergeCell ref="Y33:AZ33"/>
    <mergeCell ref="C34:W34"/>
    <mergeCell ref="Y34:AA34"/>
    <mergeCell ref="AB34:AV34"/>
    <mergeCell ref="AW34:AZ34"/>
    <mergeCell ref="C31:AZ31"/>
    <mergeCell ref="B32:L32"/>
    <mergeCell ref="M32:AZ32"/>
    <mergeCell ref="L28:M28"/>
    <mergeCell ref="N28:O28"/>
    <mergeCell ref="P28:AR28"/>
    <mergeCell ref="AS28:AV28"/>
    <mergeCell ref="N29:O29"/>
    <mergeCell ref="P29:AR29"/>
    <mergeCell ref="AS29:AV29"/>
    <mergeCell ref="L26:M26"/>
    <mergeCell ref="N26:AR26"/>
    <mergeCell ref="AS26:AV26"/>
    <mergeCell ref="L27:M27"/>
    <mergeCell ref="N27:AT27"/>
    <mergeCell ref="B23:B30"/>
    <mergeCell ref="C23:J30"/>
    <mergeCell ref="K23:K30"/>
    <mergeCell ref="M23:AR23"/>
    <mergeCell ref="AS23:AV23"/>
    <mergeCell ref="N30:O30"/>
    <mergeCell ref="P30:AR30"/>
    <mergeCell ref="AS30:AV30"/>
    <mergeCell ref="AW23:AZ23"/>
    <mergeCell ref="M24:AV24"/>
    <mergeCell ref="AW24:AZ24"/>
    <mergeCell ref="L25:M25"/>
    <mergeCell ref="N25:AR25"/>
    <mergeCell ref="L21:N21"/>
    <mergeCell ref="P21:AO21"/>
    <mergeCell ref="AP21:AR21"/>
    <mergeCell ref="AS21:AT21"/>
    <mergeCell ref="AS25:AV25"/>
    <mergeCell ref="B22:K22"/>
    <mergeCell ref="M22:AR22"/>
    <mergeCell ref="AS22:AT22"/>
    <mergeCell ref="AU17:AV22"/>
    <mergeCell ref="AW17:AZ22"/>
    <mergeCell ref="L18:O18"/>
    <mergeCell ref="Q18:AO18"/>
    <mergeCell ref="AP18:AR18"/>
    <mergeCell ref="AS18:AT18"/>
    <mergeCell ref="L19:O19"/>
    <mergeCell ref="Q19:AO19"/>
    <mergeCell ref="AP19:AR19"/>
    <mergeCell ref="AS19:AT19"/>
    <mergeCell ref="B17:G21"/>
    <mergeCell ref="H17:I21"/>
    <mergeCell ref="L17:O17"/>
    <mergeCell ref="Q17:AO17"/>
    <mergeCell ref="AP17:AR17"/>
    <mergeCell ref="AS17:AT17"/>
    <mergeCell ref="L20:N20"/>
    <mergeCell ref="P20:AO20"/>
    <mergeCell ref="AP20:AR20"/>
    <mergeCell ref="AS20:AT20"/>
    <mergeCell ref="B16:G16"/>
    <mergeCell ref="H16:K16"/>
    <mergeCell ref="L16:N16"/>
    <mergeCell ref="O16:AM16"/>
    <mergeCell ref="AN16:AR16"/>
    <mergeCell ref="AS16:AZ16"/>
    <mergeCell ref="C14:Q14"/>
    <mergeCell ref="T14:AK14"/>
    <mergeCell ref="AM14:AR14"/>
    <mergeCell ref="AS14:AZ14"/>
    <mergeCell ref="B15:K15"/>
    <mergeCell ref="L15:R15"/>
    <mergeCell ref="S15:AL15"/>
    <mergeCell ref="AM15:AR15"/>
    <mergeCell ref="AS15:AZ15"/>
    <mergeCell ref="B12:AZ12"/>
    <mergeCell ref="B13:D13"/>
    <mergeCell ref="E13:R13"/>
    <mergeCell ref="S13:U13"/>
    <mergeCell ref="V13:AK13"/>
    <mergeCell ref="AM13:AN13"/>
    <mergeCell ref="AO13:AZ13"/>
    <mergeCell ref="B10:X10"/>
    <mergeCell ref="Z10:AE10"/>
    <mergeCell ref="AF10:AH10"/>
    <mergeCell ref="AI10:AZ10"/>
    <mergeCell ref="B11:AZ11"/>
    <mergeCell ref="B8:L8"/>
    <mergeCell ref="M8:X8"/>
    <mergeCell ref="Z8:AZ8"/>
    <mergeCell ref="B9:L9"/>
    <mergeCell ref="M9:X9"/>
    <mergeCell ref="Y9:Z9"/>
    <mergeCell ref="AB9:AE9"/>
    <mergeCell ref="AG9:AZ9"/>
    <mergeCell ref="B6:L6"/>
    <mergeCell ref="M6:X6"/>
    <mergeCell ref="Z6:AK6"/>
    <mergeCell ref="AM6:AN6"/>
    <mergeCell ref="AP6:AZ6"/>
    <mergeCell ref="B7:L7"/>
    <mergeCell ref="M7:X7"/>
    <mergeCell ref="Z7:AZ7"/>
    <mergeCell ref="B4:L4"/>
    <mergeCell ref="M4:X4"/>
    <mergeCell ref="Z4:AZ4"/>
    <mergeCell ref="B5:L5"/>
    <mergeCell ref="M5:X5"/>
    <mergeCell ref="Y5:Z5"/>
    <mergeCell ref="AB5:AE5"/>
    <mergeCell ref="AG5:AZ5"/>
    <mergeCell ref="B1:AZ1"/>
    <mergeCell ref="B2:AP2"/>
    <mergeCell ref="AQ2:AW2"/>
    <mergeCell ref="AX2:AY2"/>
    <mergeCell ref="B3:P3"/>
    <mergeCell ref="R3:X3"/>
    <mergeCell ref="Y3:AR3"/>
    <mergeCell ref="AX3:AZ3"/>
    <mergeCell ref="AS3:AV3"/>
  </mergeCells>
  <dataValidations count="3">
    <dataValidation operator="lessThanOrEqual" allowBlank="1" showErrorMessage="1" errorTitle="Fehleingabe" error="Bitte max. 40 Zeichen eingeben!" sqref="AG5:AZ5 Z7:AZ8 AG9:AZ9"/>
    <dataValidation allowBlank="1" showErrorMessage="1" sqref="AP6:AZ6 AB9:AE9 Z6:AK6 AM6:AN6 AB5:AE5 Y5:Z5 Y9:Z9 AX2:AY2 R3:X3 AX3:AZ3 AS3"/>
    <dataValidation type="textLength" allowBlank="1" showInputMessage="1" showErrorMessage="1" promptTitle="Anmeldung EZA" prompt="Hier bitte den Wohnort/Firmensitz des Anschlussnehmers und das Unterschriftsdatum eingeben!" sqref="C34:W34">
      <formula1>0</formula1>
      <formula2>45</formula2>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5777" r:id="rId5" name="Check Box 1">
              <controlPr defaultSize="0" autoFill="0" autoLine="0" autoPict="0">
                <anchor moveWithCells="1">
                  <from>
                    <xdr:col>9</xdr:col>
                    <xdr:colOff>19050</xdr:colOff>
                    <xdr:row>16</xdr:row>
                    <xdr:rowOff>0</xdr:rowOff>
                  </from>
                  <to>
                    <xdr:col>12</xdr:col>
                    <xdr:colOff>47625</xdr:colOff>
                    <xdr:row>16</xdr:row>
                    <xdr:rowOff>219075</xdr:rowOff>
                  </to>
                </anchor>
              </controlPr>
            </control>
          </mc:Choice>
        </mc:AlternateContent>
        <mc:AlternateContent xmlns:mc="http://schemas.openxmlformats.org/markup-compatibility/2006">
          <mc:Choice Requires="x14">
            <control shapeId="75778" r:id="rId6" name="Option Button 2">
              <controlPr defaultSize="0" autoFill="0" autoLine="0" autoPict="0">
                <anchor moveWithCells="1">
                  <from>
                    <xdr:col>1</xdr:col>
                    <xdr:colOff>66675</xdr:colOff>
                    <xdr:row>12</xdr:row>
                    <xdr:rowOff>0</xdr:rowOff>
                  </from>
                  <to>
                    <xdr:col>4</xdr:col>
                    <xdr:colOff>28575</xdr:colOff>
                    <xdr:row>13</xdr:row>
                    <xdr:rowOff>28575</xdr:rowOff>
                  </to>
                </anchor>
              </controlPr>
            </control>
          </mc:Choice>
        </mc:AlternateContent>
        <mc:AlternateContent xmlns:mc="http://schemas.openxmlformats.org/markup-compatibility/2006">
          <mc:Choice Requires="x14">
            <control shapeId="75779" r:id="rId7" name="Option Button 3">
              <controlPr defaultSize="0" autoFill="0" autoLine="0" autoPict="0">
                <anchor moveWithCells="1">
                  <from>
                    <xdr:col>18</xdr:col>
                    <xdr:colOff>66675</xdr:colOff>
                    <xdr:row>12</xdr:row>
                    <xdr:rowOff>0</xdr:rowOff>
                  </from>
                  <to>
                    <xdr:col>21</xdr:col>
                    <xdr:colOff>28575</xdr:colOff>
                    <xdr:row>13</xdr:row>
                    <xdr:rowOff>28575</xdr:rowOff>
                  </to>
                </anchor>
              </controlPr>
            </control>
          </mc:Choice>
        </mc:AlternateContent>
        <mc:AlternateContent xmlns:mc="http://schemas.openxmlformats.org/markup-compatibility/2006">
          <mc:Choice Requires="x14">
            <control shapeId="75780" r:id="rId8" name="Option Button 4">
              <controlPr defaultSize="0" autoFill="0" autoLine="0" autoPict="0">
                <anchor moveWithCells="1">
                  <from>
                    <xdr:col>38</xdr:col>
                    <xdr:colOff>47625</xdr:colOff>
                    <xdr:row>12</xdr:row>
                    <xdr:rowOff>0</xdr:rowOff>
                  </from>
                  <to>
                    <xdr:col>41</xdr:col>
                    <xdr:colOff>9525</xdr:colOff>
                    <xdr:row>13</xdr:row>
                    <xdr:rowOff>28575</xdr:rowOff>
                  </to>
                </anchor>
              </controlPr>
            </control>
          </mc:Choice>
        </mc:AlternateContent>
        <mc:AlternateContent xmlns:mc="http://schemas.openxmlformats.org/markup-compatibility/2006">
          <mc:Choice Requires="x14">
            <control shapeId="75781" r:id="rId9" name="Check Box 5">
              <controlPr defaultSize="0" autoFill="0" autoLine="0" autoPict="0">
                <anchor moveWithCells="1">
                  <from>
                    <xdr:col>9</xdr:col>
                    <xdr:colOff>19050</xdr:colOff>
                    <xdr:row>17</xdr:row>
                    <xdr:rowOff>47625</xdr:rowOff>
                  </from>
                  <to>
                    <xdr:col>12</xdr:col>
                    <xdr:colOff>47625</xdr:colOff>
                    <xdr:row>17</xdr:row>
                    <xdr:rowOff>266700</xdr:rowOff>
                  </to>
                </anchor>
              </controlPr>
            </control>
          </mc:Choice>
        </mc:AlternateContent>
        <mc:AlternateContent xmlns:mc="http://schemas.openxmlformats.org/markup-compatibility/2006">
          <mc:Choice Requires="x14">
            <control shapeId="75782" r:id="rId10" name="Check Box 6">
              <controlPr defaultSize="0" autoFill="0" autoLine="0" autoPict="0">
                <anchor moveWithCells="1">
                  <from>
                    <xdr:col>9</xdr:col>
                    <xdr:colOff>19050</xdr:colOff>
                    <xdr:row>18</xdr:row>
                    <xdr:rowOff>104775</xdr:rowOff>
                  </from>
                  <to>
                    <xdr:col>12</xdr:col>
                    <xdr:colOff>47625</xdr:colOff>
                    <xdr:row>18</xdr:row>
                    <xdr:rowOff>323850</xdr:rowOff>
                  </to>
                </anchor>
              </controlPr>
            </control>
          </mc:Choice>
        </mc:AlternateContent>
        <mc:AlternateContent xmlns:mc="http://schemas.openxmlformats.org/markup-compatibility/2006">
          <mc:Choice Requires="x14">
            <control shapeId="75783" r:id="rId11" name="Check Box 7">
              <controlPr defaultSize="0" autoFill="0" autoLine="0" autoPict="0">
                <anchor moveWithCells="1">
                  <from>
                    <xdr:col>9</xdr:col>
                    <xdr:colOff>19050</xdr:colOff>
                    <xdr:row>19</xdr:row>
                    <xdr:rowOff>95250</xdr:rowOff>
                  </from>
                  <to>
                    <xdr:col>12</xdr:col>
                    <xdr:colOff>47625</xdr:colOff>
                    <xdr:row>19</xdr:row>
                    <xdr:rowOff>314325</xdr:rowOff>
                  </to>
                </anchor>
              </controlPr>
            </control>
          </mc:Choice>
        </mc:AlternateContent>
        <mc:AlternateContent xmlns:mc="http://schemas.openxmlformats.org/markup-compatibility/2006">
          <mc:Choice Requires="x14">
            <control shapeId="75784" r:id="rId12" name="Check Box 8">
              <controlPr defaultSize="0" autoFill="0" autoLine="0" autoPict="0">
                <anchor moveWithCells="1">
                  <from>
                    <xdr:col>9</xdr:col>
                    <xdr:colOff>19050</xdr:colOff>
                    <xdr:row>20</xdr:row>
                    <xdr:rowOff>47625</xdr:rowOff>
                  </from>
                  <to>
                    <xdr:col>12</xdr:col>
                    <xdr:colOff>47625</xdr:colOff>
                    <xdr:row>20</xdr:row>
                    <xdr:rowOff>266700</xdr:rowOff>
                  </to>
                </anchor>
              </controlPr>
            </control>
          </mc:Choice>
        </mc:AlternateContent>
        <mc:AlternateContent xmlns:mc="http://schemas.openxmlformats.org/markup-compatibility/2006">
          <mc:Choice Requires="x14">
            <control shapeId="75785" r:id="rId13" name="Check Box 9">
              <controlPr defaultSize="0" autoFill="0" autoLine="0" autoPict="0">
                <anchor moveWithCells="1">
                  <from>
                    <xdr:col>44</xdr:col>
                    <xdr:colOff>19050</xdr:colOff>
                    <xdr:row>21</xdr:row>
                    <xdr:rowOff>47625</xdr:rowOff>
                  </from>
                  <to>
                    <xdr:col>46</xdr:col>
                    <xdr:colOff>76200</xdr:colOff>
                    <xdr:row>21</xdr:row>
                    <xdr:rowOff>266700</xdr:rowOff>
                  </to>
                </anchor>
              </controlPr>
            </control>
          </mc:Choice>
        </mc:AlternateContent>
        <mc:AlternateContent xmlns:mc="http://schemas.openxmlformats.org/markup-compatibility/2006">
          <mc:Choice Requires="x14">
            <control shapeId="75786" r:id="rId14" name="Check Box 10">
              <controlPr defaultSize="0" autoFill="0" autoLine="0" autoPict="0">
                <anchor moveWithCells="1">
                  <from>
                    <xdr:col>44</xdr:col>
                    <xdr:colOff>19050</xdr:colOff>
                    <xdr:row>22</xdr:row>
                    <xdr:rowOff>38100</xdr:rowOff>
                  </from>
                  <to>
                    <xdr:col>46</xdr:col>
                    <xdr:colOff>76200</xdr:colOff>
                    <xdr:row>22</xdr:row>
                    <xdr:rowOff>257175</xdr:rowOff>
                  </to>
                </anchor>
              </controlPr>
            </control>
          </mc:Choice>
        </mc:AlternateContent>
        <mc:AlternateContent xmlns:mc="http://schemas.openxmlformats.org/markup-compatibility/2006">
          <mc:Choice Requires="x14">
            <control shapeId="75787" r:id="rId15" name="Check Box 11">
              <controlPr defaultSize="0" autoFill="0" autoLine="0" autoPict="0">
                <anchor moveWithCells="1">
                  <from>
                    <xdr:col>44</xdr:col>
                    <xdr:colOff>19050</xdr:colOff>
                    <xdr:row>24</xdr:row>
                    <xdr:rowOff>38100</xdr:rowOff>
                  </from>
                  <to>
                    <xdr:col>46</xdr:col>
                    <xdr:colOff>76200</xdr:colOff>
                    <xdr:row>24</xdr:row>
                    <xdr:rowOff>257175</xdr:rowOff>
                  </to>
                </anchor>
              </controlPr>
            </control>
          </mc:Choice>
        </mc:AlternateContent>
        <mc:AlternateContent xmlns:mc="http://schemas.openxmlformats.org/markup-compatibility/2006">
          <mc:Choice Requires="x14">
            <control shapeId="75788" r:id="rId16" name="Check Box 12">
              <controlPr defaultSize="0" autoFill="0" autoLine="0" autoPict="0">
                <anchor moveWithCells="1">
                  <from>
                    <xdr:col>44</xdr:col>
                    <xdr:colOff>19050</xdr:colOff>
                    <xdr:row>25</xdr:row>
                    <xdr:rowOff>104775</xdr:rowOff>
                  </from>
                  <to>
                    <xdr:col>46</xdr:col>
                    <xdr:colOff>76200</xdr:colOff>
                    <xdr:row>25</xdr:row>
                    <xdr:rowOff>323850</xdr:rowOff>
                  </to>
                </anchor>
              </controlPr>
            </control>
          </mc:Choice>
        </mc:AlternateContent>
        <mc:AlternateContent xmlns:mc="http://schemas.openxmlformats.org/markup-compatibility/2006">
          <mc:Choice Requires="x14">
            <control shapeId="75789" r:id="rId17" name="Check Box 13">
              <controlPr defaultSize="0" autoFill="0" autoLine="0" autoPict="0">
                <anchor moveWithCells="1">
                  <from>
                    <xdr:col>44</xdr:col>
                    <xdr:colOff>19050</xdr:colOff>
                    <xdr:row>27</xdr:row>
                    <xdr:rowOff>47625</xdr:rowOff>
                  </from>
                  <to>
                    <xdr:col>46</xdr:col>
                    <xdr:colOff>76200</xdr:colOff>
                    <xdr:row>27</xdr:row>
                    <xdr:rowOff>266700</xdr:rowOff>
                  </to>
                </anchor>
              </controlPr>
            </control>
          </mc:Choice>
        </mc:AlternateContent>
        <mc:AlternateContent xmlns:mc="http://schemas.openxmlformats.org/markup-compatibility/2006">
          <mc:Choice Requires="x14">
            <control shapeId="75790" r:id="rId18" name="Check Box 14">
              <controlPr defaultSize="0" autoFill="0" autoLine="0" autoPict="0">
                <anchor moveWithCells="1">
                  <from>
                    <xdr:col>44</xdr:col>
                    <xdr:colOff>19050</xdr:colOff>
                    <xdr:row>28</xdr:row>
                    <xdr:rowOff>38100</xdr:rowOff>
                  </from>
                  <to>
                    <xdr:col>46</xdr:col>
                    <xdr:colOff>76200</xdr:colOff>
                    <xdr:row>28</xdr:row>
                    <xdr:rowOff>257175</xdr:rowOff>
                  </to>
                </anchor>
              </controlPr>
            </control>
          </mc:Choice>
        </mc:AlternateContent>
        <mc:AlternateContent xmlns:mc="http://schemas.openxmlformats.org/markup-compatibility/2006">
          <mc:Choice Requires="x14">
            <control shapeId="75791" r:id="rId19" name="Check Box 15">
              <controlPr defaultSize="0" autoFill="0" autoLine="0" autoPict="0">
                <anchor moveWithCells="1">
                  <from>
                    <xdr:col>44</xdr:col>
                    <xdr:colOff>19050</xdr:colOff>
                    <xdr:row>29</xdr:row>
                    <xdr:rowOff>104775</xdr:rowOff>
                  </from>
                  <to>
                    <xdr:col>46</xdr:col>
                    <xdr:colOff>76200</xdr:colOff>
                    <xdr:row>29</xdr:row>
                    <xdr:rowOff>323850</xdr:rowOff>
                  </to>
                </anchor>
              </controlPr>
            </control>
          </mc:Choice>
        </mc:AlternateContent>
        <mc:AlternateContent xmlns:mc="http://schemas.openxmlformats.org/markup-compatibility/2006">
          <mc:Choice Requires="x14">
            <control shapeId="75792" r:id="rId20" name="Option Button 16">
              <controlPr defaultSize="0" autoFill="0" autoLine="0" autoPict="0">
                <anchor moveWithCells="1">
                  <from>
                    <xdr:col>4</xdr:col>
                    <xdr:colOff>57150</xdr:colOff>
                    <xdr:row>21</xdr:row>
                    <xdr:rowOff>47625</xdr:rowOff>
                  </from>
                  <to>
                    <xdr:col>7</xdr:col>
                    <xdr:colOff>19050</xdr:colOff>
                    <xdr:row>21</xdr:row>
                    <xdr:rowOff>266700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sheetPr>
  <dimension ref="A1:BV41"/>
  <sheetViews>
    <sheetView showGridLines="0" showRowColHeaders="0" showZeros="0" showOutlineSymbols="0" zoomScaleNormal="100" zoomScaleSheetLayoutView="100" workbookViewId="0">
      <selection activeCell="AQ9" sqref="AQ9:BR9"/>
    </sheetView>
  </sheetViews>
  <sheetFormatPr baseColWidth="10" defaultRowHeight="12.75"/>
  <cols>
    <col min="1" max="1" width="35.7109375" style="454" customWidth="1"/>
    <col min="2" max="15" width="1.7109375" style="454" customWidth="1"/>
    <col min="16" max="19" width="1" style="454" customWidth="1"/>
    <col min="20" max="20" width="6.28515625" style="454" customWidth="1"/>
    <col min="21" max="60" width="1" style="454" customWidth="1"/>
    <col min="61" max="61" width="1" style="555" customWidth="1"/>
    <col min="62" max="69" width="1" style="454" customWidth="1"/>
    <col min="70" max="70" width="1.7109375" style="454" customWidth="1"/>
    <col min="71" max="71" width="1.85546875" style="454" customWidth="1"/>
    <col min="72" max="72" width="1" style="454" customWidth="1"/>
    <col min="73" max="73" width="12.28515625" style="454" customWidth="1"/>
    <col min="74" max="74" width="11.42578125" style="454" hidden="1" customWidth="1"/>
    <col min="75" max="16384" width="11.42578125" style="454"/>
  </cols>
  <sheetData>
    <row r="1" spans="1:74" s="508" customFormat="1" ht="18.75" customHeight="1">
      <c r="B1" s="5104" t="s">
        <v>914</v>
      </c>
      <c r="C1" s="3382"/>
      <c r="D1" s="3382"/>
      <c r="E1" s="3382"/>
      <c r="F1" s="3382"/>
      <c r="G1" s="3382"/>
      <c r="H1" s="3382"/>
      <c r="I1" s="3382"/>
      <c r="J1" s="3382"/>
      <c r="K1" s="3382"/>
      <c r="L1" s="3382"/>
      <c r="M1" s="3382"/>
      <c r="N1" s="3382"/>
      <c r="O1" s="3382"/>
      <c r="P1" s="3382"/>
      <c r="Q1" s="3382"/>
      <c r="R1" s="3382"/>
      <c r="S1" s="3382"/>
      <c r="T1" s="3382"/>
      <c r="U1" s="3382"/>
      <c r="V1" s="3382"/>
      <c r="W1" s="3382"/>
      <c r="X1" s="3382"/>
      <c r="Y1" s="3382"/>
      <c r="Z1" s="3382"/>
      <c r="AA1" s="3382"/>
      <c r="AB1" s="3382"/>
      <c r="AC1" s="3382"/>
      <c r="AD1" s="3382"/>
      <c r="AE1" s="3382"/>
      <c r="AF1" s="3382"/>
      <c r="AG1" s="3382"/>
      <c r="AH1" s="3382"/>
      <c r="AI1" s="3382"/>
      <c r="AJ1" s="3382"/>
      <c r="AK1" s="3382"/>
      <c r="AL1" s="3382"/>
      <c r="AM1" s="3382"/>
      <c r="AN1" s="3382"/>
      <c r="AO1" s="3382"/>
      <c r="AP1" s="3382"/>
      <c r="AQ1" s="3382"/>
      <c r="AR1" s="3382"/>
      <c r="AS1" s="3382"/>
      <c r="AT1" s="3382"/>
      <c r="AU1" s="3382"/>
      <c r="AV1" s="3382"/>
      <c r="AW1" s="3382"/>
      <c r="AX1" s="3382"/>
      <c r="AY1" s="3382"/>
      <c r="AZ1" s="3382"/>
      <c r="BA1" s="3382"/>
      <c r="BB1" s="3382"/>
      <c r="BC1" s="3382"/>
      <c r="BD1" s="3382"/>
      <c r="BE1" s="3382"/>
      <c r="BF1" s="3382"/>
      <c r="BG1" s="3382"/>
      <c r="BH1" s="3382"/>
      <c r="BI1" s="3382"/>
      <c r="BJ1" s="3382"/>
      <c r="BK1" s="3382"/>
      <c r="BL1" s="3382"/>
      <c r="BM1" s="3382"/>
      <c r="BN1" s="3382"/>
      <c r="BO1" s="3382"/>
      <c r="BP1" s="3382"/>
      <c r="BQ1" s="3382"/>
      <c r="BR1" s="3382"/>
      <c r="BS1" s="3382"/>
      <c r="BT1" s="5105"/>
    </row>
    <row r="2" spans="1:74" s="508" customFormat="1" ht="18.75" customHeight="1" thickBot="1">
      <c r="A2" s="966"/>
      <c r="B2" s="5350" t="s">
        <v>1084</v>
      </c>
      <c r="C2" s="5350"/>
      <c r="D2" s="5350"/>
      <c r="E2" s="5350"/>
      <c r="F2" s="5350"/>
      <c r="G2" s="5350"/>
      <c r="H2" s="5350"/>
      <c r="I2" s="5350"/>
      <c r="J2" s="5350"/>
      <c r="K2" s="5350"/>
      <c r="L2" s="5350"/>
      <c r="M2" s="5350"/>
      <c r="N2" s="5350"/>
      <c r="O2" s="5350"/>
      <c r="P2" s="5350"/>
      <c r="Q2" s="5350"/>
      <c r="R2" s="5350"/>
      <c r="S2" s="5350"/>
      <c r="T2" s="5350"/>
      <c r="U2" s="5350"/>
      <c r="V2" s="5350"/>
      <c r="W2" s="5350"/>
      <c r="X2" s="5350"/>
      <c r="Y2" s="5350"/>
      <c r="Z2" s="5350"/>
      <c r="AA2" s="5350"/>
      <c r="AB2" s="5350"/>
      <c r="AC2" s="5350"/>
      <c r="AD2" s="5350"/>
      <c r="AE2" s="5350"/>
      <c r="AF2" s="5350"/>
      <c r="AG2" s="5350"/>
      <c r="AH2" s="5350"/>
      <c r="AI2" s="5350"/>
      <c r="AJ2" s="5350"/>
      <c r="AK2" s="5350"/>
      <c r="AL2" s="5350"/>
      <c r="AM2" s="5350"/>
      <c r="AN2" s="5350"/>
      <c r="AO2" s="5350"/>
      <c r="AP2" s="5350"/>
      <c r="AQ2" s="5350"/>
      <c r="AR2" s="5350"/>
      <c r="AS2" s="5350"/>
      <c r="AT2" s="5350"/>
      <c r="AU2" s="5350"/>
      <c r="AV2" s="5350"/>
      <c r="AW2" s="5350"/>
      <c r="AX2" s="5350"/>
      <c r="AY2" s="5350"/>
      <c r="AZ2" s="5350"/>
      <c r="BA2" s="5350"/>
      <c r="BB2" s="5350"/>
      <c r="BC2" s="5350"/>
      <c r="BD2" s="5351"/>
      <c r="BE2" s="5348" t="s">
        <v>436</v>
      </c>
      <c r="BF2" s="5348"/>
      <c r="BG2" s="5348"/>
      <c r="BH2" s="5348"/>
      <c r="BI2" s="5348"/>
      <c r="BJ2" s="5348"/>
      <c r="BK2" s="5348"/>
      <c r="BL2" s="5348"/>
      <c r="BM2" s="5348"/>
      <c r="BN2" s="5348"/>
      <c r="BO2" s="5348"/>
      <c r="BP2" s="5349"/>
      <c r="BQ2" s="5307">
        <f>'E.8 Datenblatt EZA'!AX2</f>
        <v>1</v>
      </c>
      <c r="BR2" s="5307"/>
      <c r="BS2" s="5307"/>
      <c r="BT2" s="675"/>
    </row>
    <row r="3" spans="1:74" ht="18" customHeight="1">
      <c r="B3" s="5308" t="s">
        <v>3</v>
      </c>
      <c r="C3" s="5309"/>
      <c r="D3" s="5309"/>
      <c r="E3" s="5309"/>
      <c r="F3" s="5309"/>
      <c r="G3" s="5309"/>
      <c r="H3" s="5309"/>
      <c r="I3" s="5309"/>
      <c r="J3" s="5309"/>
      <c r="K3" s="5309"/>
      <c r="L3" s="5310"/>
      <c r="M3" s="5311" t="s">
        <v>4</v>
      </c>
      <c r="N3" s="5312"/>
      <c r="O3" s="5312"/>
      <c r="P3" s="5312"/>
      <c r="Q3" s="5312"/>
      <c r="R3" s="5312"/>
      <c r="S3" s="5312"/>
      <c r="T3" s="5312"/>
      <c r="U3" s="5312"/>
      <c r="V3" s="5312"/>
      <c r="W3" s="5312"/>
      <c r="X3" s="5312"/>
      <c r="Y3" s="5312"/>
      <c r="Z3" s="5312"/>
      <c r="AA3" s="5312"/>
      <c r="AB3" s="5312"/>
      <c r="AC3" s="5312"/>
      <c r="AD3" s="5312"/>
      <c r="AE3" s="5313"/>
      <c r="AF3" s="545"/>
      <c r="AG3" s="5314">
        <f>Datenbasis!D3</f>
        <v>0</v>
      </c>
      <c r="AH3" s="5315"/>
      <c r="AI3" s="5315"/>
      <c r="AJ3" s="5315"/>
      <c r="AK3" s="5315"/>
      <c r="AL3" s="5315"/>
      <c r="AM3" s="5315"/>
      <c r="AN3" s="5315"/>
      <c r="AO3" s="5315"/>
      <c r="AP3" s="5315"/>
      <c r="AQ3" s="5315"/>
      <c r="AR3" s="5315"/>
      <c r="AS3" s="5315"/>
      <c r="AT3" s="5315"/>
      <c r="AU3" s="5315"/>
      <c r="AV3" s="5315"/>
      <c r="AW3" s="5315"/>
      <c r="AX3" s="5315"/>
      <c r="AY3" s="5315"/>
      <c r="AZ3" s="5315"/>
      <c r="BA3" s="5315"/>
      <c r="BB3" s="5315"/>
      <c r="BC3" s="5315"/>
      <c r="BD3" s="5315"/>
      <c r="BE3" s="5315"/>
      <c r="BF3" s="5315"/>
      <c r="BG3" s="5315"/>
      <c r="BH3" s="5315"/>
      <c r="BI3" s="5315"/>
      <c r="BJ3" s="5315"/>
      <c r="BK3" s="5315"/>
      <c r="BL3" s="5315"/>
      <c r="BM3" s="5315"/>
      <c r="BN3" s="5315"/>
      <c r="BO3" s="5315"/>
      <c r="BP3" s="5315"/>
      <c r="BQ3" s="5315"/>
      <c r="BR3" s="5315"/>
      <c r="BS3" s="5315"/>
      <c r="BT3" s="5316"/>
    </row>
    <row r="4" spans="1:74" ht="18" customHeight="1">
      <c r="B4" s="5095"/>
      <c r="C4" s="2512"/>
      <c r="D4" s="2512"/>
      <c r="E4" s="2512"/>
      <c r="F4" s="2512"/>
      <c r="G4" s="2512"/>
      <c r="H4" s="2512"/>
      <c r="I4" s="2512"/>
      <c r="J4" s="2512"/>
      <c r="K4" s="2512"/>
      <c r="L4" s="2943"/>
      <c r="M4" s="5260" t="s">
        <v>5</v>
      </c>
      <c r="N4" s="5261"/>
      <c r="O4" s="5261"/>
      <c r="P4" s="5261"/>
      <c r="Q4" s="5261"/>
      <c r="R4" s="5261"/>
      <c r="S4" s="5261"/>
      <c r="T4" s="5261"/>
      <c r="U4" s="5261"/>
      <c r="V4" s="5261"/>
      <c r="W4" s="5261"/>
      <c r="X4" s="5261"/>
      <c r="Y4" s="5261"/>
      <c r="Z4" s="5261"/>
      <c r="AA4" s="5261"/>
      <c r="AB4" s="5261"/>
      <c r="AC4" s="5261"/>
      <c r="AD4" s="5261"/>
      <c r="AE4" s="5262"/>
      <c r="AF4" s="5263" t="s">
        <v>21</v>
      </c>
      <c r="AG4" s="5264"/>
      <c r="AH4" s="5265"/>
      <c r="AI4" s="239"/>
      <c r="AJ4" s="5266">
        <v>99310</v>
      </c>
      <c r="AK4" s="5267"/>
      <c r="AL4" s="5267"/>
      <c r="AM4" s="5267"/>
      <c r="AN4" s="5267"/>
      <c r="AO4" s="5267"/>
      <c r="AP4" s="5267"/>
      <c r="AQ4" s="546"/>
      <c r="AR4" s="5268" t="s">
        <v>0</v>
      </c>
      <c r="AS4" s="5269"/>
      <c r="AT4" s="5269"/>
      <c r="AU4" s="5269"/>
      <c r="AV4" s="5269"/>
      <c r="AW4" s="5269"/>
      <c r="AX4" s="5269"/>
      <c r="AY4" s="5269"/>
      <c r="AZ4" s="5269"/>
      <c r="BA4" s="5269"/>
      <c r="BB4" s="5269"/>
      <c r="BC4" s="5269"/>
      <c r="BD4" s="5269"/>
      <c r="BE4" s="5269"/>
      <c r="BF4" s="5269"/>
      <c r="BG4" s="5269"/>
      <c r="BH4" s="5269"/>
      <c r="BI4" s="5269"/>
      <c r="BJ4" s="5269"/>
      <c r="BK4" s="5269"/>
      <c r="BL4" s="5269"/>
      <c r="BM4" s="5269"/>
      <c r="BN4" s="5269"/>
      <c r="BO4" s="5269"/>
      <c r="BP4" s="5269"/>
      <c r="BQ4" s="5269"/>
      <c r="BR4" s="5269"/>
      <c r="BS4" s="5269"/>
      <c r="BT4" s="5270"/>
    </row>
    <row r="5" spans="1:74" ht="18" customHeight="1">
      <c r="B5" s="5271"/>
      <c r="C5" s="5272"/>
      <c r="D5" s="5272"/>
      <c r="E5" s="5272"/>
      <c r="F5" s="5272"/>
      <c r="G5" s="5272"/>
      <c r="H5" s="5272"/>
      <c r="I5" s="5272"/>
      <c r="J5" s="5272"/>
      <c r="K5" s="5272"/>
      <c r="L5" s="5125"/>
      <c r="M5" s="676" t="s">
        <v>9</v>
      </c>
      <c r="N5" s="677"/>
      <c r="O5" s="677"/>
      <c r="P5" s="677"/>
      <c r="Q5" s="677"/>
      <c r="R5" s="677"/>
      <c r="S5" s="677"/>
      <c r="T5" s="677"/>
      <c r="U5" s="677"/>
      <c r="V5" s="677"/>
      <c r="W5" s="677"/>
      <c r="X5" s="678"/>
      <c r="Y5" s="679"/>
      <c r="Z5" s="679"/>
      <c r="AA5" s="679"/>
      <c r="AB5" s="679"/>
      <c r="AC5" s="679"/>
      <c r="AD5" s="679"/>
      <c r="AE5" s="679"/>
      <c r="AF5" s="680"/>
      <c r="AG5" s="5273">
        <f>Datenbasis!H3</f>
        <v>0</v>
      </c>
      <c r="AH5" s="5274"/>
      <c r="AI5" s="5274"/>
      <c r="AJ5" s="5274"/>
      <c r="AK5" s="5274"/>
      <c r="AL5" s="5274"/>
      <c r="AM5" s="5274"/>
      <c r="AN5" s="5274"/>
      <c r="AO5" s="5274"/>
      <c r="AP5" s="5274"/>
      <c r="AQ5" s="5274"/>
      <c r="AR5" s="5274"/>
      <c r="AS5" s="5274"/>
      <c r="AT5" s="5274"/>
      <c r="AU5" s="5274"/>
      <c r="AV5" s="5274"/>
      <c r="AW5" s="5274"/>
      <c r="AX5" s="5274"/>
      <c r="AY5" s="5274"/>
      <c r="AZ5" s="5274"/>
      <c r="BA5" s="5274"/>
      <c r="BB5" s="5274"/>
      <c r="BC5" s="5275"/>
      <c r="BD5" s="681"/>
      <c r="BE5" s="5276">
        <f>Datenbasis!I3</f>
        <v>0</v>
      </c>
      <c r="BF5" s="5277"/>
      <c r="BG5" s="5277"/>
      <c r="BH5" s="5278"/>
      <c r="BI5" s="681"/>
      <c r="BJ5" s="5279">
        <f>Datenbasis!J3</f>
        <v>0</v>
      </c>
      <c r="BK5" s="5279"/>
      <c r="BL5" s="5280"/>
      <c r="BM5" s="5280"/>
      <c r="BN5" s="5280"/>
      <c r="BO5" s="5280"/>
      <c r="BP5" s="5280"/>
      <c r="BQ5" s="5280"/>
      <c r="BR5" s="5280"/>
      <c r="BS5" s="5280"/>
      <c r="BT5" s="5281"/>
    </row>
    <row r="6" spans="1:74" ht="27" customHeight="1">
      <c r="B6" s="5284"/>
      <c r="C6" s="5285"/>
      <c r="D6" s="5294" t="s">
        <v>420</v>
      </c>
      <c r="E6" s="5294"/>
      <c r="F6" s="5294"/>
      <c r="G6" s="5295" t="s">
        <v>915</v>
      </c>
      <c r="H6" s="5295"/>
      <c r="I6" s="5295"/>
      <c r="J6" s="5295"/>
      <c r="K6" s="5295"/>
      <c r="L6" s="5295"/>
      <c r="M6" s="5295"/>
      <c r="N6" s="5295"/>
      <c r="O6" s="5295"/>
      <c r="P6" s="5295"/>
      <c r="Q6" s="5295"/>
      <c r="R6" s="5295"/>
      <c r="S6" s="5295"/>
      <c r="T6" s="5295"/>
      <c r="U6" s="5295"/>
      <c r="V6" s="5295"/>
      <c r="W6" s="5295"/>
      <c r="X6" s="5295"/>
      <c r="Y6" s="5295"/>
      <c r="Z6" s="5295"/>
      <c r="AA6" s="5295"/>
      <c r="AB6" s="5295"/>
      <c r="AC6" s="5295"/>
      <c r="AD6" s="5295"/>
      <c r="AE6" s="5295"/>
      <c r="AF6" s="5295"/>
      <c r="AG6" s="5295"/>
      <c r="AH6" s="5295"/>
      <c r="AI6" s="5295"/>
      <c r="AJ6" s="5295"/>
      <c r="AK6" s="5295"/>
      <c r="AL6" s="5295"/>
      <c r="AM6" s="5295"/>
      <c r="AN6" s="5295"/>
      <c r="AO6" s="5295"/>
      <c r="AP6" s="5295"/>
      <c r="AQ6" s="5295"/>
      <c r="AR6" s="5295"/>
      <c r="AS6" s="5295"/>
      <c r="AT6" s="5295"/>
      <c r="AU6" s="5295"/>
      <c r="AV6" s="5295"/>
      <c r="AW6" s="5295"/>
      <c r="AX6" s="5295"/>
      <c r="AY6" s="5295"/>
      <c r="AZ6" s="5295"/>
      <c r="BA6" s="5295"/>
      <c r="BB6" s="5295"/>
      <c r="BC6" s="5295"/>
      <c r="BD6" s="5295"/>
      <c r="BE6" s="5295"/>
      <c r="BF6" s="5295"/>
      <c r="BG6" s="5295"/>
      <c r="BH6" s="5295"/>
      <c r="BI6" s="5295"/>
      <c r="BJ6" s="5295"/>
      <c r="BK6" s="5295"/>
      <c r="BL6" s="5295"/>
      <c r="BM6" s="5295"/>
      <c r="BN6" s="5295"/>
      <c r="BO6" s="5295"/>
      <c r="BP6" s="5295"/>
      <c r="BQ6" s="5295"/>
      <c r="BR6" s="5295"/>
      <c r="BS6" s="5295"/>
      <c r="BT6" s="5296"/>
      <c r="BV6" s="508" t="s">
        <v>1</v>
      </c>
    </row>
    <row r="7" spans="1:74" ht="24" customHeight="1">
      <c r="B7" s="5284"/>
      <c r="C7" s="5285"/>
      <c r="D7" s="5259"/>
      <c r="E7" s="5259"/>
      <c r="F7" s="5259"/>
      <c r="G7" s="5256" t="s">
        <v>916</v>
      </c>
      <c r="H7" s="5256"/>
      <c r="I7" s="5256"/>
      <c r="J7" s="5256"/>
      <c r="K7" s="5256"/>
      <c r="L7" s="5256"/>
      <c r="M7" s="5256"/>
      <c r="N7" s="5256"/>
      <c r="O7" s="5256"/>
      <c r="P7" s="5256"/>
      <c r="Q7" s="5256"/>
      <c r="R7" s="5256"/>
      <c r="S7" s="5256"/>
      <c r="T7" s="5256"/>
      <c r="U7" s="5256"/>
      <c r="V7" s="5256"/>
      <c r="W7" s="5256"/>
      <c r="X7" s="5256"/>
      <c r="Y7" s="5256"/>
      <c r="Z7" s="5256"/>
      <c r="AA7" s="5256"/>
      <c r="AB7" s="5256"/>
      <c r="AC7" s="5256"/>
      <c r="AD7" s="5256"/>
      <c r="AE7" s="5256"/>
      <c r="AF7" s="5256"/>
      <c r="AG7" s="5256"/>
      <c r="AH7" s="5256"/>
      <c r="AI7" s="5256"/>
      <c r="AJ7" s="5256"/>
      <c r="AK7" s="5256"/>
      <c r="AL7" s="5256"/>
      <c r="AM7" s="5256"/>
      <c r="AN7" s="5256"/>
      <c r="AO7" s="5256"/>
      <c r="AP7" s="5256"/>
      <c r="AQ7" s="5256"/>
      <c r="AR7" s="5256"/>
      <c r="AS7" s="5256"/>
      <c r="AT7" s="5256"/>
      <c r="AU7" s="5256"/>
      <c r="AV7" s="5256"/>
      <c r="AW7" s="5256"/>
      <c r="AX7" s="5256"/>
      <c r="AY7" s="5256"/>
      <c r="AZ7" s="5256"/>
      <c r="BA7" s="5256"/>
      <c r="BB7" s="5256"/>
      <c r="BC7" s="5256"/>
      <c r="BD7" s="5256"/>
      <c r="BE7" s="5256"/>
      <c r="BF7" s="5256"/>
      <c r="BG7" s="5256"/>
      <c r="BH7" s="5256"/>
      <c r="BI7" s="5256"/>
      <c r="BJ7" s="5256"/>
      <c r="BK7" s="5256"/>
      <c r="BL7" s="5256"/>
      <c r="BM7" s="5256"/>
      <c r="BN7" s="5256"/>
      <c r="BO7" s="5256"/>
      <c r="BP7" s="5256"/>
      <c r="BQ7" s="5256"/>
      <c r="BR7" s="5256"/>
      <c r="BS7" s="5257"/>
      <c r="BT7" s="5258"/>
      <c r="BV7" s="454" t="s">
        <v>2</v>
      </c>
    </row>
    <row r="8" spans="1:74" ht="23.25" customHeight="1" thickBot="1">
      <c r="B8" s="5292"/>
      <c r="C8" s="5293"/>
      <c r="D8" s="5259"/>
      <c r="E8" s="5259"/>
      <c r="F8" s="5259"/>
      <c r="G8" s="5256"/>
      <c r="H8" s="5256"/>
      <c r="I8" s="5256"/>
      <c r="J8" s="5256"/>
      <c r="K8" s="5256"/>
      <c r="L8" s="5256"/>
      <c r="M8" s="5256"/>
      <c r="N8" s="5256"/>
      <c r="O8" s="5256"/>
      <c r="P8" s="5256"/>
      <c r="Q8" s="5256"/>
      <c r="R8" s="5256"/>
      <c r="S8" s="5256"/>
      <c r="T8" s="5256"/>
      <c r="U8" s="5256"/>
      <c r="V8" s="5256"/>
      <c r="W8" s="5256"/>
      <c r="X8" s="5256"/>
      <c r="Y8" s="5256"/>
      <c r="Z8" s="5256"/>
      <c r="AA8" s="5256"/>
      <c r="AB8" s="5256"/>
      <c r="AC8" s="5256"/>
      <c r="AD8" s="5256"/>
      <c r="AE8" s="5256"/>
      <c r="AF8" s="5256"/>
      <c r="AG8" s="5256"/>
      <c r="AH8" s="5256"/>
      <c r="AI8" s="5256"/>
      <c r="AJ8" s="5256"/>
      <c r="AK8" s="5256"/>
      <c r="AL8" s="5256"/>
      <c r="AM8" s="5256"/>
      <c r="AN8" s="5256"/>
      <c r="AO8" s="5256"/>
      <c r="AP8" s="5256"/>
      <c r="AQ8" s="5256"/>
      <c r="AR8" s="5256"/>
      <c r="AS8" s="5256"/>
      <c r="AT8" s="5256"/>
      <c r="AU8" s="5256"/>
      <c r="AV8" s="5256"/>
      <c r="AW8" s="5256"/>
      <c r="AX8" s="5256"/>
      <c r="AY8" s="5256"/>
      <c r="AZ8" s="5256"/>
      <c r="BA8" s="5256"/>
      <c r="BB8" s="5256"/>
      <c r="BC8" s="5256"/>
      <c r="BD8" s="5256"/>
      <c r="BE8" s="5256"/>
      <c r="BF8" s="5256"/>
      <c r="BG8" s="5256"/>
      <c r="BH8" s="5256"/>
      <c r="BI8" s="5256"/>
      <c r="BJ8" s="5256"/>
      <c r="BK8" s="5256"/>
      <c r="BL8" s="5256"/>
      <c r="BM8" s="5256"/>
      <c r="BN8" s="5256"/>
      <c r="BO8" s="5256"/>
      <c r="BP8" s="5256"/>
      <c r="BQ8" s="5256"/>
      <c r="BR8" s="5256"/>
      <c r="BS8" s="5257"/>
      <c r="BT8" s="5258"/>
    </row>
    <row r="9" spans="1:74" ht="27" customHeight="1" thickBot="1">
      <c r="B9" s="5297"/>
      <c r="C9" s="5298"/>
      <c r="D9" s="5298"/>
      <c r="E9" s="5298"/>
      <c r="F9" s="5298"/>
      <c r="G9" s="5299" t="s">
        <v>917</v>
      </c>
      <c r="H9" s="5299"/>
      <c r="I9" s="5299"/>
      <c r="J9" s="5299"/>
      <c r="K9" s="5299"/>
      <c r="L9" s="5299"/>
      <c r="M9" s="5299"/>
      <c r="N9" s="5299"/>
      <c r="O9" s="5299"/>
      <c r="P9" s="5299"/>
      <c r="Q9" s="5299"/>
      <c r="R9" s="5299"/>
      <c r="S9" s="5299"/>
      <c r="T9" s="5299"/>
      <c r="U9" s="5299"/>
      <c r="V9" s="5299"/>
      <c r="W9" s="5299"/>
      <c r="X9" s="5299"/>
      <c r="Y9" s="5299"/>
      <c r="Z9" s="5299"/>
      <c r="AA9" s="5299"/>
      <c r="AB9" s="5299"/>
      <c r="AC9" s="5299"/>
      <c r="AD9" s="5299"/>
      <c r="AE9" s="5299"/>
      <c r="AF9" s="5299"/>
      <c r="AG9" s="5299"/>
      <c r="AH9" s="5299"/>
      <c r="AI9" s="5299"/>
      <c r="AJ9" s="5299"/>
      <c r="AK9" s="5299"/>
      <c r="AL9" s="5299"/>
      <c r="AM9" s="5300" t="s">
        <v>918</v>
      </c>
      <c r="AN9" s="5300"/>
      <c r="AO9" s="5300"/>
      <c r="AP9" s="5300"/>
      <c r="AQ9" s="5301"/>
      <c r="AR9" s="5301"/>
      <c r="AS9" s="5301"/>
      <c r="AT9" s="5301"/>
      <c r="AU9" s="5301"/>
      <c r="AV9" s="5301"/>
      <c r="AW9" s="5301"/>
      <c r="AX9" s="5301"/>
      <c r="AY9" s="5301"/>
      <c r="AZ9" s="5301"/>
      <c r="BA9" s="5301"/>
      <c r="BB9" s="5301"/>
      <c r="BC9" s="5301"/>
      <c r="BD9" s="5301"/>
      <c r="BE9" s="5301"/>
      <c r="BF9" s="5301"/>
      <c r="BG9" s="5301"/>
      <c r="BH9" s="5301"/>
      <c r="BI9" s="5301"/>
      <c r="BJ9" s="5301"/>
      <c r="BK9" s="5301"/>
      <c r="BL9" s="5301"/>
      <c r="BM9" s="5301"/>
      <c r="BN9" s="5301"/>
      <c r="BO9" s="5301"/>
      <c r="BP9" s="5301"/>
      <c r="BQ9" s="5301"/>
      <c r="BR9" s="5301"/>
      <c r="BS9" s="5302"/>
      <c r="BT9" s="5303"/>
      <c r="BV9" s="548"/>
    </row>
    <row r="10" spans="1:74" ht="23.25" customHeight="1">
      <c r="B10" s="5304"/>
      <c r="C10" s="5259"/>
      <c r="D10" s="5259"/>
      <c r="E10" s="5259"/>
      <c r="F10" s="5259"/>
      <c r="G10" s="5305" t="s">
        <v>919</v>
      </c>
      <c r="H10" s="5305"/>
      <c r="I10" s="5305"/>
      <c r="J10" s="5305"/>
      <c r="K10" s="5305"/>
      <c r="L10" s="5305"/>
      <c r="M10" s="5305"/>
      <c r="N10" s="5305"/>
      <c r="O10" s="5305"/>
      <c r="P10" s="5305"/>
      <c r="Q10" s="5305"/>
      <c r="R10" s="5305"/>
      <c r="S10" s="5305"/>
      <c r="T10" s="5305"/>
      <c r="U10" s="5305"/>
      <c r="V10" s="5305"/>
      <c r="W10" s="5305"/>
      <c r="X10" s="5305"/>
      <c r="Y10" s="5305"/>
      <c r="Z10" s="5305"/>
      <c r="AA10" s="5305"/>
      <c r="AB10" s="5305"/>
      <c r="AC10" s="5305"/>
      <c r="AD10" s="5305"/>
      <c r="AE10" s="5305"/>
      <c r="AF10" s="5305"/>
      <c r="AG10" s="5305"/>
      <c r="AH10" s="5305"/>
      <c r="AI10" s="5305"/>
      <c r="AJ10" s="5305"/>
      <c r="AK10" s="5305"/>
      <c r="AL10" s="5305"/>
      <c r="AM10" s="5305"/>
      <c r="AN10" s="5305"/>
      <c r="AO10" s="5305"/>
      <c r="AP10" s="5305"/>
      <c r="AQ10" s="5305"/>
      <c r="AR10" s="5305"/>
      <c r="AS10" s="5305"/>
      <c r="AT10" s="5305"/>
      <c r="AU10" s="5305"/>
      <c r="AV10" s="5305"/>
      <c r="AW10" s="5305"/>
      <c r="AX10" s="5305"/>
      <c r="AY10" s="5305"/>
      <c r="AZ10" s="5305"/>
      <c r="BA10" s="5305"/>
      <c r="BB10" s="5305"/>
      <c r="BC10" s="5305"/>
      <c r="BD10" s="5305"/>
      <c r="BE10" s="5305"/>
      <c r="BF10" s="5305"/>
      <c r="BG10" s="5305"/>
      <c r="BH10" s="5305"/>
      <c r="BI10" s="5305"/>
      <c r="BJ10" s="5305"/>
      <c r="BK10" s="5305"/>
      <c r="BL10" s="5305"/>
      <c r="BM10" s="5305"/>
      <c r="BN10" s="5305"/>
      <c r="BO10" s="5305"/>
      <c r="BP10" s="5305"/>
      <c r="BQ10" s="5305"/>
      <c r="BR10" s="5305"/>
      <c r="BS10" s="5305"/>
      <c r="BT10" s="5306"/>
    </row>
    <row r="11" spans="1:74" ht="23.25" customHeight="1">
      <c r="B11" s="5282"/>
      <c r="C11" s="5283"/>
      <c r="D11" s="5259"/>
      <c r="E11" s="5259"/>
      <c r="F11" s="5259"/>
      <c r="G11" s="5286" t="s">
        <v>920</v>
      </c>
      <c r="H11" s="5286"/>
      <c r="I11" s="5286"/>
      <c r="J11" s="5286"/>
      <c r="K11" s="5286"/>
      <c r="L11" s="5286"/>
      <c r="M11" s="5286"/>
      <c r="N11" s="5286"/>
      <c r="O11" s="5286"/>
      <c r="P11" s="5286"/>
      <c r="Q11" s="5286"/>
      <c r="R11" s="5286"/>
      <c r="S11" s="5286"/>
      <c r="T11" s="5286"/>
      <c r="U11" s="5286"/>
      <c r="V11" s="5286"/>
      <c r="W11" s="5286"/>
      <c r="X11" s="5286"/>
      <c r="Y11" s="5286"/>
      <c r="Z11" s="5286"/>
      <c r="AA11" s="5286"/>
      <c r="AB11" s="5286"/>
      <c r="AC11" s="5286"/>
      <c r="AD11" s="5286"/>
      <c r="AE11" s="5286"/>
      <c r="AF11" s="5286"/>
      <c r="AG11" s="5286"/>
      <c r="AH11" s="5286"/>
      <c r="AI11" s="5286"/>
      <c r="AJ11" s="5286"/>
      <c r="AK11" s="5286"/>
      <c r="AL11" s="5286"/>
      <c r="AM11" s="5286"/>
      <c r="AN11" s="5286"/>
      <c r="AO11" s="5286"/>
      <c r="AP11" s="5286"/>
      <c r="AQ11" s="5286"/>
      <c r="AR11" s="5286"/>
      <c r="AS11" s="5286"/>
      <c r="AT11" s="5286"/>
      <c r="AU11" s="5286"/>
      <c r="AV11" s="5286"/>
      <c r="AW11" s="5286"/>
      <c r="AX11" s="5286"/>
      <c r="AY11" s="5286"/>
      <c r="AZ11" s="5286"/>
      <c r="BA11" s="5286"/>
      <c r="BB11" s="5286"/>
      <c r="BC11" s="5286"/>
      <c r="BD11" s="5286"/>
      <c r="BE11" s="5286"/>
      <c r="BF11" s="5286"/>
      <c r="BG11" s="5286"/>
      <c r="BH11" s="5286"/>
      <c r="BI11" s="5286"/>
      <c r="BJ11" s="5286"/>
      <c r="BK11" s="5286"/>
      <c r="BL11" s="5286"/>
      <c r="BM11" s="5286"/>
      <c r="BN11" s="5286"/>
      <c r="BO11" s="5286"/>
      <c r="BP11" s="5286"/>
      <c r="BQ11" s="5286"/>
      <c r="BR11" s="5286"/>
      <c r="BS11" s="5288"/>
      <c r="BT11" s="5289"/>
    </row>
    <row r="12" spans="1:74" ht="23.25" customHeight="1" thickBot="1">
      <c r="B12" s="5284"/>
      <c r="C12" s="5285"/>
      <c r="D12" s="5283"/>
      <c r="E12" s="5283"/>
      <c r="F12" s="5283"/>
      <c r="G12" s="5287"/>
      <c r="H12" s="5287"/>
      <c r="I12" s="5287"/>
      <c r="J12" s="5287"/>
      <c r="K12" s="5287"/>
      <c r="L12" s="5287"/>
      <c r="M12" s="5287"/>
      <c r="N12" s="5287"/>
      <c r="O12" s="5287"/>
      <c r="P12" s="5287"/>
      <c r="Q12" s="5287"/>
      <c r="R12" s="5287"/>
      <c r="S12" s="5287"/>
      <c r="T12" s="5287"/>
      <c r="U12" s="5287"/>
      <c r="V12" s="5287"/>
      <c r="W12" s="5287"/>
      <c r="X12" s="5287"/>
      <c r="Y12" s="5287"/>
      <c r="Z12" s="5287"/>
      <c r="AA12" s="5287"/>
      <c r="AB12" s="5287"/>
      <c r="AC12" s="5287"/>
      <c r="AD12" s="5287"/>
      <c r="AE12" s="5287"/>
      <c r="AF12" s="5287"/>
      <c r="AG12" s="5287"/>
      <c r="AH12" s="5287"/>
      <c r="AI12" s="5287"/>
      <c r="AJ12" s="5287"/>
      <c r="AK12" s="5287"/>
      <c r="AL12" s="5287"/>
      <c r="AM12" s="5287"/>
      <c r="AN12" s="5287"/>
      <c r="AO12" s="5287"/>
      <c r="AP12" s="5287"/>
      <c r="AQ12" s="5287"/>
      <c r="AR12" s="5287"/>
      <c r="AS12" s="5287"/>
      <c r="AT12" s="5287"/>
      <c r="AU12" s="5287"/>
      <c r="AV12" s="5287"/>
      <c r="AW12" s="5287"/>
      <c r="AX12" s="5287"/>
      <c r="AY12" s="5287"/>
      <c r="AZ12" s="5287"/>
      <c r="BA12" s="5287"/>
      <c r="BB12" s="5287"/>
      <c r="BC12" s="5287"/>
      <c r="BD12" s="5287"/>
      <c r="BE12" s="5287"/>
      <c r="BF12" s="5287"/>
      <c r="BG12" s="5287"/>
      <c r="BH12" s="5287"/>
      <c r="BI12" s="5287"/>
      <c r="BJ12" s="5287"/>
      <c r="BK12" s="5287"/>
      <c r="BL12" s="5287"/>
      <c r="BM12" s="5287"/>
      <c r="BN12" s="5287"/>
      <c r="BO12" s="5287"/>
      <c r="BP12" s="5287"/>
      <c r="BQ12" s="5287"/>
      <c r="BR12" s="5287"/>
      <c r="BS12" s="5290"/>
      <c r="BT12" s="5291"/>
    </row>
    <row r="13" spans="1:74" ht="27" customHeight="1" thickBot="1">
      <c r="B13" s="5292"/>
      <c r="C13" s="5293"/>
      <c r="D13" s="5294" t="s">
        <v>423</v>
      </c>
      <c r="E13" s="5294"/>
      <c r="F13" s="5294"/>
      <c r="G13" s="5295" t="s">
        <v>921</v>
      </c>
      <c r="H13" s="5295"/>
      <c r="I13" s="5295"/>
      <c r="J13" s="5295"/>
      <c r="K13" s="5295"/>
      <c r="L13" s="5295"/>
      <c r="M13" s="5295"/>
      <c r="N13" s="5295"/>
      <c r="O13" s="5295"/>
      <c r="P13" s="5295"/>
      <c r="Q13" s="5295"/>
      <c r="R13" s="5295"/>
      <c r="S13" s="5295"/>
      <c r="T13" s="5295"/>
      <c r="U13" s="5295"/>
      <c r="V13" s="5295"/>
      <c r="W13" s="5295"/>
      <c r="X13" s="5295"/>
      <c r="Y13" s="5295"/>
      <c r="Z13" s="5295"/>
      <c r="AA13" s="5295"/>
      <c r="AB13" s="5295"/>
      <c r="AC13" s="5295"/>
      <c r="AD13" s="5295"/>
      <c r="AE13" s="5295"/>
      <c r="AF13" s="5295"/>
      <c r="AG13" s="5295"/>
      <c r="AH13" s="5295"/>
      <c r="AI13" s="5295"/>
      <c r="AJ13" s="5295"/>
      <c r="AK13" s="5295"/>
      <c r="AL13" s="5295"/>
      <c r="AM13" s="5295"/>
      <c r="AN13" s="5295"/>
      <c r="AO13" s="5295"/>
      <c r="AP13" s="5295"/>
      <c r="AQ13" s="5295"/>
      <c r="AR13" s="5295"/>
      <c r="AS13" s="5295"/>
      <c r="AT13" s="5295"/>
      <c r="AU13" s="5295"/>
      <c r="AV13" s="5295"/>
      <c r="AW13" s="5295"/>
      <c r="AX13" s="5295"/>
      <c r="AY13" s="5295"/>
      <c r="AZ13" s="5295"/>
      <c r="BA13" s="5295"/>
      <c r="BB13" s="5295"/>
      <c r="BC13" s="5295"/>
      <c r="BD13" s="5295"/>
      <c r="BE13" s="5295"/>
      <c r="BF13" s="5295"/>
      <c r="BG13" s="5295"/>
      <c r="BH13" s="5295"/>
      <c r="BI13" s="5295"/>
      <c r="BJ13" s="5295"/>
      <c r="BK13" s="5295"/>
      <c r="BL13" s="5295"/>
      <c r="BM13" s="5295"/>
      <c r="BN13" s="5295"/>
      <c r="BO13" s="5295"/>
      <c r="BP13" s="5295"/>
      <c r="BQ13" s="5295"/>
      <c r="BR13" s="5295"/>
      <c r="BS13" s="5295"/>
      <c r="BT13" s="5296"/>
      <c r="BV13" s="549"/>
    </row>
    <row r="14" spans="1:74" ht="23.25" customHeight="1">
      <c r="B14" s="5304"/>
      <c r="C14" s="5259"/>
      <c r="D14" s="5259"/>
      <c r="E14" s="5259"/>
      <c r="F14" s="5259"/>
      <c r="G14" s="5317" t="s">
        <v>922</v>
      </c>
      <c r="H14" s="5317"/>
      <c r="I14" s="5317"/>
      <c r="J14" s="5317"/>
      <c r="K14" s="5317"/>
      <c r="L14" s="5317"/>
      <c r="M14" s="5317"/>
      <c r="N14" s="5317"/>
      <c r="O14" s="5317"/>
      <c r="P14" s="5317"/>
      <c r="Q14" s="5317"/>
      <c r="R14" s="5317"/>
      <c r="S14" s="5317"/>
      <c r="T14" s="5317"/>
      <c r="U14" s="5317"/>
      <c r="V14" s="5317"/>
      <c r="W14" s="5317"/>
      <c r="X14" s="5317"/>
      <c r="Y14" s="5317"/>
      <c r="Z14" s="5317"/>
      <c r="AA14" s="5317"/>
      <c r="AB14" s="5317"/>
      <c r="AC14" s="5317"/>
      <c r="AD14" s="5317"/>
      <c r="AE14" s="5317"/>
      <c r="AF14" s="5317"/>
      <c r="AG14" s="5317"/>
      <c r="AH14" s="5317"/>
      <c r="AI14" s="5317"/>
      <c r="AJ14" s="5317"/>
      <c r="AK14" s="5317"/>
      <c r="AL14" s="5317"/>
      <c r="AM14" s="5317"/>
      <c r="AN14" s="5317"/>
      <c r="AO14" s="5317"/>
      <c r="AP14" s="5317"/>
      <c r="AQ14" s="5317"/>
      <c r="AR14" s="5317"/>
      <c r="AS14" s="5317"/>
      <c r="AT14" s="5317"/>
      <c r="AU14" s="5317"/>
      <c r="AV14" s="5317"/>
      <c r="AW14" s="5317"/>
      <c r="AX14" s="5317"/>
      <c r="AY14" s="5317"/>
      <c r="AZ14" s="5317"/>
      <c r="BA14" s="5317"/>
      <c r="BB14" s="5317"/>
      <c r="BC14" s="5317"/>
      <c r="BD14" s="5317"/>
      <c r="BE14" s="5317"/>
      <c r="BF14" s="5317"/>
      <c r="BG14" s="5317"/>
      <c r="BH14" s="5317"/>
      <c r="BI14" s="5317"/>
      <c r="BJ14" s="5317"/>
      <c r="BK14" s="5317"/>
      <c r="BL14" s="5317"/>
      <c r="BM14" s="5317"/>
      <c r="BN14" s="5317"/>
      <c r="BO14" s="5317"/>
      <c r="BP14" s="5317"/>
      <c r="BQ14" s="5317"/>
      <c r="BR14" s="5317"/>
      <c r="BS14" s="5317"/>
      <c r="BT14" s="5318"/>
    </row>
    <row r="15" spans="1:74" ht="27" customHeight="1">
      <c r="B15" s="5297"/>
      <c r="C15" s="5298"/>
      <c r="D15" s="5298"/>
      <c r="E15" s="5298"/>
      <c r="F15" s="5298"/>
      <c r="G15" s="5319" t="s">
        <v>923</v>
      </c>
      <c r="H15" s="5319"/>
      <c r="I15" s="5319"/>
      <c r="J15" s="5319"/>
      <c r="K15" s="5319"/>
      <c r="L15" s="5319"/>
      <c r="M15" s="5319"/>
      <c r="N15" s="5319"/>
      <c r="O15" s="5319"/>
      <c r="P15" s="5319"/>
      <c r="Q15" s="5319"/>
      <c r="R15" s="5319"/>
      <c r="S15" s="5319"/>
      <c r="T15" s="5319"/>
      <c r="U15" s="5319"/>
      <c r="V15" s="5319"/>
      <c r="W15" s="5320"/>
      <c r="X15" s="5320"/>
      <c r="Y15" s="5320"/>
      <c r="Z15" s="5320"/>
      <c r="AA15" s="5320"/>
      <c r="AB15" s="5320"/>
      <c r="AC15" s="5321" t="s">
        <v>6</v>
      </c>
      <c r="AD15" s="5321"/>
      <c r="AE15" s="5322"/>
      <c r="AF15" s="5322"/>
      <c r="AG15" s="5322"/>
      <c r="AH15" s="5322"/>
      <c r="AI15" s="5322"/>
      <c r="AJ15" s="5322"/>
      <c r="AK15" s="5321" t="s">
        <v>6</v>
      </c>
      <c r="AL15" s="5321"/>
      <c r="AM15" s="5323"/>
      <c r="AN15" s="5323"/>
      <c r="AO15" s="5323"/>
      <c r="AP15" s="5323"/>
      <c r="AQ15" s="5323"/>
      <c r="AR15" s="5323"/>
      <c r="AS15" s="5323"/>
      <c r="AT15" s="5323"/>
      <c r="AU15" s="5323"/>
      <c r="AV15" s="5323"/>
      <c r="AW15" s="5323"/>
      <c r="AX15" s="5323"/>
      <c r="AY15" s="5323"/>
      <c r="AZ15" s="5323"/>
      <c r="BA15" s="5323"/>
      <c r="BB15" s="5323"/>
      <c r="BC15" s="5324"/>
      <c r="BD15" s="5324"/>
      <c r="BE15" s="5324"/>
      <c r="BF15" s="5324"/>
      <c r="BG15" s="5324"/>
      <c r="BH15" s="5324"/>
      <c r="BI15" s="5324"/>
      <c r="BJ15" s="5324"/>
      <c r="BK15" s="5324"/>
      <c r="BL15" s="5324"/>
      <c r="BM15" s="5324"/>
      <c r="BN15" s="5324"/>
      <c r="BO15" s="5324"/>
      <c r="BP15" s="5324"/>
      <c r="BQ15" s="5324"/>
      <c r="BR15" s="5324"/>
      <c r="BS15" s="5302"/>
      <c r="BT15" s="5303"/>
    </row>
    <row r="16" spans="1:74" ht="6" customHeight="1">
      <c r="B16" s="5282"/>
      <c r="C16" s="5283"/>
      <c r="D16" s="5283"/>
      <c r="E16" s="5283"/>
      <c r="F16" s="5283"/>
      <c r="G16" s="5283"/>
      <c r="H16" s="5283"/>
      <c r="I16" s="5283"/>
      <c r="J16" s="5283"/>
      <c r="K16" s="5283"/>
      <c r="L16" s="5283"/>
      <c r="M16" s="5283"/>
      <c r="N16" s="5283"/>
      <c r="O16" s="5283"/>
      <c r="P16" s="5283"/>
      <c r="Q16" s="5283"/>
      <c r="R16" s="5283"/>
      <c r="S16" s="5283"/>
      <c r="T16" s="5283"/>
      <c r="U16" s="5283"/>
      <c r="V16" s="5283"/>
      <c r="W16" s="5283"/>
      <c r="X16" s="5283"/>
      <c r="Y16" s="5283"/>
      <c r="Z16" s="5283"/>
      <c r="AA16" s="5283"/>
      <c r="AB16" s="5283"/>
      <c r="AC16" s="5283"/>
      <c r="AD16" s="5283"/>
      <c r="AE16" s="5283"/>
      <c r="AF16" s="5283"/>
      <c r="AG16" s="5283"/>
      <c r="AH16" s="5283"/>
      <c r="AI16" s="5283"/>
      <c r="AJ16" s="5283"/>
      <c r="AK16" s="5283"/>
      <c r="AL16" s="5283"/>
      <c r="AM16" s="5283"/>
      <c r="AN16" s="5283"/>
      <c r="AO16" s="5283"/>
      <c r="AP16" s="5283"/>
      <c r="AQ16" s="5283"/>
      <c r="AR16" s="5283"/>
      <c r="AS16" s="5283"/>
      <c r="AT16" s="5283"/>
      <c r="AU16" s="5283"/>
      <c r="AV16" s="5283"/>
      <c r="AW16" s="5283"/>
      <c r="AX16" s="5283"/>
      <c r="AY16" s="5283"/>
      <c r="AZ16" s="5283"/>
      <c r="BA16" s="5283"/>
      <c r="BB16" s="5283"/>
      <c r="BC16" s="5283"/>
      <c r="BD16" s="5283"/>
      <c r="BE16" s="5283"/>
      <c r="BF16" s="5283"/>
      <c r="BG16" s="5283"/>
      <c r="BH16" s="5283"/>
      <c r="BI16" s="5283"/>
      <c r="BJ16" s="5283"/>
      <c r="BK16" s="5283"/>
      <c r="BL16" s="5283"/>
      <c r="BM16" s="5283"/>
      <c r="BN16" s="5283"/>
      <c r="BO16" s="5283"/>
      <c r="BP16" s="5283"/>
      <c r="BQ16" s="5283"/>
      <c r="BR16" s="5283"/>
      <c r="BS16" s="5283"/>
      <c r="BT16" s="5325"/>
    </row>
    <row r="17" spans="2:72" ht="27" customHeight="1">
      <c r="B17" s="5292"/>
      <c r="C17" s="5293"/>
      <c r="D17" s="5294" t="s">
        <v>425</v>
      </c>
      <c r="E17" s="5294"/>
      <c r="F17" s="5294"/>
      <c r="G17" s="5295" t="s">
        <v>924</v>
      </c>
      <c r="H17" s="5295"/>
      <c r="I17" s="5295"/>
      <c r="J17" s="5295"/>
      <c r="K17" s="5295"/>
      <c r="L17" s="5295"/>
      <c r="M17" s="5295"/>
      <c r="N17" s="5295"/>
      <c r="O17" s="5295"/>
      <c r="P17" s="5295"/>
      <c r="Q17" s="5295"/>
      <c r="R17" s="5295"/>
      <c r="S17" s="5295"/>
      <c r="T17" s="5295"/>
      <c r="U17" s="5295"/>
      <c r="V17" s="5295"/>
      <c r="W17" s="5295"/>
      <c r="X17" s="5295"/>
      <c r="Y17" s="5295"/>
      <c r="Z17" s="5295"/>
      <c r="AA17" s="5295"/>
      <c r="AB17" s="5295"/>
      <c r="AC17" s="5295"/>
      <c r="AD17" s="5295"/>
      <c r="AE17" s="5295"/>
      <c r="AF17" s="5295"/>
      <c r="AG17" s="5295"/>
      <c r="AH17" s="5295"/>
      <c r="AI17" s="5295"/>
      <c r="AJ17" s="5295"/>
      <c r="AK17" s="5295"/>
      <c r="AL17" s="5295"/>
      <c r="AM17" s="5295"/>
      <c r="AN17" s="5295"/>
      <c r="AO17" s="5295"/>
      <c r="AP17" s="5295"/>
      <c r="AQ17" s="5295"/>
      <c r="AR17" s="5295"/>
      <c r="AS17" s="5295"/>
      <c r="AT17" s="5295"/>
      <c r="AU17" s="5295"/>
      <c r="AV17" s="5295"/>
      <c r="AW17" s="5295"/>
      <c r="AX17" s="5295"/>
      <c r="AY17" s="5295"/>
      <c r="AZ17" s="5295"/>
      <c r="BA17" s="5295"/>
      <c r="BB17" s="5295"/>
      <c r="BC17" s="5295"/>
      <c r="BD17" s="5295"/>
      <c r="BE17" s="5295"/>
      <c r="BF17" s="5295"/>
      <c r="BG17" s="5295"/>
      <c r="BH17" s="5295"/>
      <c r="BI17" s="5295"/>
      <c r="BJ17" s="5295"/>
      <c r="BK17" s="5295"/>
      <c r="BL17" s="5295"/>
      <c r="BM17" s="5295"/>
      <c r="BN17" s="5295"/>
      <c r="BO17" s="5295"/>
      <c r="BP17" s="5295"/>
      <c r="BQ17" s="5295"/>
      <c r="BR17" s="5295"/>
      <c r="BS17" s="5295"/>
      <c r="BT17" s="5296"/>
    </row>
    <row r="18" spans="2:72" ht="27" customHeight="1">
      <c r="B18" s="5297"/>
      <c r="C18" s="5298"/>
      <c r="D18" s="5298"/>
      <c r="E18" s="5298"/>
      <c r="F18" s="5298"/>
      <c r="G18" s="5317" t="s">
        <v>925</v>
      </c>
      <c r="H18" s="5317"/>
      <c r="I18" s="5317"/>
      <c r="J18" s="5317"/>
      <c r="K18" s="5317"/>
      <c r="L18" s="5317"/>
      <c r="M18" s="5317"/>
      <c r="N18" s="5317"/>
      <c r="O18" s="5317"/>
      <c r="P18" s="5317"/>
      <c r="Q18" s="5317"/>
      <c r="R18" s="5317"/>
      <c r="S18" s="5317"/>
      <c r="T18" s="5317"/>
      <c r="U18" s="5317"/>
      <c r="V18" s="5317"/>
      <c r="W18" s="5326"/>
      <c r="X18" s="5326"/>
      <c r="Y18" s="5326"/>
      <c r="Z18" s="5326"/>
      <c r="AA18" s="5326"/>
      <c r="AB18" s="5326"/>
      <c r="AC18" s="5326"/>
      <c r="AD18" s="5326"/>
      <c r="AE18" s="5326"/>
      <c r="AF18" s="5326"/>
      <c r="AG18" s="5326"/>
      <c r="AH18" s="5326"/>
      <c r="AI18" s="5326"/>
      <c r="AJ18" s="5326"/>
      <c r="AK18" s="5326"/>
      <c r="AL18" s="5326"/>
      <c r="AM18" s="5326"/>
      <c r="AN18" s="5326"/>
      <c r="AO18" s="5326"/>
      <c r="AP18" s="5326"/>
      <c r="AQ18" s="5326"/>
      <c r="AR18" s="5326"/>
      <c r="AS18" s="5326"/>
      <c r="AT18" s="5326"/>
      <c r="AU18" s="5326"/>
      <c r="AV18" s="5326"/>
      <c r="AW18" s="5326"/>
      <c r="AX18" s="5326"/>
      <c r="AY18" s="5326"/>
      <c r="AZ18" s="5326"/>
      <c r="BA18" s="5326"/>
      <c r="BB18" s="5326"/>
      <c r="BC18" s="5326"/>
      <c r="BD18" s="5326"/>
      <c r="BE18" s="5326"/>
      <c r="BF18" s="5326"/>
      <c r="BG18" s="5326"/>
      <c r="BH18" s="5326"/>
      <c r="BI18" s="5326"/>
      <c r="BJ18" s="5326"/>
      <c r="BK18" s="5326"/>
      <c r="BL18" s="5326"/>
      <c r="BM18" s="5326"/>
      <c r="BN18" s="5326"/>
      <c r="BO18" s="5326"/>
      <c r="BP18" s="5326"/>
      <c r="BQ18" s="5326"/>
      <c r="BR18" s="5326"/>
      <c r="BS18" s="5302"/>
      <c r="BT18" s="5303"/>
    </row>
    <row r="19" spans="2:72" ht="27" customHeight="1">
      <c r="B19" s="5297"/>
      <c r="C19" s="5298"/>
      <c r="D19" s="5298"/>
      <c r="E19" s="5298"/>
      <c r="F19" s="5298"/>
      <c r="G19" s="5317" t="s">
        <v>926</v>
      </c>
      <c r="H19" s="5317"/>
      <c r="I19" s="5317"/>
      <c r="J19" s="5317"/>
      <c r="K19" s="5317"/>
      <c r="L19" s="5317"/>
      <c r="M19" s="5317"/>
      <c r="N19" s="5317"/>
      <c r="O19" s="5317"/>
      <c r="P19" s="5317"/>
      <c r="Q19" s="5317"/>
      <c r="R19" s="5317"/>
      <c r="S19" s="5317"/>
      <c r="T19" s="5317"/>
      <c r="U19" s="5317"/>
      <c r="V19" s="5317"/>
      <c r="W19" s="5326"/>
      <c r="X19" s="5326"/>
      <c r="Y19" s="5326"/>
      <c r="Z19" s="5326"/>
      <c r="AA19" s="5326"/>
      <c r="AB19" s="5326"/>
      <c r="AC19" s="5326"/>
      <c r="AD19" s="5326"/>
      <c r="AE19" s="5326"/>
      <c r="AF19" s="5326"/>
      <c r="AG19" s="5326"/>
      <c r="AH19" s="5326"/>
      <c r="AI19" s="5326"/>
      <c r="AJ19" s="5326"/>
      <c r="AK19" s="5326"/>
      <c r="AL19" s="5326"/>
      <c r="AM19" s="5326"/>
      <c r="AN19" s="5326"/>
      <c r="AO19" s="5326"/>
      <c r="AP19" s="5326"/>
      <c r="AQ19" s="5326"/>
      <c r="AR19" s="5326"/>
      <c r="AS19" s="5326"/>
      <c r="AT19" s="5326"/>
      <c r="AU19" s="5326"/>
      <c r="AV19" s="5326"/>
      <c r="AW19" s="5326"/>
      <c r="AX19" s="5326"/>
      <c r="AY19" s="5326"/>
      <c r="AZ19" s="5326"/>
      <c r="BA19" s="5326"/>
      <c r="BB19" s="5326"/>
      <c r="BC19" s="5326"/>
      <c r="BD19" s="5326"/>
      <c r="BE19" s="5326"/>
      <c r="BF19" s="5326"/>
      <c r="BG19" s="5326"/>
      <c r="BH19" s="5326"/>
      <c r="BI19" s="5326"/>
      <c r="BJ19" s="5326"/>
      <c r="BK19" s="5326"/>
      <c r="BL19" s="5326"/>
      <c r="BM19" s="5326"/>
      <c r="BN19" s="5326"/>
      <c r="BO19" s="5326"/>
      <c r="BP19" s="5326"/>
      <c r="BQ19" s="5326"/>
      <c r="BR19" s="5326"/>
      <c r="BS19" s="5302"/>
      <c r="BT19" s="5303"/>
    </row>
    <row r="20" spans="2:72" ht="27" customHeight="1">
      <c r="B20" s="5328"/>
      <c r="C20" s="5329"/>
      <c r="D20" s="5329"/>
      <c r="E20" s="5329"/>
      <c r="F20" s="5329"/>
      <c r="G20" s="5317" t="s">
        <v>927</v>
      </c>
      <c r="H20" s="5317"/>
      <c r="I20" s="5317"/>
      <c r="J20" s="5317"/>
      <c r="K20" s="5317"/>
      <c r="L20" s="5317"/>
      <c r="M20" s="5317"/>
      <c r="N20" s="5317"/>
      <c r="O20" s="5317"/>
      <c r="P20" s="5317"/>
      <c r="Q20" s="5317"/>
      <c r="R20" s="5317"/>
      <c r="S20" s="5317"/>
      <c r="T20" s="5317"/>
      <c r="U20" s="5317"/>
      <c r="V20" s="5317"/>
      <c r="W20" s="5330" t="s">
        <v>21</v>
      </c>
      <c r="X20" s="5330"/>
      <c r="Y20" s="5330" t="s">
        <v>928</v>
      </c>
      <c r="Z20" s="5330"/>
      <c r="AA20" s="550"/>
      <c r="AB20" s="5327"/>
      <c r="AC20" s="5327"/>
      <c r="AD20" s="5327"/>
      <c r="AE20" s="5327"/>
      <c r="AF20" s="551"/>
      <c r="AG20" s="5327"/>
      <c r="AH20" s="5327"/>
      <c r="AI20" s="5327"/>
      <c r="AJ20" s="5327"/>
      <c r="AK20" s="5327"/>
      <c r="AL20" s="5327"/>
      <c r="AM20" s="5327"/>
      <c r="AN20" s="5327"/>
      <c r="AO20" s="5327"/>
      <c r="AP20" s="5327"/>
      <c r="AQ20" s="5327"/>
      <c r="AR20" s="5327"/>
      <c r="AS20" s="5327"/>
      <c r="AT20" s="5327"/>
      <c r="AU20" s="5327"/>
      <c r="AV20" s="5327"/>
      <c r="AW20" s="551"/>
      <c r="AX20" s="5327"/>
      <c r="AY20" s="5327"/>
      <c r="AZ20" s="5327"/>
      <c r="BA20" s="5327"/>
      <c r="BB20" s="5327"/>
      <c r="BC20" s="5327"/>
      <c r="BD20" s="5327"/>
      <c r="BE20" s="5327"/>
      <c r="BF20" s="5327"/>
      <c r="BG20" s="5327"/>
      <c r="BH20" s="5327"/>
      <c r="BI20" s="5327"/>
      <c r="BJ20" s="5327"/>
      <c r="BK20" s="5327"/>
      <c r="BL20" s="5327"/>
      <c r="BM20" s="5327"/>
      <c r="BN20" s="5327"/>
      <c r="BO20" s="5327"/>
      <c r="BP20" s="5327"/>
      <c r="BQ20" s="5327"/>
      <c r="BS20" s="5331"/>
      <c r="BT20" s="5332"/>
    </row>
    <row r="21" spans="2:72" s="508" customFormat="1" ht="9.75" customHeight="1">
      <c r="B21" s="5328"/>
      <c r="C21" s="5329"/>
      <c r="D21" s="5329"/>
      <c r="E21" s="5329"/>
      <c r="F21" s="5329"/>
      <c r="G21" s="5333"/>
      <c r="H21" s="5333"/>
      <c r="I21" s="5333"/>
      <c r="J21" s="5333"/>
      <c r="K21" s="5333"/>
      <c r="L21" s="5333"/>
      <c r="M21" s="5333"/>
      <c r="N21" s="5333"/>
      <c r="O21" s="5333"/>
      <c r="P21" s="5333"/>
      <c r="Q21" s="5333"/>
      <c r="R21" s="5333"/>
      <c r="S21" s="5333"/>
      <c r="T21" s="5333"/>
      <c r="U21" s="5333"/>
      <c r="V21" s="5334"/>
      <c r="W21" s="5335" t="s">
        <v>929</v>
      </c>
      <c r="X21" s="5336"/>
      <c r="Y21" s="5336"/>
      <c r="Z21" s="5337"/>
      <c r="AB21" s="5335" t="s">
        <v>930</v>
      </c>
      <c r="AC21" s="5336"/>
      <c r="AD21" s="5336"/>
      <c r="AE21" s="5337"/>
      <c r="AG21" s="5335" t="s">
        <v>931</v>
      </c>
      <c r="AH21" s="5336"/>
      <c r="AI21" s="5336"/>
      <c r="AJ21" s="5336"/>
      <c r="AK21" s="5336"/>
      <c r="AL21" s="5336"/>
      <c r="AM21" s="5336"/>
      <c r="AN21" s="5336"/>
      <c r="AO21" s="5336"/>
      <c r="AP21" s="5336"/>
      <c r="AQ21" s="5336"/>
      <c r="AR21" s="5336"/>
      <c r="AS21" s="5336"/>
      <c r="AT21" s="5336"/>
      <c r="AU21" s="5336"/>
      <c r="AV21" s="5337"/>
      <c r="AW21" s="552"/>
      <c r="AX21" s="5335" t="s">
        <v>932</v>
      </c>
      <c r="AY21" s="5336"/>
      <c r="AZ21" s="5336"/>
      <c r="BA21" s="5336"/>
      <c r="BB21" s="5336"/>
      <c r="BC21" s="5336"/>
      <c r="BD21" s="5336"/>
      <c r="BE21" s="5336"/>
      <c r="BF21" s="5336"/>
      <c r="BG21" s="5336"/>
      <c r="BH21" s="5336"/>
      <c r="BI21" s="5336"/>
      <c r="BJ21" s="5336"/>
      <c r="BK21" s="5336"/>
      <c r="BL21" s="5336"/>
      <c r="BM21" s="5336"/>
      <c r="BN21" s="5336"/>
      <c r="BO21" s="5336"/>
      <c r="BP21" s="5336"/>
      <c r="BQ21" s="5337"/>
      <c r="BS21" s="5331"/>
      <c r="BT21" s="5332"/>
    </row>
    <row r="22" spans="2:72" ht="27" customHeight="1">
      <c r="B22" s="5297"/>
      <c r="C22" s="5298"/>
      <c r="D22" s="5298"/>
      <c r="E22" s="5298"/>
      <c r="F22" s="5298"/>
      <c r="G22" s="5317" t="s">
        <v>933</v>
      </c>
      <c r="H22" s="5317"/>
      <c r="I22" s="5317"/>
      <c r="J22" s="5317"/>
      <c r="K22" s="5317"/>
      <c r="L22" s="5317"/>
      <c r="M22" s="5317"/>
      <c r="N22" s="5317"/>
      <c r="O22" s="5317"/>
      <c r="P22" s="5317"/>
      <c r="Q22" s="5317"/>
      <c r="R22" s="5317"/>
      <c r="S22" s="5317"/>
      <c r="T22" s="5317"/>
      <c r="U22" s="5317"/>
      <c r="V22" s="5317"/>
      <c r="W22" s="5327"/>
      <c r="X22" s="5327"/>
      <c r="Y22" s="5327"/>
      <c r="Z22" s="5327"/>
      <c r="AA22" s="5327"/>
      <c r="AB22" s="5327"/>
      <c r="AC22" s="5327"/>
      <c r="AD22" s="5327"/>
      <c r="AE22" s="550"/>
      <c r="AF22" s="5327"/>
      <c r="AG22" s="5327"/>
      <c r="AH22" s="5327"/>
      <c r="AI22" s="5327"/>
      <c r="AJ22" s="550"/>
      <c r="AK22" s="5327"/>
      <c r="AL22" s="5327"/>
      <c r="AM22" s="5327"/>
      <c r="AN22" s="5327"/>
      <c r="AO22" s="550"/>
      <c r="AP22" s="5327"/>
      <c r="AQ22" s="5327"/>
      <c r="AR22" s="5327"/>
      <c r="AS22" s="5327"/>
      <c r="AT22" s="5327"/>
      <c r="AU22" s="5327"/>
      <c r="AV22" s="5338"/>
      <c r="AW22" s="5338"/>
      <c r="AX22" s="5338"/>
      <c r="AY22" s="5338"/>
      <c r="AZ22" s="5338"/>
      <c r="BA22" s="5338"/>
      <c r="BB22" s="5338"/>
      <c r="BC22" s="5338"/>
      <c r="BD22" s="5338"/>
      <c r="BE22" s="5338"/>
      <c r="BF22" s="5338"/>
      <c r="BG22" s="5338"/>
      <c r="BH22" s="5338"/>
      <c r="BI22" s="5338"/>
      <c r="BJ22" s="5338"/>
      <c r="BK22" s="5338"/>
      <c r="BL22" s="5338"/>
      <c r="BM22" s="5338"/>
      <c r="BN22" s="5338"/>
      <c r="BO22" s="5338"/>
      <c r="BP22" s="5338"/>
      <c r="BQ22" s="5338"/>
      <c r="BR22" s="5338"/>
      <c r="BS22" s="5331"/>
      <c r="BT22" s="5332"/>
    </row>
    <row r="23" spans="2:72" s="508" customFormat="1" ht="9.75" customHeight="1">
      <c r="B23" s="5328"/>
      <c r="C23" s="5329"/>
      <c r="D23" s="5329"/>
      <c r="E23" s="5329"/>
      <c r="F23" s="5329"/>
      <c r="G23" s="5333"/>
      <c r="H23" s="5333"/>
      <c r="I23" s="5333"/>
      <c r="J23" s="5333"/>
      <c r="K23" s="5333"/>
      <c r="L23" s="5333"/>
      <c r="M23" s="5333"/>
      <c r="N23" s="5333"/>
      <c r="O23" s="5333"/>
      <c r="P23" s="5333"/>
      <c r="Q23" s="5333"/>
      <c r="R23" s="5333"/>
      <c r="S23" s="5333"/>
      <c r="T23" s="5333"/>
      <c r="U23" s="5333"/>
      <c r="V23" s="5334"/>
      <c r="W23" s="5335" t="s">
        <v>934</v>
      </c>
      <c r="X23" s="5336"/>
      <c r="Y23" s="5336"/>
      <c r="Z23" s="5336"/>
      <c r="AA23" s="5336"/>
      <c r="AB23" s="5336"/>
      <c r="AC23" s="5336"/>
      <c r="AD23" s="5337"/>
      <c r="AF23" s="5335" t="s">
        <v>120</v>
      </c>
      <c r="AG23" s="5336"/>
      <c r="AH23" s="5336"/>
      <c r="AI23" s="5337"/>
      <c r="AK23" s="5335" t="s">
        <v>122</v>
      </c>
      <c r="AL23" s="5336"/>
      <c r="AM23" s="5336"/>
      <c r="AN23" s="5337"/>
      <c r="AP23" s="5335" t="s">
        <v>935</v>
      </c>
      <c r="AQ23" s="5336"/>
      <c r="AR23" s="5336"/>
      <c r="AS23" s="5336"/>
      <c r="AT23" s="5336"/>
      <c r="AU23" s="5337"/>
      <c r="AV23" s="5339"/>
      <c r="AW23" s="2885"/>
      <c r="AX23" s="2885"/>
      <c r="AY23" s="2885"/>
      <c r="AZ23" s="2885"/>
      <c r="BA23" s="2885"/>
      <c r="BB23" s="2885"/>
      <c r="BC23" s="2885"/>
      <c r="BD23" s="2885"/>
      <c r="BE23" s="2885"/>
      <c r="BF23" s="2885"/>
      <c r="BG23" s="2885"/>
      <c r="BH23" s="2885"/>
      <c r="BI23" s="2885"/>
      <c r="BJ23" s="2885"/>
      <c r="BK23" s="2885"/>
      <c r="BL23" s="2885"/>
      <c r="BM23" s="2885"/>
      <c r="BN23" s="2885"/>
      <c r="BO23" s="2885"/>
      <c r="BP23" s="2885"/>
      <c r="BQ23" s="2885"/>
      <c r="BR23" s="2885"/>
      <c r="BS23" s="5331"/>
      <c r="BT23" s="5332"/>
    </row>
    <row r="24" spans="2:72" s="164" customFormat="1" ht="9.75" customHeight="1">
      <c r="B24" s="5341"/>
      <c r="C24" s="5298"/>
      <c r="D24" s="5298"/>
      <c r="E24" s="5298"/>
      <c r="F24" s="5298"/>
      <c r="G24" s="5298"/>
      <c r="H24" s="5298"/>
      <c r="I24" s="5298"/>
      <c r="J24" s="5298"/>
      <c r="K24" s="5298"/>
      <c r="L24" s="5298"/>
      <c r="M24" s="5298"/>
      <c r="N24" s="5298"/>
      <c r="O24" s="5298"/>
      <c r="P24" s="5298"/>
      <c r="Q24" s="5298"/>
      <c r="R24" s="5298"/>
      <c r="S24" s="5298"/>
      <c r="T24" s="5298"/>
      <c r="U24" s="5298"/>
      <c r="V24" s="5298"/>
      <c r="W24" s="5298"/>
      <c r="X24" s="5298"/>
      <c r="Y24" s="5298"/>
      <c r="Z24" s="5298"/>
      <c r="AA24" s="5298"/>
      <c r="AB24" s="5298"/>
      <c r="AC24" s="5298"/>
      <c r="AD24" s="5298"/>
      <c r="AE24" s="5298"/>
      <c r="AF24" s="5298"/>
      <c r="AG24" s="5298"/>
      <c r="AH24" s="5298"/>
      <c r="AI24" s="5298"/>
      <c r="AJ24" s="5298"/>
      <c r="AK24" s="5298"/>
      <c r="AL24" s="5298"/>
      <c r="AM24" s="5298"/>
      <c r="AN24" s="5298"/>
      <c r="AO24" s="5298"/>
      <c r="AP24" s="5298"/>
      <c r="AQ24" s="5298"/>
      <c r="AR24" s="5298"/>
      <c r="AS24" s="5298"/>
      <c r="AT24" s="5298"/>
      <c r="AU24" s="5298"/>
      <c r="AV24" s="5298"/>
      <c r="AW24" s="5298"/>
      <c r="AX24" s="5298"/>
      <c r="AY24" s="5298"/>
      <c r="AZ24" s="5298"/>
      <c r="BA24" s="5298"/>
      <c r="BB24" s="5298"/>
      <c r="BC24" s="5298"/>
      <c r="BD24" s="5298"/>
      <c r="BE24" s="5298"/>
      <c r="BF24" s="5298"/>
      <c r="BG24" s="5298"/>
      <c r="BH24" s="5298"/>
      <c r="BI24" s="5298"/>
      <c r="BJ24" s="5298"/>
      <c r="BK24" s="5298"/>
      <c r="BL24" s="5298"/>
      <c r="BM24" s="5298"/>
      <c r="BN24" s="5298"/>
      <c r="BO24" s="5298"/>
      <c r="BP24" s="5298"/>
      <c r="BQ24" s="5298"/>
      <c r="BR24" s="5298"/>
      <c r="BS24" s="5298"/>
      <c r="BT24" s="5342"/>
    </row>
    <row r="25" spans="2:72" ht="27" customHeight="1">
      <c r="B25" s="5297"/>
      <c r="C25" s="5298"/>
      <c r="D25" s="5298"/>
      <c r="E25" s="5298"/>
      <c r="F25" s="5298"/>
      <c r="G25" s="5319" t="s">
        <v>936</v>
      </c>
      <c r="H25" s="5319"/>
      <c r="I25" s="5319"/>
      <c r="J25" s="5319"/>
      <c r="K25" s="5319"/>
      <c r="L25" s="5319"/>
      <c r="M25" s="5319"/>
      <c r="N25" s="5319"/>
      <c r="O25" s="5319"/>
      <c r="P25" s="5319"/>
      <c r="Q25" s="5319"/>
      <c r="R25" s="5319"/>
      <c r="S25" s="5319"/>
      <c r="T25" s="5319"/>
      <c r="U25" s="5319"/>
      <c r="V25" s="5319"/>
      <c r="W25" s="5326"/>
      <c r="X25" s="5326"/>
      <c r="Y25" s="5326"/>
      <c r="Z25" s="5326"/>
      <c r="AA25" s="5326"/>
      <c r="AB25" s="5326"/>
      <c r="AC25" s="5326"/>
      <c r="AD25" s="5326"/>
      <c r="AE25" s="5326"/>
      <c r="AF25" s="5326"/>
      <c r="AG25" s="5326"/>
      <c r="AH25" s="5326"/>
      <c r="AI25" s="5326"/>
      <c r="AJ25" s="5326"/>
      <c r="AK25" s="5326"/>
      <c r="AL25" s="5326"/>
      <c r="AM25" s="5326"/>
      <c r="AN25" s="5326"/>
      <c r="AO25" s="5326"/>
      <c r="AP25" s="5326"/>
      <c r="AQ25" s="5326"/>
      <c r="AR25" s="5326"/>
      <c r="AS25" s="5326"/>
      <c r="AT25" s="5326"/>
      <c r="AU25" s="5326"/>
      <c r="AV25" s="5326"/>
      <c r="AW25" s="5326"/>
      <c r="AX25" s="5326"/>
      <c r="AY25" s="5326"/>
      <c r="AZ25" s="5326"/>
      <c r="BA25" s="5326"/>
      <c r="BB25" s="5326"/>
      <c r="BC25" s="5326"/>
      <c r="BD25" s="5326"/>
      <c r="BE25" s="5326"/>
      <c r="BF25" s="5326"/>
      <c r="BG25" s="5326"/>
      <c r="BH25" s="5326"/>
      <c r="BI25" s="5326"/>
      <c r="BJ25" s="5326"/>
      <c r="BK25" s="5326"/>
      <c r="BL25" s="5326"/>
      <c r="BM25" s="5326"/>
      <c r="BN25" s="5326"/>
      <c r="BO25" s="5326"/>
      <c r="BP25" s="5326"/>
      <c r="BQ25" s="5326"/>
      <c r="BR25" s="5326"/>
      <c r="BS25" s="5302"/>
      <c r="BT25" s="5303"/>
    </row>
    <row r="26" spans="2:72" ht="12.75" customHeight="1">
      <c r="B26" s="5282"/>
      <c r="C26" s="5283"/>
      <c r="D26" s="5283"/>
      <c r="E26" s="5283"/>
      <c r="F26" s="5283"/>
      <c r="G26" s="5283"/>
      <c r="H26" s="5283"/>
      <c r="I26" s="5283"/>
      <c r="J26" s="5283"/>
      <c r="K26" s="5283"/>
      <c r="L26" s="5283"/>
      <c r="M26" s="5283"/>
      <c r="N26" s="5283"/>
      <c r="O26" s="5283"/>
      <c r="P26" s="5283"/>
      <c r="Q26" s="5283"/>
      <c r="R26" s="5283"/>
      <c r="S26" s="5283"/>
      <c r="T26" s="5283"/>
      <c r="U26" s="5283"/>
      <c r="V26" s="5283"/>
      <c r="W26" s="5283"/>
      <c r="X26" s="5283"/>
      <c r="Y26" s="5283"/>
      <c r="Z26" s="5283"/>
      <c r="AA26" s="5283"/>
      <c r="AB26" s="5283"/>
      <c r="AC26" s="5283"/>
      <c r="AD26" s="5283"/>
      <c r="AE26" s="5283"/>
      <c r="AF26" s="5283"/>
      <c r="AG26" s="5283"/>
      <c r="AH26" s="5283"/>
      <c r="AI26" s="5283"/>
      <c r="AJ26" s="5283"/>
      <c r="AK26" s="5283"/>
      <c r="AL26" s="5283"/>
      <c r="AM26" s="5283"/>
      <c r="AN26" s="5283"/>
      <c r="AO26" s="5283"/>
      <c r="AP26" s="5283"/>
      <c r="AQ26" s="5283"/>
      <c r="AR26" s="5283"/>
      <c r="AS26" s="5283"/>
      <c r="AT26" s="5283"/>
      <c r="AU26" s="5283"/>
      <c r="AV26" s="5283"/>
      <c r="AW26" s="5283"/>
      <c r="AX26" s="5283"/>
      <c r="AY26" s="5283"/>
      <c r="AZ26" s="5283"/>
      <c r="BA26" s="5283"/>
      <c r="BB26" s="5283"/>
      <c r="BC26" s="5283"/>
      <c r="BD26" s="5283"/>
      <c r="BE26" s="5283"/>
      <c r="BF26" s="5283"/>
      <c r="BG26" s="5283"/>
      <c r="BH26" s="5283"/>
      <c r="BI26" s="5283"/>
      <c r="BJ26" s="5283"/>
      <c r="BK26" s="5283"/>
      <c r="BL26" s="5283"/>
      <c r="BM26" s="5283"/>
      <c r="BN26" s="5283"/>
      <c r="BO26" s="5283"/>
      <c r="BP26" s="5283"/>
      <c r="BQ26" s="5283"/>
      <c r="BR26" s="5283"/>
      <c r="BS26" s="5283"/>
      <c r="BT26" s="5325"/>
    </row>
    <row r="27" spans="2:72" ht="27" customHeight="1">
      <c r="B27" s="5292"/>
      <c r="C27" s="5293"/>
      <c r="D27" s="5294" t="s">
        <v>427</v>
      </c>
      <c r="E27" s="5294"/>
      <c r="F27" s="5294"/>
      <c r="G27" s="5295" t="s">
        <v>937</v>
      </c>
      <c r="H27" s="5295"/>
      <c r="I27" s="5295"/>
      <c r="J27" s="5295"/>
      <c r="K27" s="5295"/>
      <c r="L27" s="5295"/>
      <c r="M27" s="5295"/>
      <c r="N27" s="5295"/>
      <c r="O27" s="5295"/>
      <c r="P27" s="5295"/>
      <c r="Q27" s="5295"/>
      <c r="R27" s="5295"/>
      <c r="S27" s="5295"/>
      <c r="T27" s="5295"/>
      <c r="U27" s="5295"/>
      <c r="V27" s="5295"/>
      <c r="W27" s="5295"/>
      <c r="X27" s="5295"/>
      <c r="Y27" s="5295"/>
      <c r="Z27" s="5295"/>
      <c r="AA27" s="5295"/>
      <c r="AB27" s="5295"/>
      <c r="AC27" s="5295"/>
      <c r="AD27" s="5295"/>
      <c r="AE27" s="5295"/>
      <c r="AF27" s="5295"/>
      <c r="AG27" s="5295"/>
      <c r="AH27" s="5295"/>
      <c r="AI27" s="5295"/>
      <c r="AJ27" s="5295"/>
      <c r="AK27" s="5295"/>
      <c r="AL27" s="5295"/>
      <c r="AM27" s="5295"/>
      <c r="AN27" s="5295"/>
      <c r="AO27" s="5295"/>
      <c r="AP27" s="5295"/>
      <c r="AQ27" s="5295"/>
      <c r="AR27" s="5295"/>
      <c r="AS27" s="5295"/>
      <c r="AT27" s="5295"/>
      <c r="AU27" s="5295"/>
      <c r="AV27" s="5295"/>
      <c r="AW27" s="5295"/>
      <c r="AX27" s="5295"/>
      <c r="AY27" s="5295"/>
      <c r="AZ27" s="5295"/>
      <c r="BA27" s="5295"/>
      <c r="BB27" s="5295"/>
      <c r="BC27" s="5295"/>
      <c r="BD27" s="5295"/>
      <c r="BE27" s="5295"/>
      <c r="BF27" s="5295"/>
      <c r="BG27" s="5295"/>
      <c r="BH27" s="5295"/>
      <c r="BI27" s="5295"/>
      <c r="BJ27" s="5295"/>
      <c r="BK27" s="5295"/>
      <c r="BL27" s="5295"/>
      <c r="BM27" s="5295"/>
      <c r="BN27" s="5295"/>
      <c r="BO27" s="5295"/>
      <c r="BP27" s="5295"/>
      <c r="BQ27" s="5295"/>
      <c r="BR27" s="5295"/>
      <c r="BS27" s="5295"/>
      <c r="BT27" s="5296"/>
    </row>
    <row r="28" spans="2:72" ht="27" customHeight="1">
      <c r="B28" s="5297"/>
      <c r="C28" s="5298"/>
      <c r="D28" s="5298"/>
      <c r="E28" s="5298"/>
      <c r="F28" s="5298"/>
      <c r="G28" s="5317" t="s">
        <v>938</v>
      </c>
      <c r="H28" s="5317"/>
      <c r="I28" s="5317"/>
      <c r="J28" s="5317"/>
      <c r="K28" s="5317"/>
      <c r="L28" s="5317"/>
      <c r="M28" s="5317"/>
      <c r="N28" s="5317"/>
      <c r="O28" s="5317"/>
      <c r="P28" s="5317"/>
      <c r="Q28" s="5317"/>
      <c r="R28" s="5317"/>
      <c r="S28" s="5317"/>
      <c r="T28" s="5317"/>
      <c r="U28" s="5317"/>
      <c r="V28" s="5317"/>
      <c r="W28" s="5340">
        <f>Datenbasis!C10</f>
        <v>0</v>
      </c>
      <c r="X28" s="5340"/>
      <c r="Y28" s="5340"/>
      <c r="Z28" s="5340"/>
      <c r="AA28" s="5340"/>
      <c r="AB28" s="5340"/>
      <c r="AC28" s="5340"/>
      <c r="AD28" s="5340"/>
      <c r="AE28" s="5340"/>
      <c r="AF28" s="5340"/>
      <c r="AG28" s="5340"/>
      <c r="AH28" s="5340"/>
      <c r="AI28" s="5340"/>
      <c r="AJ28" s="5340"/>
      <c r="AK28" s="5340"/>
      <c r="AL28" s="5340"/>
      <c r="AM28" s="5340"/>
      <c r="AN28" s="5340"/>
      <c r="AO28" s="5340"/>
      <c r="AP28" s="5340"/>
      <c r="AQ28" s="5340"/>
      <c r="AR28" s="5340"/>
      <c r="AS28" s="5340"/>
      <c r="AT28" s="5340"/>
      <c r="AU28" s="5340"/>
      <c r="AV28" s="5340"/>
      <c r="AW28" s="5340"/>
      <c r="AX28" s="5340"/>
      <c r="AY28" s="5340"/>
      <c r="AZ28" s="5340"/>
      <c r="BA28" s="5340"/>
      <c r="BB28" s="5340"/>
      <c r="BC28" s="5340"/>
      <c r="BD28" s="5340"/>
      <c r="BE28" s="5340"/>
      <c r="BF28" s="5340"/>
      <c r="BG28" s="5340"/>
      <c r="BH28" s="5340"/>
      <c r="BI28" s="5340"/>
      <c r="BJ28" s="5340"/>
      <c r="BK28" s="5340"/>
      <c r="BL28" s="5340"/>
      <c r="BM28" s="5340"/>
      <c r="BN28" s="5340"/>
      <c r="BO28" s="5340"/>
      <c r="BP28" s="5340"/>
      <c r="BQ28" s="5340"/>
      <c r="BR28" s="5340"/>
      <c r="BS28" s="5302"/>
      <c r="BT28" s="5303"/>
    </row>
    <row r="29" spans="2:72" ht="27" customHeight="1">
      <c r="B29" s="5297"/>
      <c r="C29" s="5298"/>
      <c r="D29" s="5298"/>
      <c r="E29" s="5298"/>
      <c r="F29" s="5298"/>
      <c r="G29" s="5317" t="s">
        <v>939</v>
      </c>
      <c r="H29" s="5317"/>
      <c r="I29" s="5317"/>
      <c r="J29" s="5317"/>
      <c r="K29" s="5317"/>
      <c r="L29" s="5317"/>
      <c r="M29" s="5317"/>
      <c r="N29" s="5317"/>
      <c r="O29" s="5317"/>
      <c r="P29" s="5317"/>
      <c r="Q29" s="5317"/>
      <c r="R29" s="5317"/>
      <c r="S29" s="5317"/>
      <c r="T29" s="5317"/>
      <c r="U29" s="5317"/>
      <c r="V29" s="5317"/>
      <c r="W29" s="5346">
        <f>Datenbasis!D10</f>
        <v>0</v>
      </c>
      <c r="X29" s="5346"/>
      <c r="Y29" s="5346"/>
      <c r="Z29" s="5346"/>
      <c r="AA29" s="5346"/>
      <c r="AB29" s="5346"/>
      <c r="AC29" s="5346"/>
      <c r="AD29" s="5346"/>
      <c r="AE29" s="5346"/>
      <c r="AF29" s="5346"/>
      <c r="AG29" s="5346"/>
      <c r="AH29" s="5346"/>
      <c r="AI29" s="5346"/>
      <c r="AJ29" s="5346"/>
      <c r="AK29" s="5346"/>
      <c r="AL29" s="5346"/>
      <c r="AM29" s="5346"/>
      <c r="AN29" s="5346"/>
      <c r="AO29" s="5346"/>
      <c r="AP29" s="5346"/>
      <c r="AQ29" s="5346"/>
      <c r="AR29" s="5346"/>
      <c r="AS29" s="5346"/>
      <c r="AT29" s="5346"/>
      <c r="AU29" s="5346"/>
      <c r="AV29" s="5346"/>
      <c r="AW29" s="5346"/>
      <c r="AX29" s="5346"/>
      <c r="AY29" s="5346"/>
      <c r="AZ29" s="5346"/>
      <c r="BA29" s="5346"/>
      <c r="BB29" s="5346"/>
      <c r="BC29" s="5346"/>
      <c r="BD29" s="5346"/>
      <c r="BE29" s="5346"/>
      <c r="BF29" s="5346"/>
      <c r="BG29" s="5346"/>
      <c r="BH29" s="5346"/>
      <c r="BI29" s="5346"/>
      <c r="BJ29" s="5346"/>
      <c r="BK29" s="5346"/>
      <c r="BL29" s="5346"/>
      <c r="BM29" s="5346"/>
      <c r="BN29" s="5346"/>
      <c r="BO29" s="5346"/>
      <c r="BP29" s="5346"/>
      <c r="BQ29" s="5346"/>
      <c r="BR29" s="5346"/>
      <c r="BS29" s="5302"/>
      <c r="BT29" s="5303"/>
    </row>
    <row r="30" spans="2:72" ht="27" customHeight="1">
      <c r="B30" s="5297"/>
      <c r="C30" s="5298"/>
      <c r="D30" s="5298"/>
      <c r="E30" s="5298"/>
      <c r="F30" s="5298"/>
      <c r="G30" s="5317" t="s">
        <v>940</v>
      </c>
      <c r="H30" s="5317"/>
      <c r="I30" s="5317"/>
      <c r="J30" s="5317"/>
      <c r="K30" s="5317"/>
      <c r="L30" s="5317"/>
      <c r="M30" s="5317"/>
      <c r="N30" s="5317"/>
      <c r="O30" s="5317"/>
      <c r="P30" s="5317"/>
      <c r="Q30" s="5317"/>
      <c r="R30" s="5317"/>
      <c r="S30" s="5317"/>
      <c r="T30" s="5317"/>
      <c r="U30" s="5317"/>
      <c r="V30" s="5317"/>
      <c r="W30" s="5347">
        <f>Datenbasis!F10</f>
        <v>0</v>
      </c>
      <c r="X30" s="5347"/>
      <c r="Y30" s="5347"/>
      <c r="Z30" s="5347"/>
      <c r="AA30" s="5347"/>
      <c r="AB30" s="5347"/>
      <c r="AC30" s="5347"/>
      <c r="AD30" s="5347"/>
      <c r="AE30" s="5347"/>
      <c r="AF30" s="5347"/>
      <c r="AG30" s="553"/>
      <c r="AH30" s="5347">
        <f>Datenbasis!G10</f>
        <v>0</v>
      </c>
      <c r="AI30" s="5347"/>
      <c r="AJ30" s="5347"/>
      <c r="AK30" s="5347"/>
      <c r="AL30" s="5347"/>
      <c r="AM30" s="5347"/>
      <c r="AN30" s="5347"/>
      <c r="AO30" s="5347"/>
      <c r="AP30" s="5347"/>
      <c r="AQ30" s="5347"/>
      <c r="AR30" s="5347"/>
      <c r="AS30" s="5347"/>
      <c r="AT30" s="5347"/>
      <c r="AU30" s="5347"/>
      <c r="AV30" s="5347"/>
      <c r="AW30" s="5347"/>
      <c r="AX30" s="5347"/>
      <c r="AY30" s="5347"/>
      <c r="AZ30" s="5347"/>
      <c r="BA30" s="5347"/>
      <c r="BB30" s="5347"/>
      <c r="BC30" s="5347"/>
      <c r="BD30" s="5347"/>
      <c r="BE30" s="5347"/>
      <c r="BF30" s="5347"/>
      <c r="BG30" s="5347"/>
      <c r="BH30" s="5347"/>
      <c r="BI30" s="5347"/>
      <c r="BJ30" s="5347"/>
      <c r="BK30" s="5347"/>
      <c r="BL30" s="5347"/>
      <c r="BM30" s="5347"/>
      <c r="BN30" s="5347"/>
      <c r="BO30" s="5347"/>
      <c r="BP30" s="5347"/>
      <c r="BQ30" s="5347"/>
      <c r="BR30" s="5347"/>
      <c r="BS30" s="5302"/>
      <c r="BT30" s="5303"/>
    </row>
    <row r="31" spans="2:72" ht="12.75" customHeight="1">
      <c r="B31" s="5282"/>
      <c r="C31" s="5283"/>
      <c r="D31" s="5283"/>
      <c r="E31" s="5283"/>
      <c r="F31" s="5283"/>
      <c r="G31" s="5283"/>
      <c r="H31" s="5283"/>
      <c r="I31" s="5283"/>
      <c r="J31" s="5283"/>
      <c r="K31" s="5283"/>
      <c r="L31" s="5283"/>
      <c r="M31" s="5283"/>
      <c r="N31" s="5283"/>
      <c r="O31" s="5283"/>
      <c r="P31" s="5283"/>
      <c r="Q31" s="5283"/>
      <c r="R31" s="5283"/>
      <c r="S31" s="5283"/>
      <c r="T31" s="5283"/>
      <c r="U31" s="5283"/>
      <c r="V31" s="5283"/>
      <c r="W31" s="5283"/>
      <c r="X31" s="5283"/>
      <c r="Y31" s="5283"/>
      <c r="Z31" s="5283"/>
      <c r="AA31" s="5283"/>
      <c r="AB31" s="5283"/>
      <c r="AC31" s="5283"/>
      <c r="AD31" s="5283"/>
      <c r="AE31" s="5283"/>
      <c r="AF31" s="5283"/>
      <c r="AG31" s="5283"/>
      <c r="AH31" s="5283"/>
      <c r="AI31" s="5283"/>
      <c r="AJ31" s="5283"/>
      <c r="AK31" s="5283"/>
      <c r="AL31" s="5283"/>
      <c r="AM31" s="5283"/>
      <c r="AN31" s="5283"/>
      <c r="AO31" s="5283"/>
      <c r="AP31" s="5283"/>
      <c r="AQ31" s="5283"/>
      <c r="AR31" s="5283"/>
      <c r="AS31" s="5283"/>
      <c r="AT31" s="5283"/>
      <c r="AU31" s="5283"/>
      <c r="AV31" s="5283"/>
      <c r="AW31" s="5283"/>
      <c r="AX31" s="5283"/>
      <c r="AY31" s="5283"/>
      <c r="AZ31" s="5283"/>
      <c r="BA31" s="5283"/>
      <c r="BB31" s="5283"/>
      <c r="BC31" s="5283"/>
      <c r="BD31" s="5283"/>
      <c r="BE31" s="5283"/>
      <c r="BF31" s="5283"/>
      <c r="BG31" s="5283"/>
      <c r="BH31" s="5283"/>
      <c r="BI31" s="5283"/>
      <c r="BJ31" s="5283"/>
      <c r="BK31" s="5283"/>
      <c r="BL31" s="5283"/>
      <c r="BM31" s="5283"/>
      <c r="BN31" s="5283"/>
      <c r="BO31" s="5283"/>
      <c r="BP31" s="5283"/>
      <c r="BQ31" s="5283"/>
      <c r="BR31" s="5283"/>
      <c r="BS31" s="5283"/>
      <c r="BT31" s="5325"/>
    </row>
    <row r="32" spans="2:72" ht="21" customHeight="1">
      <c r="B32" s="5355"/>
      <c r="C32" s="5356"/>
      <c r="D32" s="5356"/>
      <c r="E32" s="5356"/>
      <c r="F32" s="5356"/>
      <c r="G32" s="5356"/>
      <c r="H32" s="5356"/>
      <c r="I32" s="5356"/>
      <c r="J32" s="5356"/>
      <c r="K32" s="5356"/>
      <c r="L32" s="5356"/>
      <c r="M32" s="5356"/>
      <c r="N32" s="5356"/>
      <c r="O32" s="5356"/>
      <c r="P32" s="5356"/>
      <c r="Q32" s="5356"/>
      <c r="R32" s="5356"/>
      <c r="S32" s="5356"/>
      <c r="T32" s="5356"/>
      <c r="U32" s="5356"/>
      <c r="V32" s="5356"/>
      <c r="W32" s="5356"/>
      <c r="X32" s="5356"/>
      <c r="Y32" s="5356"/>
      <c r="Z32" s="5356"/>
      <c r="AA32" s="5356"/>
      <c r="AB32" s="5356"/>
      <c r="AC32" s="5356"/>
      <c r="AD32" s="5356"/>
      <c r="AE32" s="5356"/>
      <c r="AF32" s="5356"/>
      <c r="AG32" s="5356"/>
      <c r="AH32" s="5356"/>
      <c r="AI32" s="5356"/>
      <c r="AJ32" s="5356"/>
      <c r="AK32" s="5356"/>
      <c r="AL32" s="5356"/>
      <c r="AM32" s="5356"/>
      <c r="AN32" s="5356"/>
      <c r="AO32" s="5356"/>
      <c r="AP32" s="5356"/>
      <c r="AQ32" s="5356"/>
      <c r="AR32" s="5356"/>
      <c r="AS32" s="5356"/>
      <c r="AT32" s="5356"/>
      <c r="AU32" s="5356"/>
      <c r="AV32" s="5356"/>
      <c r="AW32" s="5356"/>
      <c r="AX32" s="5356"/>
      <c r="AY32" s="5356"/>
      <c r="AZ32" s="5356"/>
      <c r="BA32" s="5356"/>
      <c r="BB32" s="5356"/>
      <c r="BC32" s="5356"/>
      <c r="BD32" s="5356"/>
      <c r="BE32" s="5356"/>
      <c r="BF32" s="5356"/>
      <c r="BG32" s="5356"/>
      <c r="BH32" s="5356"/>
      <c r="BI32" s="5356"/>
      <c r="BJ32" s="5356"/>
      <c r="BK32" s="5356"/>
      <c r="BL32" s="5356"/>
      <c r="BM32" s="5356"/>
      <c r="BN32" s="5356"/>
      <c r="BO32" s="5356"/>
      <c r="BP32" s="5356"/>
      <c r="BQ32" s="5356"/>
      <c r="BR32" s="5356"/>
      <c r="BS32" s="5356"/>
      <c r="BT32" s="5357"/>
    </row>
    <row r="33" spans="2:72" ht="21" customHeight="1">
      <c r="B33" s="5358"/>
      <c r="C33" s="2512"/>
      <c r="D33" s="5361"/>
      <c r="E33" s="5361"/>
      <c r="F33" s="5361"/>
      <c r="G33" s="5361"/>
      <c r="H33" s="5361"/>
      <c r="I33" s="5361"/>
      <c r="J33" s="5361"/>
      <c r="K33" s="5361"/>
      <c r="L33" s="5361"/>
      <c r="M33" s="5361"/>
      <c r="N33" s="5361"/>
      <c r="O33" s="5361"/>
      <c r="P33" s="5361"/>
      <c r="Q33" s="5361"/>
      <c r="R33" s="5361"/>
      <c r="S33" s="5361"/>
      <c r="T33" s="5361"/>
      <c r="U33" s="5361"/>
      <c r="V33" s="5361"/>
      <c r="W33" s="5361"/>
      <c r="X33" s="5361"/>
      <c r="Y33" s="5361"/>
      <c r="Z33" s="5361"/>
      <c r="AA33" s="5361"/>
      <c r="AB33" s="5361"/>
      <c r="AC33" s="5361"/>
      <c r="AD33" s="5361"/>
      <c r="AE33" s="5361"/>
      <c r="AF33" s="5361"/>
      <c r="AG33" s="5361"/>
      <c r="AH33" s="5361"/>
      <c r="AI33" s="5361"/>
      <c r="AJ33" s="5361"/>
      <c r="AK33" s="3066"/>
      <c r="AL33" s="3066"/>
      <c r="AM33" s="3066"/>
      <c r="AN33" s="5363"/>
      <c r="AO33" s="5363"/>
      <c r="AP33" s="5363"/>
      <c r="AQ33" s="5363"/>
      <c r="AR33" s="5363"/>
      <c r="AS33" s="5363"/>
      <c r="AT33" s="5363"/>
      <c r="AU33" s="5363"/>
      <c r="AV33" s="5363"/>
      <c r="AW33" s="5363"/>
      <c r="AX33" s="5363"/>
      <c r="AY33" s="5363"/>
      <c r="AZ33" s="5363"/>
      <c r="BA33" s="5363"/>
      <c r="BB33" s="5363"/>
      <c r="BC33" s="5363"/>
      <c r="BD33" s="5363"/>
      <c r="BE33" s="5363"/>
      <c r="BF33" s="5363"/>
      <c r="BG33" s="5363"/>
      <c r="BH33" s="5363"/>
      <c r="BI33" s="5363"/>
      <c r="BJ33" s="5363"/>
      <c r="BK33" s="5363"/>
      <c r="BL33" s="5363"/>
      <c r="BM33" s="5363"/>
      <c r="BN33" s="5363"/>
      <c r="BO33" s="5363"/>
      <c r="BP33" s="5363"/>
      <c r="BQ33" s="5363"/>
      <c r="BR33" s="5363"/>
      <c r="BS33" s="3066"/>
      <c r="BT33" s="3068"/>
    </row>
    <row r="34" spans="2:72" ht="21" customHeight="1" thickBot="1">
      <c r="B34" s="5359"/>
      <c r="C34" s="5360"/>
      <c r="D34" s="5343" t="s">
        <v>17</v>
      </c>
      <c r="E34" s="5343"/>
      <c r="F34" s="5343"/>
      <c r="G34" s="5343"/>
      <c r="H34" s="5343"/>
      <c r="I34" s="5343"/>
      <c r="J34" s="5343"/>
      <c r="K34" s="5343"/>
      <c r="L34" s="5343"/>
      <c r="M34" s="5343"/>
      <c r="N34" s="5343"/>
      <c r="O34" s="5343"/>
      <c r="P34" s="5343"/>
      <c r="Q34" s="5343"/>
      <c r="R34" s="5343"/>
      <c r="S34" s="5343"/>
      <c r="T34" s="5343"/>
      <c r="U34" s="5343"/>
      <c r="V34" s="5343"/>
      <c r="W34" s="5343"/>
      <c r="X34" s="5343"/>
      <c r="Y34" s="5343"/>
      <c r="Z34" s="5343"/>
      <c r="AA34" s="5343"/>
      <c r="AB34" s="5343"/>
      <c r="AC34" s="5343"/>
      <c r="AD34" s="5343"/>
      <c r="AE34" s="5343"/>
      <c r="AF34" s="5343"/>
      <c r="AG34" s="5343"/>
      <c r="AH34" s="5343"/>
      <c r="AI34" s="5343"/>
      <c r="AJ34" s="5343"/>
      <c r="AK34" s="5362"/>
      <c r="AL34" s="5362"/>
      <c r="AM34" s="5362"/>
      <c r="AN34" s="5343" t="s">
        <v>350</v>
      </c>
      <c r="AO34" s="5343"/>
      <c r="AP34" s="5343"/>
      <c r="AQ34" s="5343"/>
      <c r="AR34" s="5343"/>
      <c r="AS34" s="5343"/>
      <c r="AT34" s="5343"/>
      <c r="AU34" s="5343"/>
      <c r="AV34" s="5343"/>
      <c r="AW34" s="5343"/>
      <c r="AX34" s="5343"/>
      <c r="AY34" s="5343"/>
      <c r="AZ34" s="5343"/>
      <c r="BA34" s="5343"/>
      <c r="BB34" s="5343"/>
      <c r="BC34" s="5343"/>
      <c r="BD34" s="5343"/>
      <c r="BE34" s="5343"/>
      <c r="BF34" s="5343"/>
      <c r="BG34" s="5343"/>
      <c r="BH34" s="5343"/>
      <c r="BI34" s="5343"/>
      <c r="BJ34" s="5343"/>
      <c r="BK34" s="5343"/>
      <c r="BL34" s="5343"/>
      <c r="BM34" s="5343"/>
      <c r="BN34" s="5343"/>
      <c r="BO34" s="5343"/>
      <c r="BP34" s="5343"/>
      <c r="BQ34" s="5343"/>
      <c r="BR34" s="5343"/>
      <c r="BS34" s="5344"/>
      <c r="BT34" s="5345"/>
    </row>
    <row r="35" spans="2:72" ht="21" customHeight="1"/>
    <row r="36" spans="2:72" ht="21" customHeight="1"/>
    <row r="37" spans="2:72" ht="21" customHeight="1"/>
    <row r="38" spans="2:72" ht="21" customHeight="1">
      <c r="BI38" s="454"/>
      <c r="BJ38" s="5352"/>
      <c r="BK38" s="5352"/>
      <c r="BL38" s="5352"/>
      <c r="BM38" s="5352"/>
      <c r="BN38" s="5352"/>
      <c r="BO38" s="5352"/>
      <c r="BP38" s="5352"/>
      <c r="BQ38" s="5352"/>
    </row>
    <row r="39" spans="2:72" ht="21" customHeight="1">
      <c r="B39" s="3056"/>
      <c r="C39" s="3056"/>
      <c r="D39" s="3056"/>
      <c r="E39" s="3056"/>
      <c r="F39" s="3056"/>
      <c r="G39" s="3056"/>
      <c r="H39" s="3056"/>
      <c r="I39" s="3056"/>
      <c r="J39" s="3056"/>
      <c r="L39" s="3056"/>
      <c r="M39" s="3056"/>
      <c r="BI39" s="454"/>
      <c r="BJ39" s="5353"/>
      <c r="BK39" s="5354"/>
      <c r="BL39" s="5354"/>
      <c r="BM39" s="5354"/>
      <c r="BN39" s="5354"/>
      <c r="BO39" s="5354"/>
      <c r="BP39" s="5354"/>
      <c r="BQ39" s="5354"/>
    </row>
    <row r="40" spans="2:72" ht="21" customHeight="1">
      <c r="B40" s="3056"/>
      <c r="C40" s="3056"/>
      <c r="D40" s="3056"/>
      <c r="E40" s="3056"/>
      <c r="F40" s="3056"/>
      <c r="G40" s="3056"/>
      <c r="H40" s="3056"/>
      <c r="I40" s="3056"/>
      <c r="J40" s="3056"/>
    </row>
    <row r="41" spans="2:72">
      <c r="B41" s="3056"/>
      <c r="C41" s="3056"/>
      <c r="D41" s="3056"/>
      <c r="E41" s="3056"/>
      <c r="F41" s="3056"/>
      <c r="G41" s="3056"/>
      <c r="H41" s="3056"/>
      <c r="I41" s="3056"/>
      <c r="J41" s="3056"/>
    </row>
  </sheetData>
  <sheetProtection password="CAAF" sheet="1" objects="1" scenarios="1" selectLockedCells="1"/>
  <mergeCells count="163">
    <mergeCell ref="BE2:BP2"/>
    <mergeCell ref="B2:BD2"/>
    <mergeCell ref="B40:C40"/>
    <mergeCell ref="D40:F40"/>
    <mergeCell ref="G40:H40"/>
    <mergeCell ref="I40:J40"/>
    <mergeCell ref="B41:C41"/>
    <mergeCell ref="D41:F41"/>
    <mergeCell ref="G41:H41"/>
    <mergeCell ref="I41:J41"/>
    <mergeCell ref="BJ38:BQ38"/>
    <mergeCell ref="B39:C39"/>
    <mergeCell ref="D39:F39"/>
    <mergeCell ref="G39:H39"/>
    <mergeCell ref="I39:J39"/>
    <mergeCell ref="L39:M39"/>
    <mergeCell ref="BJ39:BQ39"/>
    <mergeCell ref="B31:BT31"/>
    <mergeCell ref="B32:BT32"/>
    <mergeCell ref="B33:C34"/>
    <mergeCell ref="D33:AJ33"/>
    <mergeCell ref="AK33:AM34"/>
    <mergeCell ref="AN33:BR33"/>
    <mergeCell ref="BS33:BT33"/>
    <mergeCell ref="D34:AJ34"/>
    <mergeCell ref="AN34:BR34"/>
    <mergeCell ref="BS34:BT34"/>
    <mergeCell ref="B29:F29"/>
    <mergeCell ref="G29:V29"/>
    <mergeCell ref="W29:BR29"/>
    <mergeCell ref="BS29:BT29"/>
    <mergeCell ref="B30:F30"/>
    <mergeCell ref="G30:V30"/>
    <mergeCell ref="W30:AF30"/>
    <mergeCell ref="AH30:BR30"/>
    <mergeCell ref="BS30:BT30"/>
    <mergeCell ref="B26:BT26"/>
    <mergeCell ref="B27:C27"/>
    <mergeCell ref="D27:F27"/>
    <mergeCell ref="G27:BT27"/>
    <mergeCell ref="B28:F28"/>
    <mergeCell ref="G28:V28"/>
    <mergeCell ref="W28:BR28"/>
    <mergeCell ref="BS28:BT28"/>
    <mergeCell ref="BS23:BT23"/>
    <mergeCell ref="B24:BT24"/>
    <mergeCell ref="B25:F25"/>
    <mergeCell ref="G25:V25"/>
    <mergeCell ref="W25:BR25"/>
    <mergeCell ref="BS25:BT25"/>
    <mergeCell ref="AT22:AU22"/>
    <mergeCell ref="AV22:BR22"/>
    <mergeCell ref="BS22:BT22"/>
    <mergeCell ref="B23:F23"/>
    <mergeCell ref="G23:V23"/>
    <mergeCell ref="W23:AD23"/>
    <mergeCell ref="AF23:AI23"/>
    <mergeCell ref="AK23:AN23"/>
    <mergeCell ref="AP23:AU23"/>
    <mergeCell ref="AV23:BR23"/>
    <mergeCell ref="AF22:AG22"/>
    <mergeCell ref="AH22:AI22"/>
    <mergeCell ref="AK22:AL22"/>
    <mergeCell ref="AM22:AN22"/>
    <mergeCell ref="AP22:AQ22"/>
    <mergeCell ref="AR22:AS22"/>
    <mergeCell ref="B22:F22"/>
    <mergeCell ref="G22:V22"/>
    <mergeCell ref="W22:X22"/>
    <mergeCell ref="Y22:Z22"/>
    <mergeCell ref="AA22:AB22"/>
    <mergeCell ref="AC22:AD22"/>
    <mergeCell ref="B21:F21"/>
    <mergeCell ref="G21:V21"/>
    <mergeCell ref="W21:Z21"/>
    <mergeCell ref="AB21:AE21"/>
    <mergeCell ref="AG21:AV21"/>
    <mergeCell ref="AX21:BQ21"/>
    <mergeCell ref="BS21:BT21"/>
    <mergeCell ref="BF20:BG20"/>
    <mergeCell ref="BH20:BI20"/>
    <mergeCell ref="BJ20:BK20"/>
    <mergeCell ref="BL20:BM20"/>
    <mergeCell ref="BN20:BO20"/>
    <mergeCell ref="BP20:BQ20"/>
    <mergeCell ref="AS20:AT20"/>
    <mergeCell ref="AU20:AV20"/>
    <mergeCell ref="AX20:AY20"/>
    <mergeCell ref="AZ20:BA20"/>
    <mergeCell ref="BB20:BC20"/>
    <mergeCell ref="BD20:BE20"/>
    <mergeCell ref="AG20:AH20"/>
    <mergeCell ref="AI20:AJ20"/>
    <mergeCell ref="AK20:AL20"/>
    <mergeCell ref="AM20:AN20"/>
    <mergeCell ref="B16:BT16"/>
    <mergeCell ref="B17:C17"/>
    <mergeCell ref="D17:F17"/>
    <mergeCell ref="G17:BT17"/>
    <mergeCell ref="B18:F18"/>
    <mergeCell ref="G18:V18"/>
    <mergeCell ref="W18:BR18"/>
    <mergeCell ref="BS18:BT18"/>
    <mergeCell ref="AO20:AP20"/>
    <mergeCell ref="AQ20:AR20"/>
    <mergeCell ref="B19:F19"/>
    <mergeCell ref="G19:V19"/>
    <mergeCell ref="W19:BR19"/>
    <mergeCell ref="BS19:BT19"/>
    <mergeCell ref="B20:F20"/>
    <mergeCell ref="G20:V20"/>
    <mergeCell ref="W20:X20"/>
    <mergeCell ref="Y20:Z20"/>
    <mergeCell ref="AB20:AC20"/>
    <mergeCell ref="AD20:AE20"/>
    <mergeCell ref="BS20:BT20"/>
    <mergeCell ref="B14:F14"/>
    <mergeCell ref="G14:BT14"/>
    <mergeCell ref="B15:F15"/>
    <mergeCell ref="G15:V15"/>
    <mergeCell ref="W15:AB15"/>
    <mergeCell ref="AC15:AD15"/>
    <mergeCell ref="AE15:AJ15"/>
    <mergeCell ref="AK15:AL15"/>
    <mergeCell ref="AM15:BB15"/>
    <mergeCell ref="BC15:BR15"/>
    <mergeCell ref="BS15:BT15"/>
    <mergeCell ref="B1:BT1"/>
    <mergeCell ref="B11:C12"/>
    <mergeCell ref="D11:F11"/>
    <mergeCell ref="G11:BR12"/>
    <mergeCell ref="BS11:BT12"/>
    <mergeCell ref="D12:F12"/>
    <mergeCell ref="B13:C13"/>
    <mergeCell ref="D13:F13"/>
    <mergeCell ref="G13:BT13"/>
    <mergeCell ref="B9:F9"/>
    <mergeCell ref="G9:AL9"/>
    <mergeCell ref="AM9:AP9"/>
    <mergeCell ref="AQ9:BR9"/>
    <mergeCell ref="BS9:BT9"/>
    <mergeCell ref="B10:F10"/>
    <mergeCell ref="G10:BT10"/>
    <mergeCell ref="BQ2:BS2"/>
    <mergeCell ref="B3:L3"/>
    <mergeCell ref="M3:AE3"/>
    <mergeCell ref="AG3:BT3"/>
    <mergeCell ref="B6:C8"/>
    <mergeCell ref="D6:F6"/>
    <mergeCell ref="G6:BT6"/>
    <mergeCell ref="D7:F7"/>
    <mergeCell ref="G7:BR8"/>
    <mergeCell ref="BS7:BT8"/>
    <mergeCell ref="D8:F8"/>
    <mergeCell ref="B4:L4"/>
    <mergeCell ref="M4:AE4"/>
    <mergeCell ref="AF4:AH4"/>
    <mergeCell ref="AJ4:AP4"/>
    <mergeCell ref="AR4:BT4"/>
    <mergeCell ref="B5:L5"/>
    <mergeCell ref="AG5:BC5"/>
    <mergeCell ref="BE5:BH5"/>
    <mergeCell ref="BJ5:BT5"/>
  </mergeCells>
  <dataValidations count="3">
    <dataValidation type="textLength" operator="equal" allowBlank="1" showInputMessage="1" showErrorMessage="1" sqref="AP22:AU22 W22:AD22 AF22:AI22 AK22:AN22 W20:Z20 AB20:AE20 AG20:AV20 AX20:BQ20 BJ38:BQ38">
      <formula1>1</formula1>
    </dataValidation>
    <dataValidation allowBlank="1" showErrorMessage="1" sqref="D33 AG5"/>
    <dataValidation operator="lessThanOrEqual" allowBlank="1" showErrorMessage="1" sqref="BV13 BQ2"/>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6801" r:id="rId5" name="Check Box 1">
              <controlPr defaultSize="0" autoFill="0" autoLine="0" autoPict="0">
                <anchor moveWithCells="1">
                  <from>
                    <xdr:col>3</xdr:col>
                    <xdr:colOff>19050</xdr:colOff>
                    <xdr:row>6</xdr:row>
                    <xdr:rowOff>0</xdr:rowOff>
                  </from>
                  <to>
                    <xdr:col>5</xdr:col>
                    <xdr:colOff>95250</xdr:colOff>
                    <xdr:row>6</xdr:row>
                    <xdr:rowOff>219075</xdr:rowOff>
                  </to>
                </anchor>
              </controlPr>
            </control>
          </mc:Choice>
        </mc:AlternateContent>
        <mc:AlternateContent xmlns:mc="http://schemas.openxmlformats.org/markup-compatibility/2006">
          <mc:Choice Requires="x14">
            <control shapeId="76802" r:id="rId6" name="Check Box 2">
              <controlPr defaultSize="0" autoFill="0" autoLine="0" autoPict="0">
                <anchor moveWithCells="1">
                  <from>
                    <xdr:col>3</xdr:col>
                    <xdr:colOff>19050</xdr:colOff>
                    <xdr:row>10</xdr:row>
                    <xdr:rowOff>0</xdr:rowOff>
                  </from>
                  <to>
                    <xdr:col>5</xdr:col>
                    <xdr:colOff>95250</xdr:colOff>
                    <xdr:row>10</xdr:row>
                    <xdr:rowOff>219075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sheetPr>
  <dimension ref="B1:BV36"/>
  <sheetViews>
    <sheetView showGridLines="0" showRowColHeaders="0" showZeros="0" showOutlineSymbols="0" zoomScaleNormal="100" zoomScaleSheetLayoutView="100" workbookViewId="0">
      <selection activeCell="P18" sqref="P18:BR18"/>
    </sheetView>
  </sheetViews>
  <sheetFormatPr baseColWidth="10" defaultRowHeight="12.75"/>
  <cols>
    <col min="1" max="1" width="35.7109375" style="454" customWidth="1"/>
    <col min="2" max="2" width="1" style="454" customWidth="1"/>
    <col min="3" max="11" width="1.7109375" style="454" customWidth="1"/>
    <col min="12" max="12" width="2.140625" style="454" customWidth="1"/>
    <col min="13" max="15" width="1.7109375" style="454" customWidth="1"/>
    <col min="16" max="60" width="1" style="454" customWidth="1"/>
    <col min="61" max="61" width="1" style="555" customWidth="1"/>
    <col min="62" max="62" width="1" style="454" customWidth="1"/>
    <col min="63" max="70" width="1.7109375" style="454" customWidth="1"/>
    <col min="71" max="71" width="1.85546875" style="454" customWidth="1"/>
    <col min="72" max="72" width="1" style="454" customWidth="1"/>
    <col min="73" max="73" width="12.28515625" style="454" customWidth="1"/>
    <col min="74" max="74" width="11.42578125" style="454" hidden="1" customWidth="1"/>
    <col min="75" max="16384" width="11.42578125" style="454"/>
  </cols>
  <sheetData>
    <row r="1" spans="2:74" s="508" customFormat="1" ht="18.75" customHeight="1">
      <c r="B1" s="5365" t="s">
        <v>941</v>
      </c>
      <c r="C1" s="5366"/>
      <c r="D1" s="5366"/>
      <c r="E1" s="5366"/>
      <c r="F1" s="5366"/>
      <c r="G1" s="5366"/>
      <c r="H1" s="5366"/>
      <c r="I1" s="5366"/>
      <c r="J1" s="5366"/>
      <c r="K1" s="5366"/>
      <c r="L1" s="5366"/>
      <c r="M1" s="5366"/>
      <c r="N1" s="5366"/>
      <c r="O1" s="5366"/>
      <c r="P1" s="5366"/>
      <c r="Q1" s="5366"/>
      <c r="R1" s="5366"/>
      <c r="S1" s="5366"/>
      <c r="T1" s="5366"/>
      <c r="U1" s="5366"/>
      <c r="V1" s="5366"/>
      <c r="W1" s="5366"/>
      <c r="X1" s="5366"/>
      <c r="Y1" s="5366"/>
      <c r="Z1" s="5366"/>
      <c r="AA1" s="5366"/>
      <c r="AB1" s="5366"/>
      <c r="AC1" s="5366"/>
      <c r="AD1" s="5366"/>
      <c r="AE1" s="5366"/>
      <c r="AF1" s="5366"/>
      <c r="AG1" s="5366"/>
      <c r="AH1" s="5366"/>
      <c r="AI1" s="5366"/>
      <c r="AJ1" s="5366"/>
      <c r="AK1" s="5366"/>
      <c r="AL1" s="5366"/>
      <c r="AM1" s="5366"/>
      <c r="AN1" s="5366"/>
      <c r="AO1" s="5366"/>
      <c r="AP1" s="5366"/>
      <c r="AQ1" s="5366"/>
      <c r="AR1" s="5366"/>
      <c r="AS1" s="5366"/>
      <c r="AT1" s="5366"/>
      <c r="AU1" s="5366"/>
      <c r="AV1" s="5366"/>
      <c r="AW1" s="5366"/>
      <c r="AX1" s="5366"/>
      <c r="AY1" s="5366"/>
      <c r="AZ1" s="5366"/>
      <c r="BA1" s="5366"/>
      <c r="BB1" s="5366"/>
      <c r="BC1" s="5366"/>
      <c r="BD1" s="5366"/>
      <c r="BE1" s="5366"/>
      <c r="BF1" s="5366"/>
      <c r="BG1" s="5366"/>
      <c r="BH1" s="5366"/>
      <c r="BI1" s="5366"/>
      <c r="BJ1" s="5366"/>
      <c r="BK1" s="5366"/>
      <c r="BL1" s="5366"/>
      <c r="BM1" s="5366"/>
      <c r="BN1" s="5366"/>
      <c r="BO1" s="5366"/>
      <c r="BP1" s="5366"/>
      <c r="BQ1" s="5366"/>
      <c r="BR1" s="5366"/>
      <c r="BS1" s="5366"/>
      <c r="BT1" s="5367"/>
    </row>
    <row r="2" spans="2:74" s="508" customFormat="1" ht="18.75" customHeight="1" thickBot="1">
      <c r="B2" s="5368" t="s">
        <v>1084</v>
      </c>
      <c r="C2" s="5369"/>
      <c r="D2" s="5369"/>
      <c r="E2" s="5369"/>
      <c r="F2" s="5369"/>
      <c r="G2" s="5369"/>
      <c r="H2" s="5369"/>
      <c r="I2" s="5369"/>
      <c r="J2" s="5369"/>
      <c r="K2" s="5369"/>
      <c r="L2" s="5369"/>
      <c r="M2" s="5369"/>
      <c r="N2" s="5369"/>
      <c r="O2" s="5369"/>
      <c r="P2" s="5369"/>
      <c r="Q2" s="5369"/>
      <c r="R2" s="5369"/>
      <c r="S2" s="5369"/>
      <c r="T2" s="5369"/>
      <c r="U2" s="5369"/>
      <c r="V2" s="5369"/>
      <c r="W2" s="5369"/>
      <c r="X2" s="5369"/>
      <c r="Y2" s="5369"/>
      <c r="Z2" s="5369"/>
      <c r="AA2" s="5369"/>
      <c r="AB2" s="5369"/>
      <c r="AC2" s="5369"/>
      <c r="AD2" s="5369"/>
      <c r="AE2" s="5369"/>
      <c r="AF2" s="5369"/>
      <c r="AG2" s="5369"/>
      <c r="AH2" s="5369"/>
      <c r="AI2" s="5369"/>
      <c r="AJ2" s="5369"/>
      <c r="AK2" s="5369"/>
      <c r="AL2" s="5369"/>
      <c r="AM2" s="5369"/>
      <c r="AN2" s="5369"/>
      <c r="AO2" s="5369"/>
      <c r="AP2" s="5369"/>
      <c r="AQ2" s="5369"/>
      <c r="AR2" s="5369"/>
      <c r="AS2" s="5369"/>
      <c r="AT2" s="5369"/>
      <c r="AU2" s="5369"/>
      <c r="AV2" s="5369"/>
      <c r="AW2" s="5369"/>
      <c r="AX2" s="5369"/>
      <c r="AY2" s="5369"/>
      <c r="AZ2" s="5369"/>
      <c r="BA2" s="5369"/>
      <c r="BB2" s="5369"/>
      <c r="BC2" s="5369"/>
      <c r="BD2" s="5369"/>
      <c r="BE2" s="5369"/>
      <c r="BF2" s="5369"/>
      <c r="BG2" s="5369"/>
      <c r="BH2" s="5369"/>
      <c r="BI2" s="5369"/>
      <c r="BJ2" s="5369"/>
      <c r="BK2" s="5369"/>
      <c r="BL2" s="5369"/>
      <c r="BM2" s="5369"/>
      <c r="BN2" s="5369"/>
      <c r="BO2" s="5369"/>
      <c r="BP2" s="5369"/>
      <c r="BQ2" s="5369"/>
      <c r="BR2" s="5369"/>
      <c r="BS2" s="5369"/>
      <c r="BT2" s="5370"/>
    </row>
    <row r="3" spans="2:74" ht="20.25" customHeight="1">
      <c r="B3" s="5371" t="s">
        <v>942</v>
      </c>
      <c r="C3" s="5372"/>
      <c r="D3" s="5372"/>
      <c r="E3" s="5372"/>
      <c r="F3" s="5372"/>
      <c r="G3" s="5372"/>
      <c r="H3" s="5372"/>
      <c r="I3" s="5372"/>
      <c r="J3" s="5372"/>
      <c r="K3" s="5372"/>
      <c r="L3" s="5372"/>
      <c r="M3" s="5372"/>
      <c r="N3" s="5372"/>
      <c r="O3" s="5373" t="s">
        <v>943</v>
      </c>
      <c r="P3" s="5373"/>
      <c r="Q3" s="5373"/>
      <c r="R3" s="5373"/>
      <c r="S3" s="5373"/>
      <c r="T3" s="5373"/>
      <c r="U3" s="5373"/>
      <c r="V3" s="5373"/>
      <c r="W3" s="5373"/>
      <c r="X3" s="5373"/>
      <c r="Y3" s="5373"/>
      <c r="Z3" s="5373"/>
      <c r="AA3" s="5373"/>
      <c r="AB3" s="5373"/>
      <c r="AC3" s="5373"/>
      <c r="AD3" s="5373"/>
      <c r="AE3" s="5373"/>
      <c r="AF3" s="556"/>
      <c r="AG3" s="5374" t="s">
        <v>944</v>
      </c>
      <c r="AH3" s="5375"/>
      <c r="AI3" s="5375"/>
      <c r="AJ3" s="5375"/>
      <c r="AK3" s="5375"/>
      <c r="AL3" s="5375"/>
      <c r="AM3" s="5375"/>
      <c r="AN3" s="5375"/>
      <c r="AO3" s="5375"/>
      <c r="AP3" s="5375"/>
      <c r="AQ3" s="5375"/>
      <c r="AR3" s="5375"/>
      <c r="AS3" s="5375"/>
      <c r="AT3" s="5375"/>
      <c r="AU3" s="5375"/>
      <c r="AV3" s="5375"/>
      <c r="AW3" s="5375"/>
      <c r="AX3" s="5375"/>
      <c r="AY3" s="5375"/>
      <c r="AZ3" s="5375"/>
      <c r="BA3" s="5375"/>
      <c r="BB3" s="5375"/>
      <c r="BC3" s="5375"/>
      <c r="BD3" s="5375"/>
      <c r="BE3" s="5375"/>
      <c r="BF3" s="5375"/>
      <c r="BG3" s="5375"/>
      <c r="BH3" s="5375"/>
      <c r="BI3" s="5375"/>
      <c r="BJ3" s="5375"/>
      <c r="BK3" s="5375"/>
      <c r="BL3" s="5375"/>
      <c r="BM3" s="5375"/>
      <c r="BN3" s="5375"/>
      <c r="BO3" s="5375"/>
      <c r="BP3" s="5375"/>
      <c r="BQ3" s="5375"/>
      <c r="BR3" s="5375"/>
      <c r="BS3" s="5375"/>
      <c r="BT3" s="5376"/>
    </row>
    <row r="4" spans="2:74" ht="20.25" customHeight="1">
      <c r="B4" s="3610"/>
      <c r="C4" s="3611"/>
      <c r="D4" s="3611"/>
      <c r="E4" s="3611"/>
      <c r="F4" s="3611"/>
      <c r="G4" s="3611"/>
      <c r="H4" s="3611"/>
      <c r="I4" s="3611"/>
      <c r="J4" s="3611"/>
      <c r="K4" s="3611"/>
      <c r="L4" s="3611"/>
      <c r="M4" s="3611"/>
      <c r="N4" s="3611"/>
      <c r="O4" s="5377" t="s">
        <v>4</v>
      </c>
      <c r="P4" s="5377"/>
      <c r="Q4" s="5377"/>
      <c r="R4" s="5377"/>
      <c r="S4" s="5377"/>
      <c r="T4" s="5377"/>
      <c r="U4" s="5377"/>
      <c r="V4" s="5377"/>
      <c r="W4" s="5377"/>
      <c r="X4" s="5377"/>
      <c r="Y4" s="5377"/>
      <c r="Z4" s="5377"/>
      <c r="AA4" s="5377"/>
      <c r="AB4" s="5377"/>
      <c r="AC4" s="5377"/>
      <c r="AD4" s="5377"/>
      <c r="AE4" s="5377"/>
      <c r="AF4" s="557"/>
      <c r="AG4" s="5374" t="s">
        <v>945</v>
      </c>
      <c r="AH4" s="5375"/>
      <c r="AI4" s="5375"/>
      <c r="AJ4" s="5375"/>
      <c r="AK4" s="5375"/>
      <c r="AL4" s="5375"/>
      <c r="AM4" s="5375"/>
      <c r="AN4" s="5375"/>
      <c r="AO4" s="5375"/>
      <c r="AP4" s="5375"/>
      <c r="AQ4" s="5375"/>
      <c r="AR4" s="5375"/>
      <c r="AS4" s="5375"/>
      <c r="AT4" s="5375"/>
      <c r="AU4" s="5375"/>
      <c r="AV4" s="5375"/>
      <c r="AW4" s="5375"/>
      <c r="AX4" s="5375"/>
      <c r="AY4" s="5375"/>
      <c r="AZ4" s="5375"/>
      <c r="BA4" s="5375"/>
      <c r="BB4" s="5375"/>
      <c r="BC4" s="5375"/>
      <c r="BD4" s="5375"/>
      <c r="BE4" s="5375"/>
      <c r="BF4" s="5375"/>
      <c r="BG4" s="5375"/>
      <c r="BH4" s="5375"/>
      <c r="BI4" s="5375"/>
      <c r="BJ4" s="5375"/>
      <c r="BK4" s="5375"/>
      <c r="BL4" s="5375"/>
      <c r="BM4" s="5375"/>
      <c r="BN4" s="5375"/>
      <c r="BO4" s="5375"/>
      <c r="BP4" s="5375"/>
      <c r="BQ4" s="5375"/>
      <c r="BR4" s="5375"/>
      <c r="BS4" s="5375"/>
      <c r="BT4" s="5376"/>
    </row>
    <row r="5" spans="2:74" ht="20.25" customHeight="1">
      <c r="B5" s="5378"/>
      <c r="C5" s="5379"/>
      <c r="D5" s="5379"/>
      <c r="E5" s="5379"/>
      <c r="F5" s="5379"/>
      <c r="G5" s="5379"/>
      <c r="H5" s="5379"/>
      <c r="I5" s="5379"/>
      <c r="J5" s="5379"/>
      <c r="K5" s="5379"/>
      <c r="L5" s="5379"/>
      <c r="M5" s="5379"/>
      <c r="N5" s="5379"/>
      <c r="O5" s="5380" t="s">
        <v>5</v>
      </c>
      <c r="P5" s="5380"/>
      <c r="Q5" s="5380"/>
      <c r="R5" s="5380"/>
      <c r="S5" s="5380"/>
      <c r="T5" s="5380"/>
      <c r="U5" s="5380"/>
      <c r="V5" s="5380"/>
      <c r="W5" s="5380"/>
      <c r="X5" s="5380"/>
      <c r="Y5" s="5380"/>
      <c r="Z5" s="5380"/>
      <c r="AA5" s="5380"/>
      <c r="AB5" s="5380"/>
      <c r="AC5" s="5380"/>
      <c r="AD5" s="5380"/>
      <c r="AE5" s="5380"/>
      <c r="AF5" s="558"/>
      <c r="AG5" s="5381" t="s">
        <v>21</v>
      </c>
      <c r="AH5" s="5382"/>
      <c r="AI5" s="5382"/>
      <c r="AJ5" s="5383">
        <v>99310</v>
      </c>
      <c r="AK5" s="5383"/>
      <c r="AL5" s="5383"/>
      <c r="AM5" s="5383"/>
      <c r="AN5" s="5383"/>
      <c r="AO5" s="5383"/>
      <c r="AP5" s="5383"/>
      <c r="AQ5" s="5384" t="s">
        <v>0</v>
      </c>
      <c r="AR5" s="5384"/>
      <c r="AS5" s="5384"/>
      <c r="AT5" s="5384"/>
      <c r="AU5" s="5384"/>
      <c r="AV5" s="5384"/>
      <c r="AW5" s="5384"/>
      <c r="AX5" s="5384"/>
      <c r="AY5" s="5384"/>
      <c r="AZ5" s="5384"/>
      <c r="BA5" s="5384"/>
      <c r="BB5" s="5384"/>
      <c r="BC5" s="5384"/>
      <c r="BD5" s="5384"/>
      <c r="BE5" s="5384"/>
      <c r="BF5" s="5384"/>
      <c r="BG5" s="5384"/>
      <c r="BH5" s="5384"/>
      <c r="BI5" s="5384"/>
      <c r="BJ5" s="5384"/>
      <c r="BK5" s="5384"/>
      <c r="BL5" s="5384"/>
      <c r="BM5" s="5384"/>
      <c r="BN5" s="5384"/>
      <c r="BO5" s="5384"/>
      <c r="BP5" s="5384"/>
      <c r="BQ5" s="5384"/>
      <c r="BR5" s="5384"/>
      <c r="BS5" s="5384"/>
      <c r="BT5" s="5385"/>
    </row>
    <row r="6" spans="2:74" ht="24.75" customHeight="1">
      <c r="B6" s="5386" t="s">
        <v>946</v>
      </c>
      <c r="C6" s="5387"/>
      <c r="D6" s="5387"/>
      <c r="E6" s="5387"/>
      <c r="F6" s="5387"/>
      <c r="G6" s="5387"/>
      <c r="H6" s="5387"/>
      <c r="I6" s="5387"/>
      <c r="J6" s="5387"/>
      <c r="K6" s="5387"/>
      <c r="L6" s="5387"/>
      <c r="M6" s="5387"/>
      <c r="N6" s="5387"/>
      <c r="O6" s="5387"/>
      <c r="P6" s="5387"/>
      <c r="Q6" s="5387"/>
      <c r="R6" s="5387"/>
      <c r="S6" s="5387"/>
      <c r="T6" s="5387"/>
      <c r="U6" s="5387"/>
      <c r="V6" s="5387"/>
      <c r="W6" s="5387"/>
      <c r="X6" s="5387"/>
      <c r="Y6" s="5387"/>
      <c r="Z6" s="5387"/>
      <c r="AA6" s="5387"/>
      <c r="AB6" s="5387"/>
      <c r="AC6" s="5387"/>
      <c r="AD6" s="5387"/>
      <c r="AE6" s="5387"/>
      <c r="AF6" s="682"/>
      <c r="AG6" s="5388" t="s">
        <v>947</v>
      </c>
      <c r="AH6" s="5389"/>
      <c r="AI6" s="5389"/>
      <c r="AJ6" s="5389"/>
      <c r="AK6" s="5389"/>
      <c r="AL6" s="5389"/>
      <c r="AM6" s="5389"/>
      <c r="AN6" s="5389"/>
      <c r="AO6" s="5389"/>
      <c r="AP6" s="5389"/>
      <c r="AQ6" s="5389"/>
      <c r="AR6" s="5389"/>
      <c r="AS6" s="5389"/>
      <c r="AT6" s="5389"/>
      <c r="AU6" s="5389"/>
      <c r="AV6" s="5389"/>
      <c r="AW6" s="5389"/>
      <c r="AX6" s="5389"/>
      <c r="AY6" s="5389"/>
      <c r="AZ6" s="5389"/>
      <c r="BA6" s="5389"/>
      <c r="BB6" s="5389"/>
      <c r="BC6" s="5389"/>
      <c r="BD6" s="5389"/>
      <c r="BE6" s="5389"/>
      <c r="BF6" s="5389"/>
      <c r="BG6" s="5389"/>
      <c r="BH6" s="5389"/>
      <c r="BI6" s="5389"/>
      <c r="BJ6" s="5389"/>
      <c r="BK6" s="5389"/>
      <c r="BL6" s="5389"/>
      <c r="BM6" s="5389"/>
      <c r="BN6" s="5389"/>
      <c r="BO6" s="5389"/>
      <c r="BP6" s="5389"/>
      <c r="BQ6" s="5389"/>
      <c r="BR6" s="5389"/>
      <c r="BS6" s="5389"/>
      <c r="BT6" s="5390"/>
    </row>
    <row r="7" spans="2:74" ht="27" customHeight="1">
      <c r="B7" s="5396" t="s">
        <v>948</v>
      </c>
      <c r="C7" s="5397"/>
      <c r="D7" s="5397"/>
      <c r="E7" s="5397"/>
      <c r="F7" s="5397"/>
      <c r="G7" s="5397"/>
      <c r="H7" s="5397"/>
      <c r="I7" s="5397"/>
      <c r="J7" s="5397"/>
      <c r="K7" s="5397"/>
      <c r="L7" s="5397"/>
      <c r="M7" s="5397"/>
      <c r="N7" s="5397"/>
      <c r="O7" s="5397"/>
      <c r="P7" s="5397"/>
      <c r="Q7" s="5397"/>
      <c r="R7" s="5397"/>
      <c r="S7" s="5397"/>
      <c r="T7" s="5397"/>
      <c r="U7" s="5397"/>
      <c r="V7" s="5397"/>
      <c r="W7" s="5397"/>
      <c r="X7" s="5397"/>
      <c r="Y7" s="5397"/>
      <c r="Z7" s="5397"/>
      <c r="AA7" s="5397"/>
      <c r="AB7" s="5397"/>
      <c r="AC7" s="5397"/>
      <c r="AD7" s="5397"/>
      <c r="AE7" s="5397"/>
      <c r="AF7" s="5397"/>
      <c r="AG7" s="5397"/>
      <c r="AH7" s="5397"/>
      <c r="AI7" s="5397"/>
      <c r="AJ7" s="5397"/>
      <c r="AK7" s="5397"/>
      <c r="AL7" s="5397"/>
      <c r="AM7" s="5397"/>
      <c r="AN7" s="5397"/>
      <c r="AO7" s="5397"/>
      <c r="AP7" s="5397"/>
      <c r="AQ7" s="5397"/>
      <c r="AR7" s="5397"/>
      <c r="AS7" s="5397"/>
      <c r="AT7" s="5397"/>
      <c r="AU7" s="5397"/>
      <c r="AV7" s="5397"/>
      <c r="AW7" s="5397"/>
      <c r="AX7" s="5397"/>
      <c r="AY7" s="5397"/>
      <c r="AZ7" s="5397"/>
      <c r="BA7" s="5397"/>
      <c r="BB7" s="5397"/>
      <c r="BC7" s="5397"/>
      <c r="BD7" s="5397"/>
      <c r="BE7" s="5397"/>
      <c r="BF7" s="5397"/>
      <c r="BG7" s="5397"/>
      <c r="BH7" s="5397"/>
      <c r="BI7" s="5397"/>
      <c r="BJ7" s="5397"/>
      <c r="BK7" s="5397"/>
      <c r="BL7" s="5397"/>
      <c r="BM7" s="5397"/>
      <c r="BN7" s="5397"/>
      <c r="BO7" s="5397"/>
      <c r="BP7" s="5397"/>
      <c r="BQ7" s="5397"/>
      <c r="BR7" s="5397"/>
      <c r="BS7" s="5397"/>
      <c r="BT7" s="5398"/>
      <c r="BV7" s="508" t="s">
        <v>1</v>
      </c>
    </row>
    <row r="8" spans="2:74" ht="27" customHeight="1">
      <c r="B8" s="664"/>
      <c r="C8" s="5364"/>
      <c r="D8" s="5364"/>
      <c r="E8" s="5364"/>
      <c r="F8" s="5364"/>
      <c r="G8" s="5364"/>
      <c r="H8" s="5364"/>
      <c r="I8" s="5364"/>
      <c r="J8" s="5364"/>
      <c r="K8" s="5364"/>
      <c r="L8" s="5364"/>
      <c r="M8" s="5364"/>
      <c r="N8" s="5364"/>
      <c r="O8" s="5364"/>
      <c r="P8" s="5364"/>
      <c r="Q8" s="5364"/>
      <c r="R8" s="5364"/>
      <c r="S8" s="5364"/>
      <c r="T8" s="5364"/>
      <c r="U8" s="5364"/>
      <c r="V8" s="5364"/>
      <c r="W8" s="5364"/>
      <c r="X8" s="5364"/>
      <c r="Y8" s="5364"/>
      <c r="Z8" s="5364"/>
      <c r="AA8" s="5364"/>
      <c r="AB8" s="5364"/>
      <c r="AC8" s="5364"/>
      <c r="AD8" s="5364"/>
      <c r="AE8" s="5364"/>
      <c r="AF8" s="5364"/>
      <c r="AG8" s="5364"/>
      <c r="AH8" s="5364"/>
      <c r="AI8" s="5364"/>
      <c r="AJ8" s="5364"/>
      <c r="AK8" s="5364"/>
      <c r="AL8" s="5364"/>
      <c r="AM8" s="5364"/>
      <c r="AN8" s="5364"/>
      <c r="AO8" s="5364"/>
      <c r="AP8" s="5364"/>
      <c r="AQ8" s="5364"/>
      <c r="AR8" s="5364"/>
      <c r="AS8" s="5364"/>
      <c r="AT8" s="5364"/>
      <c r="AU8" s="5364"/>
      <c r="AV8" s="5364"/>
      <c r="AW8" s="5364"/>
      <c r="AX8" s="5364"/>
      <c r="AY8" s="5364"/>
      <c r="AZ8" s="5364"/>
      <c r="BA8" s="5364"/>
      <c r="BB8" s="5364"/>
      <c r="BC8" s="5364"/>
      <c r="BD8" s="5364"/>
      <c r="BE8" s="5364"/>
      <c r="BF8" s="5364"/>
      <c r="BG8" s="5364"/>
      <c r="BH8" s="5364"/>
      <c r="BI8" s="5364"/>
      <c r="BJ8" s="5364"/>
      <c r="BK8" s="5364"/>
      <c r="BL8" s="5364"/>
      <c r="BM8" s="5364"/>
      <c r="BN8" s="5364"/>
      <c r="BO8" s="5364"/>
      <c r="BP8" s="5364"/>
      <c r="BQ8" s="5364"/>
      <c r="BR8" s="5364"/>
      <c r="BS8" s="5364"/>
      <c r="BT8" s="665"/>
      <c r="BV8" s="663"/>
    </row>
    <row r="9" spans="2:74" ht="9.75" customHeight="1">
      <c r="B9" s="5399"/>
      <c r="C9" s="5400"/>
      <c r="D9" s="5400"/>
      <c r="E9" s="5400"/>
      <c r="F9" s="5400"/>
      <c r="G9" s="5400"/>
      <c r="H9" s="5400"/>
      <c r="I9" s="5400"/>
      <c r="J9" s="5400"/>
      <c r="K9" s="5400"/>
      <c r="L9" s="5400"/>
      <c r="M9" s="5400"/>
      <c r="N9" s="5400"/>
      <c r="O9" s="5400"/>
      <c r="P9" s="5400"/>
      <c r="Q9" s="5400"/>
      <c r="R9" s="5400"/>
      <c r="S9" s="5400"/>
      <c r="T9" s="5400"/>
      <c r="U9" s="5400"/>
      <c r="V9" s="5400"/>
      <c r="W9" s="5400"/>
      <c r="X9" s="5400"/>
      <c r="Y9" s="5400"/>
      <c r="Z9" s="5400"/>
      <c r="AA9" s="5400"/>
      <c r="AB9" s="5400"/>
      <c r="AC9" s="5400"/>
      <c r="AD9" s="5400"/>
      <c r="AE9" s="5400"/>
      <c r="AF9" s="5400"/>
      <c r="AG9" s="5400"/>
      <c r="AH9" s="5400"/>
      <c r="AI9" s="5400"/>
      <c r="AJ9" s="5400"/>
      <c r="AK9" s="5400"/>
      <c r="AL9" s="5400"/>
      <c r="AM9" s="5400"/>
      <c r="AN9" s="5400"/>
      <c r="AO9" s="5400"/>
      <c r="AP9" s="5400"/>
      <c r="AQ9" s="5400"/>
      <c r="AR9" s="5400"/>
      <c r="AS9" s="5400"/>
      <c r="AT9" s="5400"/>
      <c r="AU9" s="5400"/>
      <c r="AV9" s="5400"/>
      <c r="AW9" s="5400"/>
      <c r="AX9" s="5400"/>
      <c r="AY9" s="5400"/>
      <c r="AZ9" s="5400"/>
      <c r="BA9" s="5400"/>
      <c r="BB9" s="5400"/>
      <c r="BC9" s="5400"/>
      <c r="BD9" s="5400"/>
      <c r="BE9" s="5400"/>
      <c r="BF9" s="5400"/>
      <c r="BG9" s="5400"/>
      <c r="BH9" s="5400"/>
      <c r="BI9" s="5400"/>
      <c r="BJ9" s="5400"/>
      <c r="BK9" s="5400"/>
      <c r="BL9" s="5400"/>
      <c r="BM9" s="5400"/>
      <c r="BN9" s="5400"/>
      <c r="BO9" s="5400"/>
      <c r="BP9" s="5400"/>
      <c r="BQ9" s="5400"/>
      <c r="BR9" s="5400"/>
      <c r="BS9" s="5400"/>
      <c r="BT9" s="5401"/>
      <c r="BV9" s="454" t="s">
        <v>2</v>
      </c>
    </row>
    <row r="10" spans="2:74" ht="29.25" customHeight="1">
      <c r="B10" s="5402" t="s">
        <v>949</v>
      </c>
      <c r="C10" s="5403"/>
      <c r="D10" s="5403"/>
      <c r="E10" s="5403"/>
      <c r="F10" s="5403"/>
      <c r="G10" s="5403"/>
      <c r="H10" s="5403"/>
      <c r="I10" s="5403"/>
      <c r="J10" s="5403"/>
      <c r="K10" s="5403"/>
      <c r="L10" s="5403"/>
      <c r="M10" s="5403"/>
      <c r="N10" s="5403"/>
      <c r="O10" s="5403"/>
      <c r="P10" s="5403"/>
      <c r="Q10" s="5403"/>
      <c r="R10" s="5403"/>
      <c r="S10" s="5403"/>
      <c r="T10" s="5403"/>
      <c r="U10" s="5403"/>
      <c r="V10" s="5403"/>
      <c r="W10" s="5403"/>
      <c r="X10" s="5403"/>
      <c r="Y10" s="5403"/>
      <c r="Z10" s="5403"/>
      <c r="AA10" s="5403"/>
      <c r="AB10" s="5403"/>
      <c r="AC10" s="5403"/>
      <c r="AD10" s="5403"/>
      <c r="AE10" s="5403"/>
      <c r="AF10" s="5403"/>
      <c r="AG10" s="5403"/>
      <c r="AH10" s="5403"/>
      <c r="AI10" s="5403"/>
      <c r="AJ10" s="5403"/>
      <c r="AK10" s="5403"/>
      <c r="AL10" s="5403"/>
      <c r="AM10" s="5403"/>
      <c r="AN10" s="5403"/>
      <c r="AO10" s="5403"/>
      <c r="AP10" s="5403"/>
      <c r="AQ10" s="5403"/>
      <c r="AR10" s="5403"/>
      <c r="AS10" s="5403"/>
      <c r="AT10" s="5403"/>
      <c r="AU10" s="5403"/>
      <c r="AV10" s="5403"/>
      <c r="AW10" s="5403"/>
      <c r="AX10" s="5403"/>
      <c r="AY10" s="5403"/>
      <c r="AZ10" s="5403"/>
      <c r="BA10" s="5403"/>
      <c r="BB10" s="5403"/>
      <c r="BC10" s="5403"/>
      <c r="BD10" s="5403"/>
      <c r="BE10" s="5403"/>
      <c r="BF10" s="5403"/>
      <c r="BG10" s="5403"/>
      <c r="BH10" s="5403"/>
      <c r="BI10" s="5403"/>
      <c r="BJ10" s="5403"/>
      <c r="BK10" s="5403"/>
      <c r="BL10" s="5403"/>
      <c r="BM10" s="5403"/>
      <c r="BN10" s="5403"/>
      <c r="BO10" s="5403"/>
      <c r="BP10" s="5403"/>
      <c r="BQ10" s="5403"/>
      <c r="BR10" s="5403"/>
      <c r="BS10" s="5403"/>
      <c r="BT10" s="5404"/>
    </row>
    <row r="11" spans="2:74" ht="70.5" customHeight="1">
      <c r="B11" s="5405"/>
      <c r="C11" s="5406" t="s">
        <v>950</v>
      </c>
      <c r="D11" s="5406"/>
      <c r="E11" s="5406"/>
      <c r="F11" s="5406"/>
      <c r="G11" s="5406"/>
      <c r="H11" s="5406"/>
      <c r="I11" s="5406"/>
      <c r="J11" s="5406"/>
      <c r="K11" s="5406"/>
      <c r="L11" s="5406"/>
      <c r="M11" s="5406"/>
      <c r="N11" s="5406"/>
      <c r="O11" s="5406"/>
      <c r="P11" s="5406"/>
      <c r="Q11" s="5406"/>
      <c r="R11" s="5406"/>
      <c r="S11" s="5406"/>
      <c r="T11" s="5406"/>
      <c r="U11" s="5406"/>
      <c r="V11" s="5406"/>
      <c r="W11" s="5406"/>
      <c r="X11" s="5406"/>
      <c r="Y11" s="5406"/>
      <c r="Z11" s="5406"/>
      <c r="AA11" s="5406"/>
      <c r="AB11" s="5406"/>
      <c r="AC11" s="5406"/>
      <c r="AD11" s="5406"/>
      <c r="AE11" s="5406"/>
      <c r="AF11" s="5406"/>
      <c r="AG11" s="5406"/>
      <c r="AH11" s="5406"/>
      <c r="AI11" s="5406"/>
      <c r="AJ11" s="5406"/>
      <c r="AK11" s="5406"/>
      <c r="AL11" s="5406"/>
      <c r="AM11" s="5406"/>
      <c r="AN11" s="5406"/>
      <c r="AO11" s="5406"/>
      <c r="AP11" s="5406"/>
      <c r="AQ11" s="5406"/>
      <c r="AR11" s="5406"/>
      <c r="AS11" s="5406"/>
      <c r="AT11" s="5406"/>
      <c r="AU11" s="5406"/>
      <c r="AV11" s="5406"/>
      <c r="AW11" s="5406"/>
      <c r="AX11" s="5406"/>
      <c r="AY11" s="5406"/>
      <c r="AZ11" s="5406"/>
      <c r="BA11" s="5406"/>
      <c r="BB11" s="5406"/>
      <c r="BC11" s="5406"/>
      <c r="BD11" s="5406"/>
      <c r="BE11" s="5406"/>
      <c r="BF11" s="5406"/>
      <c r="BG11" s="5406"/>
      <c r="BH11" s="5406"/>
      <c r="BI11" s="5406"/>
      <c r="BJ11" s="5406"/>
      <c r="BK11" s="5406"/>
      <c r="BL11" s="5406"/>
      <c r="BM11" s="5406"/>
      <c r="BN11" s="5406"/>
      <c r="BO11" s="5406"/>
      <c r="BP11" s="5406"/>
      <c r="BQ11" s="5406"/>
      <c r="BR11" s="5406"/>
      <c r="BS11" s="5406"/>
      <c r="BT11" s="5407"/>
    </row>
    <row r="12" spans="2:74" ht="51" customHeight="1">
      <c r="B12" s="5405"/>
      <c r="C12" s="5408" t="s">
        <v>951</v>
      </c>
      <c r="D12" s="5408"/>
      <c r="E12" s="5408"/>
      <c r="F12" s="5408"/>
      <c r="G12" s="5408"/>
      <c r="H12" s="5408"/>
      <c r="I12" s="5408"/>
      <c r="J12" s="5408"/>
      <c r="K12" s="5408"/>
      <c r="L12" s="5408"/>
      <c r="M12" s="5408"/>
      <c r="N12" s="5408"/>
      <c r="O12" s="5408"/>
      <c r="P12" s="5408"/>
      <c r="Q12" s="5408"/>
      <c r="R12" s="5408"/>
      <c r="S12" s="5408"/>
      <c r="T12" s="5408"/>
      <c r="U12" s="5408"/>
      <c r="V12" s="5408"/>
      <c r="W12" s="5408"/>
      <c r="X12" s="5408"/>
      <c r="Y12" s="5408"/>
      <c r="Z12" s="5408"/>
      <c r="AA12" s="5408"/>
      <c r="AB12" s="5408"/>
      <c r="AC12" s="5408"/>
      <c r="AD12" s="5408"/>
      <c r="AE12" s="5408"/>
      <c r="AF12" s="5408"/>
      <c r="AG12" s="5408"/>
      <c r="AH12" s="5408"/>
      <c r="AI12" s="5408"/>
      <c r="AJ12" s="5408"/>
      <c r="AK12" s="5408"/>
      <c r="AL12" s="5408"/>
      <c r="AM12" s="5408"/>
      <c r="AN12" s="5408"/>
      <c r="AO12" s="5408"/>
      <c r="AP12" s="5408"/>
      <c r="AQ12" s="5408"/>
      <c r="AR12" s="5408"/>
      <c r="AS12" s="5408"/>
      <c r="AT12" s="5408"/>
      <c r="AU12" s="5408"/>
      <c r="AV12" s="5408"/>
      <c r="AW12" s="5408"/>
      <c r="AX12" s="5408"/>
      <c r="AY12" s="5408"/>
      <c r="AZ12" s="5408"/>
      <c r="BA12" s="5408"/>
      <c r="BB12" s="5408"/>
      <c r="BC12" s="5408"/>
      <c r="BD12" s="5408"/>
      <c r="BE12" s="5408"/>
      <c r="BF12" s="5408"/>
      <c r="BG12" s="5408"/>
      <c r="BH12" s="5408"/>
      <c r="BI12" s="5408"/>
      <c r="BJ12" s="5408"/>
      <c r="BK12" s="5408"/>
      <c r="BL12" s="5408"/>
      <c r="BM12" s="5408"/>
      <c r="BN12" s="5408"/>
      <c r="BO12" s="5408"/>
      <c r="BP12" s="5408"/>
      <c r="BQ12" s="5408"/>
      <c r="BR12" s="5408"/>
      <c r="BS12" s="5408"/>
      <c r="BT12" s="5407"/>
    </row>
    <row r="13" spans="2:74" ht="27" customHeight="1">
      <c r="B13" s="5415" t="s">
        <v>952</v>
      </c>
      <c r="C13" s="5416"/>
      <c r="D13" s="5416"/>
      <c r="E13" s="5416"/>
      <c r="F13" s="5416"/>
      <c r="G13" s="5416"/>
      <c r="H13" s="5416"/>
      <c r="I13" s="5416"/>
      <c r="J13" s="5416"/>
      <c r="K13" s="5416"/>
      <c r="L13" s="5416"/>
      <c r="M13" s="5416"/>
      <c r="N13" s="5416"/>
      <c r="O13" s="5416"/>
      <c r="P13" s="5416"/>
      <c r="Q13" s="5416"/>
      <c r="R13" s="5416"/>
      <c r="S13" s="5416"/>
      <c r="T13" s="5416"/>
      <c r="U13" s="5416"/>
      <c r="V13" s="5416"/>
      <c r="W13" s="5416"/>
      <c r="X13" s="5416"/>
      <c r="Y13" s="5416"/>
      <c r="Z13" s="5416"/>
      <c r="AA13" s="5416"/>
      <c r="AB13" s="5416"/>
      <c r="AC13" s="5416"/>
      <c r="AD13" s="5416"/>
      <c r="AE13" s="5417"/>
      <c r="AF13" s="559"/>
      <c r="AG13" s="5418"/>
      <c r="AH13" s="5419"/>
      <c r="AI13" s="5419"/>
      <c r="AJ13" s="5419"/>
      <c r="AK13" s="5419"/>
      <c r="AL13" s="5419"/>
      <c r="AM13" s="5419"/>
      <c r="AN13" s="5419"/>
      <c r="AO13" s="5419"/>
      <c r="AP13" s="5419"/>
      <c r="AQ13" s="5419"/>
      <c r="AR13" s="5419"/>
      <c r="AS13" s="5419"/>
      <c r="AT13" s="5419"/>
      <c r="AU13" s="5419"/>
      <c r="AV13" s="5419"/>
      <c r="AW13" s="5419"/>
      <c r="AX13" s="5419"/>
      <c r="AY13" s="5419"/>
      <c r="AZ13" s="5419"/>
      <c r="BA13" s="5419"/>
      <c r="BB13" s="5419"/>
      <c r="BC13" s="5419"/>
      <c r="BD13" s="5419"/>
      <c r="BE13" s="5419"/>
      <c r="BF13" s="5419"/>
      <c r="BG13" s="5419"/>
      <c r="BH13" s="5419"/>
      <c r="BI13" s="5419"/>
      <c r="BJ13" s="5419"/>
      <c r="BK13" s="5419"/>
      <c r="BL13" s="5419"/>
      <c r="BM13" s="5419"/>
      <c r="BN13" s="5419"/>
      <c r="BO13" s="5419"/>
      <c r="BP13" s="5419"/>
      <c r="BQ13" s="5419"/>
      <c r="BR13" s="5419"/>
      <c r="BS13" s="5419"/>
      <c r="BT13" s="5420"/>
    </row>
    <row r="14" spans="2:74" ht="27" customHeight="1">
      <c r="B14" s="5421" t="s">
        <v>953</v>
      </c>
      <c r="C14" s="5422"/>
      <c r="D14" s="5422"/>
      <c r="E14" s="5422"/>
      <c r="F14" s="5422"/>
      <c r="G14" s="5422"/>
      <c r="H14" s="5422"/>
      <c r="I14" s="5422"/>
      <c r="J14" s="5422"/>
      <c r="K14" s="5422"/>
      <c r="L14" s="5422"/>
      <c r="M14" s="5422"/>
      <c r="N14" s="5422"/>
      <c r="O14" s="5422"/>
      <c r="P14" s="5422"/>
      <c r="Q14" s="5422"/>
      <c r="R14" s="5422"/>
      <c r="S14" s="5422"/>
      <c r="T14" s="5422"/>
      <c r="U14" s="5422"/>
      <c r="V14" s="5422"/>
      <c r="W14" s="5422"/>
      <c r="X14" s="5422"/>
      <c r="Y14" s="5422"/>
      <c r="Z14" s="5422"/>
      <c r="AA14" s="5422"/>
      <c r="AB14" s="5422"/>
      <c r="AC14" s="5422"/>
      <c r="AD14" s="5422"/>
      <c r="AE14" s="5423"/>
      <c r="AF14" s="683"/>
      <c r="AG14" s="5391"/>
      <c r="AH14" s="5392"/>
      <c r="AI14" s="5392"/>
      <c r="AJ14" s="5392"/>
      <c r="AK14" s="5392"/>
      <c r="AL14" s="5392"/>
      <c r="AM14" s="5392"/>
      <c r="AN14" s="5392"/>
      <c r="AO14" s="5392"/>
      <c r="AP14" s="5392"/>
      <c r="AQ14" s="5392"/>
      <c r="AR14" s="5392"/>
      <c r="AS14" s="5392"/>
      <c r="AT14" s="5392"/>
      <c r="AU14" s="5392"/>
      <c r="AV14" s="5392"/>
      <c r="AW14" s="5392"/>
      <c r="AX14" s="5392"/>
      <c r="AY14" s="5392"/>
      <c r="AZ14" s="5392"/>
      <c r="BA14" s="5392"/>
      <c r="BB14" s="5392"/>
      <c r="BC14" s="5392"/>
      <c r="BD14" s="5392"/>
      <c r="BE14" s="5392"/>
      <c r="BF14" s="5392"/>
      <c r="BG14" s="5392"/>
      <c r="BH14" s="5392"/>
      <c r="BI14" s="5392"/>
      <c r="BJ14" s="5392"/>
      <c r="BK14" s="5392"/>
      <c r="BL14" s="5392"/>
      <c r="BM14" s="5392"/>
      <c r="BN14" s="5392"/>
      <c r="BO14" s="5392"/>
      <c r="BP14" s="5392"/>
      <c r="BQ14" s="5392"/>
      <c r="BR14" s="5392"/>
      <c r="BS14" s="5392"/>
      <c r="BT14" s="5393"/>
    </row>
    <row r="15" spans="2:74" ht="6" customHeight="1">
      <c r="B15" s="5424"/>
      <c r="C15" s="5425"/>
      <c r="D15" s="5425"/>
      <c r="E15" s="5425"/>
      <c r="F15" s="5425"/>
      <c r="G15" s="5425"/>
      <c r="H15" s="5425"/>
      <c r="I15" s="5425"/>
      <c r="J15" s="5425"/>
      <c r="K15" s="5425"/>
      <c r="L15" s="5425"/>
      <c r="M15" s="5425"/>
      <c r="N15" s="5425"/>
      <c r="O15" s="5425"/>
      <c r="P15" s="5425"/>
      <c r="Q15" s="5425"/>
      <c r="R15" s="5425"/>
      <c r="S15" s="5425"/>
      <c r="T15" s="5425"/>
      <c r="U15" s="5425"/>
      <c r="V15" s="5425"/>
      <c r="W15" s="5425"/>
      <c r="X15" s="5425"/>
      <c r="Y15" s="5425"/>
      <c r="Z15" s="5425"/>
      <c r="AA15" s="5425"/>
      <c r="AB15" s="5425"/>
      <c r="AC15" s="5425"/>
      <c r="AD15" s="5425"/>
      <c r="AE15" s="5425"/>
      <c r="AF15" s="5425"/>
      <c r="AG15" s="5425"/>
      <c r="AH15" s="5425"/>
      <c r="AI15" s="5425"/>
      <c r="AJ15" s="5425"/>
      <c r="AK15" s="5425"/>
      <c r="AL15" s="5425"/>
      <c r="AM15" s="5425"/>
      <c r="AN15" s="5425"/>
      <c r="AO15" s="5425"/>
      <c r="AP15" s="5425"/>
      <c r="AQ15" s="5425"/>
      <c r="AR15" s="5425"/>
      <c r="AS15" s="5425"/>
      <c r="AT15" s="5425"/>
      <c r="AU15" s="5425"/>
      <c r="AV15" s="5425"/>
      <c r="AW15" s="5425"/>
      <c r="AX15" s="5425"/>
      <c r="AY15" s="5425"/>
      <c r="AZ15" s="5425"/>
      <c r="BA15" s="5425"/>
      <c r="BB15" s="5425"/>
      <c r="BC15" s="5425"/>
      <c r="BD15" s="5425"/>
      <c r="BE15" s="5425"/>
      <c r="BF15" s="5425"/>
      <c r="BG15" s="5425"/>
      <c r="BH15" s="5425"/>
      <c r="BI15" s="5425"/>
      <c r="BJ15" s="5425"/>
      <c r="BK15" s="5425"/>
      <c r="BL15" s="5425"/>
      <c r="BM15" s="5425"/>
      <c r="BN15" s="5425"/>
      <c r="BO15" s="5425"/>
      <c r="BP15" s="5425"/>
      <c r="BQ15" s="5425"/>
      <c r="BR15" s="5425"/>
      <c r="BS15" s="5425"/>
      <c r="BT15" s="5426"/>
    </row>
    <row r="16" spans="2:74" ht="27" customHeight="1">
      <c r="B16" s="5427" t="s">
        <v>954</v>
      </c>
      <c r="C16" s="5428"/>
      <c r="D16" s="5428"/>
      <c r="E16" s="5428"/>
      <c r="F16" s="5428"/>
      <c r="G16" s="5428"/>
      <c r="H16" s="5428"/>
      <c r="I16" s="5428"/>
      <c r="J16" s="5428"/>
      <c r="K16" s="5428"/>
      <c r="L16" s="5428"/>
      <c r="M16" s="5428"/>
      <c r="N16" s="5428"/>
      <c r="O16" s="5428"/>
      <c r="P16" s="5428"/>
      <c r="Q16" s="5428"/>
      <c r="R16" s="5428"/>
      <c r="S16" s="5428"/>
      <c r="T16" s="5428"/>
      <c r="U16" s="5428"/>
      <c r="V16" s="5428"/>
      <c r="W16" s="5428"/>
      <c r="X16" s="5428"/>
      <c r="Y16" s="5428"/>
      <c r="Z16" s="5428"/>
      <c r="AA16" s="5428"/>
      <c r="AB16" s="5428"/>
      <c r="AC16" s="5428"/>
      <c r="AD16" s="5428"/>
      <c r="AE16" s="5428"/>
      <c r="AF16" s="5428"/>
      <c r="AG16" s="5428"/>
      <c r="AH16" s="5428"/>
      <c r="AI16" s="5428"/>
      <c r="AJ16" s="5428"/>
      <c r="AK16" s="5428"/>
      <c r="AL16" s="5428"/>
      <c r="AM16" s="5428"/>
      <c r="AN16" s="5428"/>
      <c r="AO16" s="5428"/>
      <c r="AP16" s="5428"/>
      <c r="AQ16" s="5428"/>
      <c r="AR16" s="5428"/>
      <c r="AS16" s="5428"/>
      <c r="AT16" s="5428"/>
      <c r="AU16" s="5428"/>
      <c r="AV16" s="5428"/>
      <c r="AW16" s="5428"/>
      <c r="AX16" s="5428"/>
      <c r="AY16" s="5428"/>
      <c r="AZ16" s="5428"/>
      <c r="BA16" s="5428"/>
      <c r="BB16" s="5428"/>
      <c r="BC16" s="5428"/>
      <c r="BD16" s="5428"/>
      <c r="BE16" s="5428"/>
      <c r="BF16" s="5428"/>
      <c r="BG16" s="5428"/>
      <c r="BH16" s="5428"/>
      <c r="BI16" s="5428"/>
      <c r="BJ16" s="5428"/>
      <c r="BK16" s="5428"/>
      <c r="BL16" s="5428"/>
      <c r="BM16" s="5428"/>
      <c r="BN16" s="5428"/>
      <c r="BO16" s="5428"/>
      <c r="BP16" s="5428"/>
      <c r="BQ16" s="5428"/>
      <c r="BR16" s="5428"/>
      <c r="BS16" s="5428"/>
      <c r="BT16" s="5429"/>
    </row>
    <row r="17" spans="2:72" ht="27" customHeight="1">
      <c r="B17" s="5409"/>
      <c r="C17" s="5410"/>
      <c r="D17" s="5413" t="s">
        <v>955</v>
      </c>
      <c r="E17" s="5413"/>
      <c r="F17" s="5413"/>
      <c r="G17" s="5413"/>
      <c r="H17" s="5413"/>
      <c r="I17" s="5413"/>
      <c r="J17" s="5413"/>
      <c r="K17" s="5413"/>
      <c r="L17" s="5413"/>
      <c r="M17" s="5413"/>
      <c r="N17" s="5413"/>
      <c r="O17" s="5413"/>
      <c r="P17" s="5430">
        <f>'Erklärung USt'!W18</f>
        <v>0</v>
      </c>
      <c r="Q17" s="5430"/>
      <c r="R17" s="5430"/>
      <c r="S17" s="5430"/>
      <c r="T17" s="5430"/>
      <c r="U17" s="5430"/>
      <c r="V17" s="5430"/>
      <c r="W17" s="5430"/>
      <c r="X17" s="5430"/>
      <c r="Y17" s="5430"/>
      <c r="Z17" s="5430"/>
      <c r="AA17" s="5430"/>
      <c r="AB17" s="5430"/>
      <c r="AC17" s="5430"/>
      <c r="AD17" s="5430"/>
      <c r="AE17" s="5430"/>
      <c r="AF17" s="5430"/>
      <c r="AG17" s="5430"/>
      <c r="AH17" s="5430"/>
      <c r="AI17" s="5430"/>
      <c r="AJ17" s="5430"/>
      <c r="AK17" s="5430"/>
      <c r="AL17" s="5430"/>
      <c r="AM17" s="5430"/>
      <c r="AN17" s="5430"/>
      <c r="AO17" s="5430"/>
      <c r="AP17" s="5430"/>
      <c r="AQ17" s="5430"/>
      <c r="AR17" s="5430"/>
      <c r="AS17" s="5430"/>
      <c r="AT17" s="5430"/>
      <c r="AU17" s="5430"/>
      <c r="AV17" s="5430"/>
      <c r="AW17" s="5430"/>
      <c r="AX17" s="5430"/>
      <c r="AY17" s="5430"/>
      <c r="AZ17" s="5430"/>
      <c r="BA17" s="5430"/>
      <c r="BB17" s="5430"/>
      <c r="BC17" s="5430"/>
      <c r="BD17" s="5430"/>
      <c r="BE17" s="5430"/>
      <c r="BF17" s="5430"/>
      <c r="BG17" s="5430"/>
      <c r="BH17" s="5430"/>
      <c r="BI17" s="5430"/>
      <c r="BJ17" s="5430"/>
      <c r="BK17" s="5430"/>
      <c r="BL17" s="5430"/>
      <c r="BM17" s="5430"/>
      <c r="BN17" s="5430"/>
      <c r="BO17" s="5430"/>
      <c r="BP17" s="5430"/>
      <c r="BQ17" s="5430"/>
      <c r="BR17" s="5430"/>
      <c r="BS17" s="5302"/>
      <c r="BT17" s="5303"/>
    </row>
    <row r="18" spans="2:72" ht="27" customHeight="1">
      <c r="B18" s="5409"/>
      <c r="C18" s="5410"/>
      <c r="D18" s="5411"/>
      <c r="E18" s="5411"/>
      <c r="F18" s="5411"/>
      <c r="G18" s="5411"/>
      <c r="H18" s="5411"/>
      <c r="I18" s="5411"/>
      <c r="J18" s="5411"/>
      <c r="K18" s="5411"/>
      <c r="L18" s="5411"/>
      <c r="M18" s="5411"/>
      <c r="N18" s="5411"/>
      <c r="O18" s="5411"/>
      <c r="P18" s="5412"/>
      <c r="Q18" s="5412"/>
      <c r="R18" s="5412"/>
      <c r="S18" s="5412"/>
      <c r="T18" s="5412"/>
      <c r="U18" s="5412"/>
      <c r="V18" s="5412"/>
      <c r="W18" s="5412"/>
      <c r="X18" s="5412"/>
      <c r="Y18" s="5412"/>
      <c r="Z18" s="5412"/>
      <c r="AA18" s="5412"/>
      <c r="AB18" s="5412"/>
      <c r="AC18" s="5412"/>
      <c r="AD18" s="5412"/>
      <c r="AE18" s="5412"/>
      <c r="AF18" s="5412"/>
      <c r="AG18" s="5412"/>
      <c r="AH18" s="5412"/>
      <c r="AI18" s="5412"/>
      <c r="AJ18" s="5412"/>
      <c r="AK18" s="5412"/>
      <c r="AL18" s="5412"/>
      <c r="AM18" s="5412"/>
      <c r="AN18" s="5412"/>
      <c r="AO18" s="5412"/>
      <c r="AP18" s="5412"/>
      <c r="AQ18" s="5412"/>
      <c r="AR18" s="5412"/>
      <c r="AS18" s="5412"/>
      <c r="AT18" s="5412"/>
      <c r="AU18" s="5412"/>
      <c r="AV18" s="5412"/>
      <c r="AW18" s="5412"/>
      <c r="AX18" s="5412"/>
      <c r="AY18" s="5412"/>
      <c r="AZ18" s="5412"/>
      <c r="BA18" s="5412"/>
      <c r="BB18" s="5412"/>
      <c r="BC18" s="5412"/>
      <c r="BD18" s="5412"/>
      <c r="BE18" s="5412"/>
      <c r="BF18" s="5412"/>
      <c r="BG18" s="5412"/>
      <c r="BH18" s="5412"/>
      <c r="BI18" s="5412"/>
      <c r="BJ18" s="5412"/>
      <c r="BK18" s="5412"/>
      <c r="BL18" s="5412"/>
      <c r="BM18" s="5412"/>
      <c r="BN18" s="5412"/>
      <c r="BO18" s="5412"/>
      <c r="BP18" s="5412"/>
      <c r="BQ18" s="5412"/>
      <c r="BR18" s="5412"/>
      <c r="BS18" s="5302"/>
      <c r="BT18" s="5303"/>
    </row>
    <row r="19" spans="2:72" ht="27" customHeight="1">
      <c r="B19" s="5409"/>
      <c r="C19" s="5410"/>
      <c r="D19" s="5413" t="s">
        <v>956</v>
      </c>
      <c r="E19" s="5413"/>
      <c r="F19" s="5413"/>
      <c r="G19" s="5413"/>
      <c r="H19" s="5413"/>
      <c r="I19" s="5413"/>
      <c r="J19" s="5413"/>
      <c r="K19" s="5413"/>
      <c r="L19" s="5413"/>
      <c r="M19" s="5413"/>
      <c r="N19" s="5413"/>
      <c r="O19" s="5413"/>
      <c r="P19" s="5414">
        <f>Datenbasis!D10</f>
        <v>0</v>
      </c>
      <c r="Q19" s="5414"/>
      <c r="R19" s="5414"/>
      <c r="S19" s="5414"/>
      <c r="T19" s="5414"/>
      <c r="U19" s="5414"/>
      <c r="V19" s="5414"/>
      <c r="W19" s="5414"/>
      <c r="X19" s="5414"/>
      <c r="Y19" s="5414"/>
      <c r="Z19" s="5414"/>
      <c r="AA19" s="5414"/>
      <c r="AB19" s="5414"/>
      <c r="AC19" s="5414"/>
      <c r="AD19" s="5414"/>
      <c r="AE19" s="5414"/>
      <c r="AF19" s="5414"/>
      <c r="AG19" s="5414"/>
      <c r="AH19" s="5414"/>
      <c r="AI19" s="5414"/>
      <c r="AJ19" s="5414"/>
      <c r="AK19" s="5414"/>
      <c r="AL19" s="5414"/>
      <c r="AM19" s="5414"/>
      <c r="AN19" s="5414"/>
      <c r="AO19" s="5414"/>
      <c r="AP19" s="5414"/>
      <c r="AQ19" s="5414"/>
      <c r="AR19" s="5414"/>
      <c r="AS19" s="5414"/>
      <c r="AT19" s="5414"/>
      <c r="AU19" s="5414"/>
      <c r="AV19" s="5414"/>
      <c r="AW19" s="5414"/>
      <c r="AX19" s="5414"/>
      <c r="AY19" s="5414"/>
      <c r="AZ19" s="5414"/>
      <c r="BA19" s="5414"/>
      <c r="BB19" s="5414"/>
      <c r="BC19" s="5414"/>
      <c r="BD19" s="5414"/>
      <c r="BE19" s="5414"/>
      <c r="BF19" s="5414"/>
      <c r="BG19" s="5414"/>
      <c r="BH19" s="5414"/>
      <c r="BI19" s="5414"/>
      <c r="BJ19" s="5414"/>
      <c r="BK19" s="5414"/>
      <c r="BL19" s="5414"/>
      <c r="BM19" s="5414"/>
      <c r="BN19" s="5414"/>
      <c r="BO19" s="5414"/>
      <c r="BP19" s="5414"/>
      <c r="BQ19" s="5414"/>
      <c r="BR19" s="5414"/>
      <c r="BS19" s="5302"/>
      <c r="BT19" s="5303"/>
    </row>
    <row r="20" spans="2:72" ht="27" customHeight="1">
      <c r="B20" s="5409"/>
      <c r="C20" s="5410"/>
      <c r="D20" s="5413" t="s">
        <v>957</v>
      </c>
      <c r="E20" s="5413"/>
      <c r="F20" s="5413"/>
      <c r="G20" s="5413"/>
      <c r="H20" s="5413"/>
      <c r="I20" s="5413"/>
      <c r="J20" s="5413"/>
      <c r="K20" s="5413"/>
      <c r="L20" s="5413"/>
      <c r="M20" s="5413"/>
      <c r="N20" s="5413"/>
      <c r="O20" s="5413"/>
      <c r="P20" s="5431">
        <f>Datenbasis!F10</f>
        <v>0</v>
      </c>
      <c r="Q20" s="5431"/>
      <c r="R20" s="5431"/>
      <c r="S20" s="5431"/>
      <c r="T20" s="5431"/>
      <c r="U20" s="5431"/>
      <c r="V20" s="5431"/>
      <c r="W20" s="5431"/>
      <c r="X20" s="5431"/>
      <c r="Y20" s="5431"/>
      <c r="Z20" s="560"/>
      <c r="AA20" s="5432">
        <f>Datenbasis!G10</f>
        <v>0</v>
      </c>
      <c r="AB20" s="5432"/>
      <c r="AC20" s="5432"/>
      <c r="AD20" s="5432"/>
      <c r="AE20" s="5432"/>
      <c r="AF20" s="5432"/>
      <c r="AG20" s="5432"/>
      <c r="AH20" s="5432"/>
      <c r="AI20" s="5432"/>
      <c r="AJ20" s="5432"/>
      <c r="AK20" s="5432"/>
      <c r="AL20" s="5432"/>
      <c r="AM20" s="5432"/>
      <c r="AN20" s="5432"/>
      <c r="AO20" s="5432"/>
      <c r="AP20" s="5432"/>
      <c r="AQ20" s="5432"/>
      <c r="AR20" s="5432"/>
      <c r="AS20" s="5432"/>
      <c r="AT20" s="5432"/>
      <c r="AU20" s="5432"/>
      <c r="AV20" s="5432"/>
      <c r="AW20" s="5432"/>
      <c r="AX20" s="5432"/>
      <c r="AY20" s="5432"/>
      <c r="AZ20" s="5432"/>
      <c r="BA20" s="5432"/>
      <c r="BB20" s="5432"/>
      <c r="BC20" s="5432"/>
      <c r="BD20" s="5432"/>
      <c r="BE20" s="5432"/>
      <c r="BF20" s="5432"/>
      <c r="BG20" s="5432"/>
      <c r="BH20" s="5432"/>
      <c r="BI20" s="5432"/>
      <c r="BJ20" s="5432"/>
      <c r="BK20" s="5432"/>
      <c r="BL20" s="5432"/>
      <c r="BM20" s="5432"/>
      <c r="BN20" s="5432"/>
      <c r="BO20" s="5432"/>
      <c r="BP20" s="5432"/>
      <c r="BQ20" s="5432"/>
      <c r="BR20" s="5432"/>
      <c r="BS20" s="5302"/>
      <c r="BT20" s="5303"/>
    </row>
    <row r="21" spans="2:72" ht="27" customHeight="1">
      <c r="B21" s="5409"/>
      <c r="C21" s="5410"/>
      <c r="D21" s="5413" t="s">
        <v>958</v>
      </c>
      <c r="E21" s="5413"/>
      <c r="F21" s="5413"/>
      <c r="G21" s="5413"/>
      <c r="H21" s="5413"/>
      <c r="I21" s="5413"/>
      <c r="J21" s="5413"/>
      <c r="K21" s="5413"/>
      <c r="L21" s="5413"/>
      <c r="M21" s="5413"/>
      <c r="N21" s="5413"/>
      <c r="O21" s="5413"/>
      <c r="P21" s="5430">
        <f>'Erklärung USt'!W19</f>
        <v>0</v>
      </c>
      <c r="Q21" s="5430"/>
      <c r="R21" s="5430"/>
      <c r="S21" s="5430"/>
      <c r="T21" s="5430"/>
      <c r="U21" s="5430"/>
      <c r="V21" s="5430"/>
      <c r="W21" s="5430"/>
      <c r="X21" s="5430"/>
      <c r="Y21" s="5430"/>
      <c r="Z21" s="5430"/>
      <c r="AA21" s="5430"/>
      <c r="AB21" s="5430"/>
      <c r="AC21" s="5430"/>
      <c r="AD21" s="5430"/>
      <c r="AE21" s="5430"/>
      <c r="AF21" s="5430"/>
      <c r="AG21" s="5430"/>
      <c r="AH21" s="5430"/>
      <c r="AI21" s="5430"/>
      <c r="AJ21" s="5430"/>
      <c r="AK21" s="5430"/>
      <c r="AL21" s="5430"/>
      <c r="AM21" s="5430"/>
      <c r="AN21" s="5430"/>
      <c r="AO21" s="5430"/>
      <c r="AP21" s="5430"/>
      <c r="AQ21" s="5430"/>
      <c r="AR21" s="5430"/>
      <c r="AS21" s="5430"/>
      <c r="AT21" s="5430"/>
      <c r="AU21" s="5430"/>
      <c r="AV21" s="5430"/>
      <c r="AW21" s="5430"/>
      <c r="AX21" s="5430"/>
      <c r="AY21" s="5430"/>
      <c r="AZ21" s="5430"/>
      <c r="BA21" s="5430"/>
      <c r="BB21" s="5430"/>
      <c r="BC21" s="5430"/>
      <c r="BD21" s="5430"/>
      <c r="BE21" s="5430"/>
      <c r="BF21" s="5430"/>
      <c r="BG21" s="5430"/>
      <c r="BH21" s="5430"/>
      <c r="BI21" s="5430"/>
      <c r="BJ21" s="5430"/>
      <c r="BK21" s="5430"/>
      <c r="BL21" s="5430"/>
      <c r="BM21" s="5430"/>
      <c r="BN21" s="5430"/>
      <c r="BO21" s="5430"/>
      <c r="BP21" s="5430"/>
      <c r="BQ21" s="5430"/>
      <c r="BR21" s="5430"/>
      <c r="BS21" s="5302"/>
      <c r="BT21" s="5303"/>
    </row>
    <row r="22" spans="2:72" ht="27" customHeight="1">
      <c r="B22" s="5409"/>
      <c r="C22" s="5410"/>
      <c r="D22" s="5413" t="s">
        <v>959</v>
      </c>
      <c r="E22" s="5413"/>
      <c r="F22" s="5413"/>
      <c r="G22" s="5413"/>
      <c r="H22" s="5413"/>
      <c r="I22" s="5413"/>
      <c r="J22" s="5413"/>
      <c r="K22" s="5413"/>
      <c r="L22" s="5413"/>
      <c r="M22" s="5413"/>
      <c r="N22" s="5413"/>
      <c r="O22" s="5413"/>
      <c r="P22" s="5330" t="s">
        <v>21</v>
      </c>
      <c r="Q22" s="5330"/>
      <c r="R22" s="5330" t="s">
        <v>928</v>
      </c>
      <c r="S22" s="5330"/>
      <c r="T22" s="550"/>
      <c r="U22" s="5433">
        <f>'Erklärung USt'!AB20</f>
        <v>0</v>
      </c>
      <c r="V22" s="5434"/>
      <c r="W22" s="5433">
        <f>'Erklärung USt'!AD20</f>
        <v>0</v>
      </c>
      <c r="X22" s="5434"/>
      <c r="Y22" s="561"/>
      <c r="Z22" s="5433">
        <f>'Erklärung USt'!AG20</f>
        <v>0</v>
      </c>
      <c r="AA22" s="5434"/>
      <c r="AB22" s="5433">
        <f>'Erklärung USt'!AI20</f>
        <v>0</v>
      </c>
      <c r="AC22" s="5434"/>
      <c r="AD22" s="5433">
        <f>'Erklärung USt'!AK20</f>
        <v>0</v>
      </c>
      <c r="AE22" s="5434"/>
      <c r="AF22" s="5433">
        <f>'Erklärung USt'!AM20</f>
        <v>0</v>
      </c>
      <c r="AG22" s="5434"/>
      <c r="AH22" s="5433">
        <f>'Erklärung USt'!AO20</f>
        <v>0</v>
      </c>
      <c r="AI22" s="5434"/>
      <c r="AJ22" s="5433">
        <f>'Erklärung USt'!AQ20</f>
        <v>0</v>
      </c>
      <c r="AK22" s="5434"/>
      <c r="AL22" s="5433">
        <f>'Erklärung USt'!AS20</f>
        <v>0</v>
      </c>
      <c r="AM22" s="5434"/>
      <c r="AN22" s="5433">
        <f>'Erklärung USt'!AU20</f>
        <v>0</v>
      </c>
      <c r="AO22" s="5434"/>
      <c r="AP22" s="561"/>
      <c r="AQ22" s="5433">
        <f>'Erklärung USt'!AX20</f>
        <v>0</v>
      </c>
      <c r="AR22" s="5434"/>
      <c r="AS22" s="5433">
        <f>'Erklärung USt'!AZ20</f>
        <v>0</v>
      </c>
      <c r="AT22" s="5434"/>
      <c r="AU22" s="5433">
        <f>'Erklärung USt'!BB20</f>
        <v>0</v>
      </c>
      <c r="AV22" s="5434"/>
      <c r="AW22" s="5433">
        <f>'Erklärung USt'!BD20</f>
        <v>0</v>
      </c>
      <c r="AX22" s="5434"/>
      <c r="AY22" s="5433">
        <f>'Erklärung USt'!BF20</f>
        <v>0</v>
      </c>
      <c r="AZ22" s="5434"/>
      <c r="BA22" s="5433">
        <f>'Erklärung USt'!BH20</f>
        <v>0</v>
      </c>
      <c r="BB22" s="5434"/>
      <c r="BC22" s="5433">
        <f>'Erklärung USt'!BJ20</f>
        <v>0</v>
      </c>
      <c r="BD22" s="5434"/>
      <c r="BE22" s="5433">
        <f>'Erklärung USt'!BL20</f>
        <v>0</v>
      </c>
      <c r="BF22" s="5434"/>
      <c r="BG22" s="5433">
        <f>'Erklärung USt'!BN20</f>
        <v>0</v>
      </c>
      <c r="BH22" s="5434"/>
      <c r="BI22" s="5433">
        <f>'Erklärung USt'!BP20</f>
        <v>0</v>
      </c>
      <c r="BJ22" s="5434"/>
      <c r="BK22" s="5435"/>
      <c r="BL22" s="5435"/>
      <c r="BM22" s="5435"/>
      <c r="BN22" s="5435"/>
      <c r="BO22" s="5435"/>
      <c r="BP22" s="5435"/>
      <c r="BQ22" s="5435"/>
      <c r="BR22" s="5435"/>
      <c r="BS22" s="5331"/>
      <c r="BT22" s="5332"/>
    </row>
    <row r="23" spans="2:72" s="508" customFormat="1" ht="9.75" customHeight="1">
      <c r="B23" s="5436"/>
      <c r="C23" s="5437"/>
      <c r="D23" s="5437"/>
      <c r="E23" s="5437"/>
      <c r="F23" s="5437"/>
      <c r="G23" s="5438"/>
      <c r="H23" s="5438"/>
      <c r="I23" s="5438"/>
      <c r="J23" s="5438"/>
      <c r="K23" s="5438"/>
      <c r="L23" s="5438"/>
      <c r="M23" s="5438"/>
      <c r="N23" s="5438"/>
      <c r="O23" s="5438"/>
      <c r="P23" s="5335" t="s">
        <v>929</v>
      </c>
      <c r="Q23" s="5336"/>
      <c r="R23" s="5336"/>
      <c r="S23" s="5337"/>
      <c r="U23" s="5335" t="s">
        <v>930</v>
      </c>
      <c r="V23" s="5336"/>
      <c r="W23" s="5336"/>
      <c r="X23" s="5337"/>
      <c r="Z23" s="5335" t="s">
        <v>931</v>
      </c>
      <c r="AA23" s="5336"/>
      <c r="AB23" s="5336"/>
      <c r="AC23" s="5336"/>
      <c r="AD23" s="5336"/>
      <c r="AE23" s="5336"/>
      <c r="AF23" s="5336"/>
      <c r="AG23" s="5336"/>
      <c r="AH23" s="5336"/>
      <c r="AI23" s="5336"/>
      <c r="AJ23" s="5336"/>
      <c r="AK23" s="5336"/>
      <c r="AL23" s="5336"/>
      <c r="AM23" s="5336"/>
      <c r="AN23" s="5336"/>
      <c r="AO23" s="5337"/>
      <c r="AQ23" s="5335" t="s">
        <v>932</v>
      </c>
      <c r="AR23" s="5336"/>
      <c r="AS23" s="5336"/>
      <c r="AT23" s="5336"/>
      <c r="AU23" s="5336"/>
      <c r="AV23" s="5336"/>
      <c r="AW23" s="5336"/>
      <c r="AX23" s="5336"/>
      <c r="AY23" s="5336"/>
      <c r="AZ23" s="5336"/>
      <c r="BA23" s="5336"/>
      <c r="BB23" s="5336"/>
      <c r="BC23" s="5336"/>
      <c r="BD23" s="5336"/>
      <c r="BE23" s="5336"/>
      <c r="BF23" s="5336"/>
      <c r="BG23" s="5336"/>
      <c r="BH23" s="5336"/>
      <c r="BI23" s="5336"/>
      <c r="BJ23" s="5337"/>
      <c r="BK23" s="5354"/>
      <c r="BL23" s="5354"/>
      <c r="BM23" s="5354"/>
      <c r="BN23" s="5354"/>
      <c r="BO23" s="5354"/>
      <c r="BP23" s="5354"/>
      <c r="BQ23" s="5354"/>
      <c r="BR23" s="5354"/>
      <c r="BS23" s="5331"/>
      <c r="BT23" s="5332"/>
    </row>
    <row r="24" spans="2:72" ht="27" customHeight="1">
      <c r="B24" s="5409"/>
      <c r="C24" s="5410"/>
      <c r="D24" s="5413" t="s">
        <v>960</v>
      </c>
      <c r="E24" s="5413"/>
      <c r="F24" s="5413"/>
      <c r="G24" s="5413"/>
      <c r="H24" s="5413"/>
      <c r="I24" s="5413"/>
      <c r="J24" s="5413"/>
      <c r="K24" s="5413"/>
      <c r="L24" s="5413"/>
      <c r="M24" s="5413"/>
      <c r="N24" s="5413"/>
      <c r="O24" s="5413"/>
      <c r="P24" s="5327">
        <f>'Erklärung USt'!W22</f>
        <v>0</v>
      </c>
      <c r="Q24" s="5439"/>
      <c r="R24" s="5327">
        <f>'Erklärung USt'!Y22</f>
        <v>0</v>
      </c>
      <c r="S24" s="5439"/>
      <c r="T24" s="5327">
        <f>'Erklärung USt'!AA22</f>
        <v>0</v>
      </c>
      <c r="U24" s="5439"/>
      <c r="V24" s="5327">
        <f>'Erklärung USt'!AC22</f>
        <v>0</v>
      </c>
      <c r="W24" s="5439"/>
      <c r="X24" s="562"/>
      <c r="Y24" s="5327">
        <f>'Erklärung USt'!AF22</f>
        <v>0</v>
      </c>
      <c r="Z24" s="5439"/>
      <c r="AA24" s="5327">
        <f>'Erklärung USt'!AH22</f>
        <v>0</v>
      </c>
      <c r="AB24" s="5439"/>
      <c r="AC24" s="562"/>
      <c r="AD24" s="5327">
        <f>'Erklärung USt'!AK22</f>
        <v>0</v>
      </c>
      <c r="AE24" s="5439"/>
      <c r="AF24" s="5327">
        <f>'Erklärung USt'!AM22</f>
        <v>0</v>
      </c>
      <c r="AG24" s="5439"/>
      <c r="AH24" s="562"/>
      <c r="AI24" s="5327">
        <f>'Erklärung USt'!AP22</f>
        <v>0</v>
      </c>
      <c r="AJ24" s="5439"/>
      <c r="AK24" s="5327">
        <f>'Erklärung USt'!AR22</f>
        <v>0</v>
      </c>
      <c r="AL24" s="5439"/>
      <c r="AM24" s="5327">
        <f>'Erklärung USt'!AT22</f>
        <v>0</v>
      </c>
      <c r="AN24" s="5439"/>
      <c r="AO24" s="5440"/>
      <c r="AP24" s="5440"/>
      <c r="AQ24" s="5440"/>
      <c r="AR24" s="5440"/>
      <c r="AS24" s="5440"/>
      <c r="AT24" s="5440"/>
      <c r="AU24" s="5440"/>
      <c r="AV24" s="5440"/>
      <c r="AW24" s="5440"/>
      <c r="AX24" s="5440"/>
      <c r="AY24" s="5440"/>
      <c r="AZ24" s="5440"/>
      <c r="BA24" s="5440"/>
      <c r="BB24" s="5440"/>
      <c r="BC24" s="5440"/>
      <c r="BD24" s="5440"/>
      <c r="BE24" s="5440"/>
      <c r="BF24" s="5440"/>
      <c r="BG24" s="5440"/>
      <c r="BH24" s="5440"/>
      <c r="BI24" s="5440"/>
      <c r="BJ24" s="5440"/>
      <c r="BK24" s="5440"/>
      <c r="BL24" s="5440"/>
      <c r="BM24" s="5440"/>
      <c r="BN24" s="5440"/>
      <c r="BO24" s="5440"/>
      <c r="BP24" s="5440"/>
      <c r="BQ24" s="5440"/>
      <c r="BR24" s="5440"/>
      <c r="BS24" s="5331"/>
      <c r="BT24" s="5332"/>
    </row>
    <row r="25" spans="2:72" s="508" customFormat="1" ht="9.75" customHeight="1">
      <c r="B25" s="5436"/>
      <c r="C25" s="5437"/>
      <c r="D25" s="5437"/>
      <c r="E25" s="5437"/>
      <c r="F25" s="5437"/>
      <c r="G25" s="5441"/>
      <c r="H25" s="5441"/>
      <c r="I25" s="5441"/>
      <c r="J25" s="5441"/>
      <c r="K25" s="5441"/>
      <c r="L25" s="5441"/>
      <c r="M25" s="5441"/>
      <c r="N25" s="5441"/>
      <c r="O25" s="5441"/>
      <c r="P25" s="5335" t="s">
        <v>934</v>
      </c>
      <c r="Q25" s="5336"/>
      <c r="R25" s="5336"/>
      <c r="S25" s="5336"/>
      <c r="T25" s="5336"/>
      <c r="U25" s="5336"/>
      <c r="V25" s="5336"/>
      <c r="W25" s="5337"/>
      <c r="Y25" s="5335" t="s">
        <v>120</v>
      </c>
      <c r="Z25" s="5336"/>
      <c r="AA25" s="5336"/>
      <c r="AB25" s="5337"/>
      <c r="AD25" s="5335" t="s">
        <v>122</v>
      </c>
      <c r="AE25" s="5336"/>
      <c r="AF25" s="5336"/>
      <c r="AG25" s="5337"/>
      <c r="AI25" s="5335" t="s">
        <v>935</v>
      </c>
      <c r="AJ25" s="5336"/>
      <c r="AK25" s="5336"/>
      <c r="AL25" s="5336"/>
      <c r="AM25" s="5336"/>
      <c r="AN25" s="5337"/>
      <c r="AO25" s="5442"/>
      <c r="AP25" s="5442"/>
      <c r="AQ25" s="5442"/>
      <c r="AR25" s="5442"/>
      <c r="AS25" s="5442"/>
      <c r="AT25" s="5442"/>
      <c r="AU25" s="5442"/>
      <c r="AV25" s="5442"/>
      <c r="AW25" s="5442"/>
      <c r="AX25" s="5442"/>
      <c r="AY25" s="5442"/>
      <c r="AZ25" s="5442"/>
      <c r="BA25" s="5442"/>
      <c r="BB25" s="5442"/>
      <c r="BC25" s="5442"/>
      <c r="BD25" s="5442"/>
      <c r="BE25" s="5442"/>
      <c r="BF25" s="5442"/>
      <c r="BG25" s="5442"/>
      <c r="BH25" s="5442"/>
      <c r="BI25" s="5442"/>
      <c r="BJ25" s="5442"/>
      <c r="BK25" s="5442"/>
      <c r="BL25" s="5442"/>
      <c r="BM25" s="5442"/>
      <c r="BN25" s="5442"/>
      <c r="BO25" s="5442"/>
      <c r="BP25" s="5442"/>
      <c r="BQ25" s="5442"/>
      <c r="BR25" s="5442"/>
      <c r="BS25" s="5331"/>
      <c r="BT25" s="5332"/>
    </row>
    <row r="26" spans="2:72" ht="12.75" customHeight="1">
      <c r="B26" s="5282"/>
      <c r="C26" s="5283"/>
      <c r="D26" s="5283"/>
      <c r="E26" s="5283"/>
      <c r="F26" s="5283"/>
      <c r="G26" s="5283"/>
      <c r="H26" s="5283"/>
      <c r="I26" s="5283"/>
      <c r="J26" s="5283"/>
      <c r="K26" s="5283"/>
      <c r="L26" s="5283"/>
      <c r="M26" s="5283"/>
      <c r="N26" s="5283"/>
      <c r="O26" s="5283"/>
      <c r="P26" s="5283"/>
      <c r="Q26" s="5283"/>
      <c r="R26" s="5283"/>
      <c r="S26" s="5283"/>
      <c r="T26" s="5283"/>
      <c r="U26" s="5283"/>
      <c r="V26" s="5283"/>
      <c r="W26" s="5283"/>
      <c r="X26" s="5283"/>
      <c r="Y26" s="5283"/>
      <c r="Z26" s="5283"/>
      <c r="AA26" s="5283"/>
      <c r="AB26" s="5283"/>
      <c r="AC26" s="5283"/>
      <c r="AD26" s="5283"/>
      <c r="AE26" s="5283"/>
      <c r="AF26" s="5283"/>
      <c r="AG26" s="5283"/>
      <c r="AH26" s="5283"/>
      <c r="AI26" s="5283"/>
      <c r="AJ26" s="5283"/>
      <c r="AK26" s="5283"/>
      <c r="AL26" s="5283"/>
      <c r="AM26" s="5283"/>
      <c r="AN26" s="5283"/>
      <c r="AO26" s="5283"/>
      <c r="AP26" s="5283"/>
      <c r="AQ26" s="5283"/>
      <c r="AR26" s="5283"/>
      <c r="AS26" s="5283"/>
      <c r="AT26" s="5283"/>
      <c r="AU26" s="5283"/>
      <c r="AV26" s="5283"/>
      <c r="AW26" s="5283"/>
      <c r="AX26" s="5283"/>
      <c r="AY26" s="5283"/>
      <c r="AZ26" s="5283"/>
      <c r="BA26" s="5283"/>
      <c r="BB26" s="5283"/>
      <c r="BC26" s="5283"/>
      <c r="BD26" s="5283"/>
      <c r="BE26" s="5283"/>
      <c r="BF26" s="5283"/>
      <c r="BG26" s="5283"/>
      <c r="BH26" s="5283"/>
      <c r="BI26" s="5283"/>
      <c r="BJ26" s="5283"/>
      <c r="BK26" s="5283"/>
      <c r="BL26" s="5283"/>
      <c r="BM26" s="5283"/>
      <c r="BN26" s="5283"/>
      <c r="BO26" s="5283"/>
      <c r="BP26" s="5283"/>
      <c r="BQ26" s="5283"/>
      <c r="BR26" s="5283"/>
      <c r="BS26" s="5283"/>
      <c r="BT26" s="5325"/>
    </row>
    <row r="27" spans="2:72" ht="12" customHeight="1">
      <c r="B27" s="5355"/>
      <c r="C27" s="5356"/>
      <c r="D27" s="5356"/>
      <c r="E27" s="5356"/>
      <c r="F27" s="5356"/>
      <c r="G27" s="5356"/>
      <c r="H27" s="5356"/>
      <c r="I27" s="5356"/>
      <c r="J27" s="5356"/>
      <c r="K27" s="5356"/>
      <c r="L27" s="5356"/>
      <c r="M27" s="5356"/>
      <c r="N27" s="5356"/>
      <c r="O27" s="5356"/>
      <c r="P27" s="5356"/>
      <c r="Q27" s="5356"/>
      <c r="R27" s="5356"/>
      <c r="S27" s="5356"/>
      <c r="T27" s="5356"/>
      <c r="U27" s="5356"/>
      <c r="V27" s="5356"/>
      <c r="W27" s="5356"/>
      <c r="X27" s="5356"/>
      <c r="Y27" s="5356"/>
      <c r="Z27" s="5356"/>
      <c r="AA27" s="5356"/>
      <c r="AB27" s="5356"/>
      <c r="AC27" s="5356"/>
      <c r="AD27" s="5356"/>
      <c r="AE27" s="5356"/>
      <c r="AF27" s="5356"/>
      <c r="AG27" s="5356"/>
      <c r="AH27" s="5356"/>
      <c r="AI27" s="5356"/>
      <c r="AJ27" s="5356"/>
      <c r="AK27" s="5356"/>
      <c r="AL27" s="5356"/>
      <c r="AM27" s="5356"/>
      <c r="AN27" s="5356"/>
      <c r="AO27" s="5356"/>
      <c r="AP27" s="5356"/>
      <c r="AQ27" s="5356"/>
      <c r="AR27" s="5356"/>
      <c r="AS27" s="5356"/>
      <c r="AT27" s="5356"/>
      <c r="AU27" s="5356"/>
      <c r="AV27" s="5356"/>
      <c r="AW27" s="5356"/>
      <c r="AX27" s="5356"/>
      <c r="AY27" s="5356"/>
      <c r="AZ27" s="5356"/>
      <c r="BA27" s="5356"/>
      <c r="BB27" s="5356"/>
      <c r="BC27" s="5356"/>
      <c r="BD27" s="5356"/>
      <c r="BE27" s="5356"/>
      <c r="BF27" s="5356"/>
      <c r="BG27" s="5356"/>
      <c r="BH27" s="5356"/>
      <c r="BI27" s="5356"/>
      <c r="BJ27" s="5356"/>
      <c r="BK27" s="5356"/>
      <c r="BL27" s="5356"/>
      <c r="BM27" s="5356"/>
      <c r="BN27" s="5356"/>
      <c r="BO27" s="5356"/>
      <c r="BP27" s="5356"/>
      <c r="BQ27" s="5356"/>
      <c r="BR27" s="5356"/>
      <c r="BS27" s="5356"/>
      <c r="BT27" s="5357"/>
    </row>
    <row r="28" spans="2:72" ht="32.25" customHeight="1">
      <c r="B28" s="5358"/>
      <c r="C28" s="2512"/>
      <c r="D28" s="5443"/>
      <c r="E28" s="5443"/>
      <c r="F28" s="5443"/>
      <c r="G28" s="5443"/>
      <c r="H28" s="5443"/>
      <c r="I28" s="5443"/>
      <c r="J28" s="5443"/>
      <c r="K28" s="5443"/>
      <c r="L28" s="5443"/>
      <c r="M28" s="5443"/>
      <c r="N28" s="5443"/>
      <c r="O28" s="5443"/>
      <c r="P28" s="5443"/>
      <c r="Q28" s="5443"/>
      <c r="R28" s="5443"/>
      <c r="S28" s="5443"/>
      <c r="T28" s="5443"/>
      <c r="U28" s="5443"/>
      <c r="V28" s="5443"/>
      <c r="W28" s="5443"/>
      <c r="X28" s="5443"/>
      <c r="Y28" s="5443"/>
      <c r="Z28" s="5443"/>
      <c r="AA28" s="5443"/>
      <c r="AB28" s="5443"/>
      <c r="AC28" s="5394"/>
      <c r="AD28" s="5394"/>
      <c r="AE28" s="5394"/>
      <c r="AF28" s="5444"/>
      <c r="AG28" s="5444"/>
      <c r="AH28" s="5444"/>
      <c r="AI28" s="5444"/>
      <c r="AJ28" s="5444"/>
      <c r="AK28" s="5444"/>
      <c r="AL28" s="5444"/>
      <c r="AM28" s="5444"/>
      <c r="AN28" s="5444"/>
      <c r="AO28" s="5444"/>
      <c r="AP28" s="5444"/>
      <c r="AQ28" s="5444"/>
      <c r="AR28" s="5444"/>
      <c r="AS28" s="5444"/>
      <c r="AT28" s="5444"/>
      <c r="AU28" s="5444"/>
      <c r="AV28" s="5444"/>
      <c r="AW28" s="5444"/>
      <c r="AX28" s="5444"/>
      <c r="AY28" s="5444"/>
      <c r="AZ28" s="5444"/>
      <c r="BA28" s="5444"/>
      <c r="BB28" s="5444"/>
      <c r="BC28" s="5444"/>
      <c r="BD28" s="5444"/>
      <c r="BE28" s="5444"/>
      <c r="BF28" s="5444"/>
      <c r="BG28" s="5444"/>
      <c r="BH28" s="5444"/>
      <c r="BI28" s="5444"/>
      <c r="BJ28" s="5444"/>
      <c r="BK28" s="5444"/>
      <c r="BL28" s="5444"/>
      <c r="BM28" s="5444"/>
      <c r="BN28" s="5444"/>
      <c r="BO28" s="5444"/>
      <c r="BP28" s="5444"/>
      <c r="BQ28" s="5444"/>
      <c r="BR28" s="5444"/>
      <c r="BS28" s="3066"/>
      <c r="BT28" s="3068"/>
    </row>
    <row r="29" spans="2:72" ht="21" customHeight="1" thickBot="1">
      <c r="B29" s="5359"/>
      <c r="C29" s="5360"/>
      <c r="D29" s="5445" t="s">
        <v>17</v>
      </c>
      <c r="E29" s="5445"/>
      <c r="F29" s="5445"/>
      <c r="G29" s="5445"/>
      <c r="H29" s="5445"/>
      <c r="I29" s="5445"/>
      <c r="J29" s="5445"/>
      <c r="K29" s="5445"/>
      <c r="L29" s="5445"/>
      <c r="M29" s="5445"/>
      <c r="N29" s="5445"/>
      <c r="O29" s="5445"/>
      <c r="P29" s="5445"/>
      <c r="Q29" s="5445"/>
      <c r="R29" s="5445"/>
      <c r="S29" s="5445"/>
      <c r="T29" s="5445"/>
      <c r="U29" s="5445"/>
      <c r="V29" s="5445"/>
      <c r="W29" s="5445"/>
      <c r="X29" s="5445"/>
      <c r="Y29" s="5445"/>
      <c r="Z29" s="5445"/>
      <c r="AA29" s="5445"/>
      <c r="AB29" s="5445"/>
      <c r="AC29" s="5395"/>
      <c r="AD29" s="5395"/>
      <c r="AE29" s="5395"/>
      <c r="AF29" s="5445" t="s">
        <v>1085</v>
      </c>
      <c r="AG29" s="5445"/>
      <c r="AH29" s="5445"/>
      <c r="AI29" s="5445"/>
      <c r="AJ29" s="5445"/>
      <c r="AK29" s="5445"/>
      <c r="AL29" s="5445"/>
      <c r="AM29" s="5445"/>
      <c r="AN29" s="5445"/>
      <c r="AO29" s="5445"/>
      <c r="AP29" s="5445"/>
      <c r="AQ29" s="5445"/>
      <c r="AR29" s="5445"/>
      <c r="AS29" s="5445"/>
      <c r="AT29" s="5445"/>
      <c r="AU29" s="5445"/>
      <c r="AV29" s="5445"/>
      <c r="AW29" s="5445"/>
      <c r="AX29" s="5445"/>
      <c r="AY29" s="5445"/>
      <c r="AZ29" s="5445"/>
      <c r="BA29" s="5445"/>
      <c r="BB29" s="5445"/>
      <c r="BC29" s="5445"/>
      <c r="BD29" s="5445"/>
      <c r="BE29" s="5445"/>
      <c r="BF29" s="5445"/>
      <c r="BG29" s="5445"/>
      <c r="BH29" s="5445"/>
      <c r="BI29" s="5445"/>
      <c r="BJ29" s="5445"/>
      <c r="BK29" s="5445"/>
      <c r="BL29" s="5445"/>
      <c r="BM29" s="5445"/>
      <c r="BN29" s="5445"/>
      <c r="BO29" s="5445"/>
      <c r="BP29" s="5445"/>
      <c r="BQ29" s="5445"/>
      <c r="BR29" s="5445"/>
      <c r="BS29" s="5344"/>
      <c r="BT29" s="5345"/>
    </row>
    <row r="30" spans="2:72" ht="21" customHeight="1"/>
    <row r="31" spans="2:72" ht="21" customHeight="1"/>
    <row r="32" spans="2:72" ht="21" customHeight="1"/>
    <row r="33" spans="2:36" ht="21" customHeight="1">
      <c r="AE33" s="509"/>
    </row>
    <row r="34" spans="2:36" ht="21" customHeight="1">
      <c r="B34" s="3056"/>
      <c r="C34" s="3056"/>
      <c r="D34" s="3056"/>
      <c r="E34" s="3056"/>
      <c r="F34" s="3056"/>
      <c r="G34" s="3056"/>
      <c r="H34" s="3056"/>
      <c r="I34" s="3056"/>
      <c r="J34" s="3056"/>
      <c r="L34" s="3056"/>
      <c r="M34" s="3056"/>
      <c r="AI34" s="346"/>
      <c r="AJ34" s="346"/>
    </row>
    <row r="35" spans="2:36" ht="21" customHeight="1">
      <c r="B35" s="3056"/>
      <c r="C35" s="3056"/>
      <c r="D35" s="3056"/>
      <c r="E35" s="3056"/>
      <c r="F35" s="3056"/>
      <c r="G35" s="3056"/>
      <c r="H35" s="3056"/>
      <c r="I35" s="3056"/>
      <c r="J35" s="3056"/>
    </row>
    <row r="36" spans="2:36">
      <c r="B36" s="3056"/>
      <c r="C36" s="3056"/>
      <c r="D36" s="3056"/>
      <c r="E36" s="3056"/>
      <c r="F36" s="3056"/>
      <c r="G36" s="3056"/>
      <c r="H36" s="3056"/>
      <c r="I36" s="3056"/>
      <c r="J36" s="3056"/>
    </row>
  </sheetData>
  <sheetProtection password="CAAF" sheet="1" objects="1" scenarios="1" selectLockedCells="1"/>
  <mergeCells count="130">
    <mergeCell ref="B36:C36"/>
    <mergeCell ref="D36:F36"/>
    <mergeCell ref="G36:H36"/>
    <mergeCell ref="I36:J36"/>
    <mergeCell ref="B34:C34"/>
    <mergeCell ref="D34:F34"/>
    <mergeCell ref="G34:H34"/>
    <mergeCell ref="I34:J34"/>
    <mergeCell ref="L34:M34"/>
    <mergeCell ref="B35:C35"/>
    <mergeCell ref="D35:F35"/>
    <mergeCell ref="G35:H35"/>
    <mergeCell ref="I35:J35"/>
    <mergeCell ref="B26:BT26"/>
    <mergeCell ref="B27:BT27"/>
    <mergeCell ref="B28:C29"/>
    <mergeCell ref="D28:AB28"/>
    <mergeCell ref="AF28:BR28"/>
    <mergeCell ref="BS28:BT28"/>
    <mergeCell ref="D29:AB29"/>
    <mergeCell ref="AF29:BR29"/>
    <mergeCell ref="BS29:BT29"/>
    <mergeCell ref="AM24:AN24"/>
    <mergeCell ref="AO24:BR24"/>
    <mergeCell ref="BS24:BT24"/>
    <mergeCell ref="B25:F25"/>
    <mergeCell ref="G25:O25"/>
    <mergeCell ref="P25:W25"/>
    <mergeCell ref="Y25:AB25"/>
    <mergeCell ref="AD25:AG25"/>
    <mergeCell ref="AI25:AN25"/>
    <mergeCell ref="AO25:BR25"/>
    <mergeCell ref="Y24:Z24"/>
    <mergeCell ref="AA24:AB24"/>
    <mergeCell ref="AD24:AE24"/>
    <mergeCell ref="AF24:AG24"/>
    <mergeCell ref="AI24:AJ24"/>
    <mergeCell ref="AK24:AL24"/>
    <mergeCell ref="B24:C24"/>
    <mergeCell ref="D24:O24"/>
    <mergeCell ref="P24:Q24"/>
    <mergeCell ref="R24:S24"/>
    <mergeCell ref="T24:U24"/>
    <mergeCell ref="V24:W24"/>
    <mergeCell ref="BS25:BT25"/>
    <mergeCell ref="BK22:BR22"/>
    <mergeCell ref="BS22:BT22"/>
    <mergeCell ref="B23:F23"/>
    <mergeCell ref="G23:O23"/>
    <mergeCell ref="P23:S23"/>
    <mergeCell ref="U23:X23"/>
    <mergeCell ref="Z23:AO23"/>
    <mergeCell ref="AQ23:BJ23"/>
    <mergeCell ref="BK23:BR23"/>
    <mergeCell ref="BS23:BT23"/>
    <mergeCell ref="AY22:AZ22"/>
    <mergeCell ref="BA22:BB22"/>
    <mergeCell ref="BC22:BD22"/>
    <mergeCell ref="BE22:BF22"/>
    <mergeCell ref="BG22:BH22"/>
    <mergeCell ref="BI22:BJ22"/>
    <mergeCell ref="AL22:AM22"/>
    <mergeCell ref="AN22:AO22"/>
    <mergeCell ref="AQ22:AR22"/>
    <mergeCell ref="AS22:AT22"/>
    <mergeCell ref="AU22:AV22"/>
    <mergeCell ref="AW22:AX22"/>
    <mergeCell ref="Z22:AA22"/>
    <mergeCell ref="AB22:AC22"/>
    <mergeCell ref="AD22:AE22"/>
    <mergeCell ref="AF22:AG22"/>
    <mergeCell ref="AH22:AI22"/>
    <mergeCell ref="AJ22:AK22"/>
    <mergeCell ref="B22:C22"/>
    <mergeCell ref="D22:O22"/>
    <mergeCell ref="P22:Q22"/>
    <mergeCell ref="R22:S22"/>
    <mergeCell ref="U22:V22"/>
    <mergeCell ref="W22:X22"/>
    <mergeCell ref="P17:BR17"/>
    <mergeCell ref="BS17:BT17"/>
    <mergeCell ref="B20:C20"/>
    <mergeCell ref="D20:O20"/>
    <mergeCell ref="P20:Y20"/>
    <mergeCell ref="AA20:BR20"/>
    <mergeCell ref="BS20:BT20"/>
    <mergeCell ref="B21:C21"/>
    <mergeCell ref="D21:O21"/>
    <mergeCell ref="P21:BR21"/>
    <mergeCell ref="BS21:BT21"/>
    <mergeCell ref="AG14:BT14"/>
    <mergeCell ref="AC28:AE29"/>
    <mergeCell ref="B7:BT7"/>
    <mergeCell ref="B9:BT9"/>
    <mergeCell ref="B10:BT10"/>
    <mergeCell ref="B11:B12"/>
    <mergeCell ref="C11:BS11"/>
    <mergeCell ref="BT11:BT12"/>
    <mergeCell ref="C12:BS12"/>
    <mergeCell ref="B18:C18"/>
    <mergeCell ref="D18:O18"/>
    <mergeCell ref="P18:BR18"/>
    <mergeCell ref="BS18:BT18"/>
    <mergeCell ref="B19:C19"/>
    <mergeCell ref="D19:O19"/>
    <mergeCell ref="P19:BR19"/>
    <mergeCell ref="BS19:BT19"/>
    <mergeCell ref="B13:AE13"/>
    <mergeCell ref="AG13:BT13"/>
    <mergeCell ref="B14:AE14"/>
    <mergeCell ref="B15:BT15"/>
    <mergeCell ref="B16:BT16"/>
    <mergeCell ref="B17:C17"/>
    <mergeCell ref="D17:O17"/>
    <mergeCell ref="C8:BS8"/>
    <mergeCell ref="B1:BT1"/>
    <mergeCell ref="B2:BT2"/>
    <mergeCell ref="B3:N3"/>
    <mergeCell ref="O3:AE3"/>
    <mergeCell ref="AG3:BT3"/>
    <mergeCell ref="B4:N4"/>
    <mergeCell ref="O4:AE4"/>
    <mergeCell ref="AG4:BT4"/>
    <mergeCell ref="B5:N5"/>
    <mergeCell ref="O5:AE5"/>
    <mergeCell ref="AG5:AI5"/>
    <mergeCell ref="AJ5:AP5"/>
    <mergeCell ref="AQ5:BT5"/>
    <mergeCell ref="B6:AE6"/>
    <mergeCell ref="AG6:BT6"/>
  </mergeCells>
  <dataValidations count="2">
    <dataValidation allowBlank="1" showErrorMessage="1" sqref="D28 AG6"/>
    <dataValidation type="textLength" operator="equal" allowBlank="1" showInputMessage="1" showErrorMessage="1" sqref="P22:S22 BK22:BR22">
      <formula1>1</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5" r:id="rId5" name="Check Box 1">
              <controlPr defaultSize="0" autoFill="0" autoLine="0" autoPict="0">
                <anchor moveWithCells="1">
                  <from>
                    <xdr:col>34</xdr:col>
                    <xdr:colOff>47625</xdr:colOff>
                    <xdr:row>13</xdr:row>
                    <xdr:rowOff>47625</xdr:rowOff>
                  </from>
                  <to>
                    <xdr:col>50</xdr:col>
                    <xdr:colOff>57150</xdr:colOff>
                    <xdr:row>13</xdr:row>
                    <xdr:rowOff>266700</xdr:rowOff>
                  </to>
                </anchor>
              </controlPr>
            </control>
          </mc:Choice>
        </mc:AlternateContent>
        <mc:AlternateContent xmlns:mc="http://schemas.openxmlformats.org/markup-compatibility/2006">
          <mc:Choice Requires="x14">
            <control shapeId="77826" r:id="rId6" name="Check Box 2">
              <controlPr defaultSize="0" autoFill="0" autoLine="0" autoPict="0">
                <anchor moveWithCells="1">
                  <from>
                    <xdr:col>57</xdr:col>
                    <xdr:colOff>47625</xdr:colOff>
                    <xdr:row>13</xdr:row>
                    <xdr:rowOff>47625</xdr:rowOff>
                  </from>
                  <to>
                    <xdr:col>68</xdr:col>
                    <xdr:colOff>104775</xdr:colOff>
                    <xdr:row>13</xdr:row>
                    <xdr:rowOff>266700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sheetPr>
  <dimension ref="A1:BU82"/>
  <sheetViews>
    <sheetView showGridLines="0" showRowColHeaders="0" showZeros="0" showOutlineSymbols="0" zoomScaleNormal="100" zoomScaleSheetLayoutView="100" workbookViewId="0">
      <selection activeCell="H74" sqref="H74:AK74"/>
    </sheetView>
  </sheetViews>
  <sheetFormatPr baseColWidth="10" defaultRowHeight="12.75"/>
  <cols>
    <col min="1" max="1" width="35.7109375" style="454" customWidth="1"/>
    <col min="2" max="44" width="1.7109375" style="454" customWidth="1"/>
    <col min="45" max="46" width="1.85546875" style="454" customWidth="1"/>
    <col min="47" max="49" width="1.7109375" style="454" customWidth="1"/>
    <col min="50" max="51" width="1.85546875" style="454" customWidth="1"/>
    <col min="52" max="52" width="1" style="454" customWidth="1"/>
    <col min="53" max="53" width="12.28515625" style="454" hidden="1" customWidth="1"/>
    <col min="54" max="56" width="11.42578125" style="454"/>
    <col min="57" max="57" width="2.42578125" style="454" customWidth="1"/>
    <col min="58" max="58" width="20.42578125" style="454" customWidth="1"/>
    <col min="59" max="59" width="13.28515625" style="454" customWidth="1"/>
    <col min="60" max="60" width="6.7109375" style="454" customWidth="1"/>
    <col min="61" max="61" width="2.7109375" style="454" customWidth="1"/>
    <col min="62" max="16384" width="11.42578125" style="454"/>
  </cols>
  <sheetData>
    <row r="1" spans="2:73" s="510" customFormat="1" ht="21.75" customHeight="1">
      <c r="B1" s="5365" t="s">
        <v>961</v>
      </c>
      <c r="C1" s="5366"/>
      <c r="D1" s="5366"/>
      <c r="E1" s="5366"/>
      <c r="F1" s="5366"/>
      <c r="G1" s="5366"/>
      <c r="H1" s="5366"/>
      <c r="I1" s="5366"/>
      <c r="J1" s="5366"/>
      <c r="K1" s="5366"/>
      <c r="L1" s="5366"/>
      <c r="M1" s="5366"/>
      <c r="N1" s="5366"/>
      <c r="O1" s="5366"/>
      <c r="P1" s="5366"/>
      <c r="Q1" s="5366"/>
      <c r="R1" s="5366"/>
      <c r="S1" s="5366"/>
      <c r="T1" s="5366"/>
      <c r="U1" s="5366"/>
      <c r="V1" s="5366"/>
      <c r="W1" s="5366"/>
      <c r="X1" s="5366"/>
      <c r="Y1" s="5366"/>
      <c r="Z1" s="5366"/>
      <c r="AA1" s="5366"/>
      <c r="AB1" s="5366"/>
      <c r="AC1" s="5366"/>
      <c r="AD1" s="5366"/>
      <c r="AE1" s="5366"/>
      <c r="AF1" s="5366"/>
      <c r="AG1" s="5366"/>
      <c r="AH1" s="5366"/>
      <c r="AI1" s="5366"/>
      <c r="AJ1" s="5366"/>
      <c r="AK1" s="5366"/>
      <c r="AL1" s="5366"/>
      <c r="AM1" s="5366"/>
      <c r="AN1" s="5366"/>
      <c r="AO1" s="5366"/>
      <c r="AP1" s="5366"/>
      <c r="AQ1" s="5366"/>
      <c r="AR1" s="5366"/>
      <c r="AS1" s="5366"/>
      <c r="AT1" s="5366"/>
      <c r="AU1" s="5366"/>
      <c r="AV1" s="5366"/>
      <c r="AW1" s="684">
        <v>1</v>
      </c>
      <c r="AX1" s="685" t="s">
        <v>6</v>
      </c>
      <c r="AY1" s="684">
        <v>3</v>
      </c>
      <c r="AZ1" s="686"/>
    </row>
    <row r="2" spans="2:73" s="510" customFormat="1" ht="18.75" customHeight="1" thickBot="1">
      <c r="B2" s="5474" t="s">
        <v>962</v>
      </c>
      <c r="C2" s="5475"/>
      <c r="D2" s="5475"/>
      <c r="E2" s="5475"/>
      <c r="F2" s="5475"/>
      <c r="G2" s="5475"/>
      <c r="H2" s="5475"/>
      <c r="I2" s="5475"/>
      <c r="J2" s="5475"/>
      <c r="K2" s="5475"/>
      <c r="L2" s="5475"/>
      <c r="M2" s="5475"/>
      <c r="N2" s="5475"/>
      <c r="O2" s="5475"/>
      <c r="P2" s="5475"/>
      <c r="Q2" s="5475"/>
      <c r="R2" s="5475"/>
      <c r="S2" s="5475"/>
      <c r="T2" s="5475"/>
      <c r="U2" s="5475"/>
      <c r="V2" s="5475"/>
      <c r="W2" s="5475"/>
      <c r="X2" s="5475"/>
      <c r="Y2" s="5475"/>
      <c r="Z2" s="5475"/>
      <c r="AA2" s="5475"/>
      <c r="AB2" s="5475"/>
      <c r="AC2" s="5475"/>
      <c r="AD2" s="5475"/>
      <c r="AE2" s="5475"/>
      <c r="AF2" s="5475"/>
      <c r="AG2" s="5475"/>
      <c r="AH2" s="5475"/>
      <c r="AI2" s="5475"/>
      <c r="AJ2" s="5475"/>
      <c r="AK2" s="5475"/>
      <c r="AL2" s="5475"/>
      <c r="AM2" s="5475"/>
      <c r="AN2" s="5475"/>
      <c r="AO2" s="5475"/>
      <c r="AP2" s="5475"/>
      <c r="AQ2" s="3134" t="s">
        <v>436</v>
      </c>
      <c r="AR2" s="3135"/>
      <c r="AS2" s="3135"/>
      <c r="AT2" s="3135"/>
      <c r="AU2" s="3135"/>
      <c r="AV2" s="3135"/>
      <c r="AW2" s="3135"/>
      <c r="AX2" s="3132">
        <f>'E.8 Datenblatt EZA'!AX2</f>
        <v>1</v>
      </c>
      <c r="AY2" s="3132"/>
      <c r="AZ2" s="674"/>
    </row>
    <row r="3" spans="2:73" ht="21" customHeight="1">
      <c r="B3" s="5634" t="s">
        <v>963</v>
      </c>
      <c r="C3" s="5635"/>
      <c r="D3" s="5635"/>
      <c r="E3" s="5635"/>
      <c r="F3" s="5635"/>
      <c r="G3" s="5635"/>
      <c r="H3" s="5635"/>
      <c r="I3" s="5635"/>
      <c r="J3" s="5635"/>
      <c r="K3" s="5635"/>
      <c r="L3" s="5635"/>
      <c r="M3" s="5636" t="s">
        <v>964</v>
      </c>
      <c r="N3" s="5637"/>
      <c r="O3" s="5637"/>
      <c r="P3" s="5637"/>
      <c r="Q3" s="5637"/>
      <c r="R3" s="5637"/>
      <c r="S3" s="5637"/>
      <c r="T3" s="5638"/>
      <c r="U3" s="5638"/>
      <c r="V3" s="5638"/>
      <c r="W3" s="5638"/>
      <c r="X3" s="5638"/>
      <c r="Y3" s="5638"/>
      <c r="Z3" s="5638"/>
      <c r="AA3" s="5638"/>
      <c r="AB3" s="5638"/>
      <c r="AC3" s="5638"/>
      <c r="AD3" s="5638"/>
      <c r="AE3" s="5638"/>
      <c r="AF3" s="5638"/>
      <c r="AG3" s="5638"/>
      <c r="AH3" s="5638"/>
      <c r="AI3" s="5638"/>
      <c r="AJ3" s="5638"/>
      <c r="AK3" s="5638"/>
      <c r="AL3" s="5638"/>
      <c r="AM3" s="5638"/>
      <c r="AN3" s="5638"/>
      <c r="AO3" s="5638"/>
      <c r="AP3" s="5638"/>
      <c r="AQ3" s="5638"/>
      <c r="AR3" s="5638"/>
      <c r="AS3" s="5638"/>
      <c r="AT3" s="5638"/>
      <c r="AU3" s="5638"/>
      <c r="AV3" s="5638"/>
      <c r="AW3" s="5638"/>
      <c r="AX3" s="5638"/>
      <c r="AY3" s="5638"/>
      <c r="AZ3" s="5639"/>
      <c r="BA3" s="510"/>
      <c r="BB3" s="563"/>
      <c r="BC3" s="563"/>
      <c r="BD3" s="563"/>
      <c r="BE3" s="563"/>
      <c r="BF3" s="563"/>
      <c r="BG3" s="563"/>
      <c r="BH3" s="563"/>
      <c r="BI3" s="563"/>
      <c r="BJ3" s="563"/>
      <c r="BK3" s="563"/>
      <c r="BL3" s="563"/>
      <c r="BM3" s="563"/>
      <c r="BN3" s="563"/>
      <c r="BO3" s="563"/>
      <c r="BP3" s="563"/>
      <c r="BQ3" s="563"/>
      <c r="BR3" s="563"/>
      <c r="BS3" s="563"/>
      <c r="BT3" s="563"/>
      <c r="BU3" s="236"/>
    </row>
    <row r="4" spans="2:73" ht="18" customHeight="1">
      <c r="B4" s="5624" t="s">
        <v>3</v>
      </c>
      <c r="C4" s="5625"/>
      <c r="D4" s="5625"/>
      <c r="E4" s="5625"/>
      <c r="F4" s="5625"/>
      <c r="G4" s="5625"/>
      <c r="H4" s="5625"/>
      <c r="I4" s="5625"/>
      <c r="J4" s="5625"/>
      <c r="K4" s="5625"/>
      <c r="L4" s="5626"/>
      <c r="M4" s="5627" t="s">
        <v>4</v>
      </c>
      <c r="N4" s="5628"/>
      <c r="O4" s="5628"/>
      <c r="P4" s="5628"/>
      <c r="Q4" s="5628"/>
      <c r="R4" s="5628"/>
      <c r="S4" s="5628"/>
      <c r="T4" s="5628"/>
      <c r="U4" s="5628"/>
      <c r="V4" s="5628"/>
      <c r="W4" s="5628"/>
      <c r="X4" s="5628"/>
      <c r="Y4" s="565"/>
      <c r="Z4" s="5629">
        <f>Datenbasis!D3</f>
        <v>0</v>
      </c>
      <c r="AA4" s="5629"/>
      <c r="AB4" s="5629"/>
      <c r="AC4" s="5629"/>
      <c r="AD4" s="5629"/>
      <c r="AE4" s="5629"/>
      <c r="AF4" s="5629"/>
      <c r="AG4" s="5629"/>
      <c r="AH4" s="5629"/>
      <c r="AI4" s="5629"/>
      <c r="AJ4" s="5629"/>
      <c r="AK4" s="5629"/>
      <c r="AL4" s="5629"/>
      <c r="AM4" s="5629"/>
      <c r="AN4" s="5629"/>
      <c r="AO4" s="5629"/>
      <c r="AP4" s="5629"/>
      <c r="AQ4" s="5629"/>
      <c r="AR4" s="5629"/>
      <c r="AS4" s="5629"/>
      <c r="AT4" s="5629"/>
      <c r="AU4" s="5629"/>
      <c r="AV4" s="5629"/>
      <c r="AW4" s="5629"/>
      <c r="AX4" s="5629"/>
      <c r="AY4" s="5629"/>
      <c r="AZ4" s="5630"/>
    </row>
    <row r="5" spans="2:73" ht="18" customHeight="1">
      <c r="B5" s="5095"/>
      <c r="C5" s="2512"/>
      <c r="D5" s="2512"/>
      <c r="E5" s="2512"/>
      <c r="F5" s="2512"/>
      <c r="G5" s="2512"/>
      <c r="H5" s="2512"/>
      <c r="I5" s="2512"/>
      <c r="J5" s="2512"/>
      <c r="K5" s="2512"/>
      <c r="L5" s="2943"/>
      <c r="M5" s="5605" t="s">
        <v>5</v>
      </c>
      <c r="N5" s="5606"/>
      <c r="O5" s="5606"/>
      <c r="P5" s="5606"/>
      <c r="Q5" s="5606"/>
      <c r="R5" s="5606"/>
      <c r="S5" s="5606"/>
      <c r="T5" s="5606"/>
      <c r="U5" s="5606"/>
      <c r="V5" s="5606"/>
      <c r="W5" s="5606"/>
      <c r="X5" s="5606"/>
      <c r="Y5" s="5612" t="s">
        <v>21</v>
      </c>
      <c r="Z5" s="5612"/>
      <c r="AA5" s="239"/>
      <c r="AB5" s="5613">
        <v>99310</v>
      </c>
      <c r="AC5" s="5631"/>
      <c r="AD5" s="5631"/>
      <c r="AE5" s="5631"/>
      <c r="AF5" s="546"/>
      <c r="AG5" s="5632" t="s">
        <v>0</v>
      </c>
      <c r="AH5" s="5632"/>
      <c r="AI5" s="5632"/>
      <c r="AJ5" s="5632"/>
      <c r="AK5" s="5632"/>
      <c r="AL5" s="5632"/>
      <c r="AM5" s="5632"/>
      <c r="AN5" s="5632"/>
      <c r="AO5" s="5632"/>
      <c r="AP5" s="5632"/>
      <c r="AQ5" s="5632"/>
      <c r="AR5" s="5632"/>
      <c r="AS5" s="5632"/>
      <c r="AT5" s="5632"/>
      <c r="AU5" s="5632"/>
      <c r="AV5" s="5632"/>
      <c r="AW5" s="5632"/>
      <c r="AX5" s="5632"/>
      <c r="AY5" s="5632"/>
      <c r="AZ5" s="5633"/>
    </row>
    <row r="6" spans="2:73" ht="18" customHeight="1">
      <c r="B6" s="5271"/>
      <c r="C6" s="5272"/>
      <c r="D6" s="5272"/>
      <c r="E6" s="5272"/>
      <c r="F6" s="5272"/>
      <c r="G6" s="5272"/>
      <c r="H6" s="5272"/>
      <c r="I6" s="5272"/>
      <c r="J6" s="5272"/>
      <c r="K6" s="5272"/>
      <c r="L6" s="5125"/>
      <c r="M6" s="5614" t="s">
        <v>9</v>
      </c>
      <c r="N6" s="5615"/>
      <c r="O6" s="5615"/>
      <c r="P6" s="5615"/>
      <c r="Q6" s="5615"/>
      <c r="R6" s="5615"/>
      <c r="S6" s="5615"/>
      <c r="T6" s="5615"/>
      <c r="U6" s="5615"/>
      <c r="V6" s="5615"/>
      <c r="W6" s="5615"/>
      <c r="X6" s="5615"/>
      <c r="Y6" s="566"/>
      <c r="Z6" s="5616">
        <f>Datenbasis!H3</f>
        <v>0</v>
      </c>
      <c r="AA6" s="5616"/>
      <c r="AB6" s="5616"/>
      <c r="AC6" s="5616"/>
      <c r="AD6" s="5616"/>
      <c r="AE6" s="5616"/>
      <c r="AF6" s="5616"/>
      <c r="AG6" s="5616"/>
      <c r="AH6" s="5616"/>
      <c r="AI6" s="5616"/>
      <c r="AJ6" s="5616"/>
      <c r="AK6" s="5616"/>
      <c r="AL6" s="567"/>
      <c r="AM6" s="5617">
        <f>Datenbasis!I3</f>
        <v>0</v>
      </c>
      <c r="AN6" s="5617"/>
      <c r="AO6" s="567"/>
      <c r="AP6" s="5618">
        <f>Datenbasis!J3</f>
        <v>0</v>
      </c>
      <c r="AQ6" s="5618"/>
      <c r="AR6" s="5618"/>
      <c r="AS6" s="5618"/>
      <c r="AT6" s="5618"/>
      <c r="AU6" s="5618"/>
      <c r="AV6" s="5618"/>
      <c r="AW6" s="5618"/>
      <c r="AX6" s="5618"/>
      <c r="AY6" s="5618"/>
      <c r="AZ6" s="5619"/>
    </row>
    <row r="7" spans="2:73" ht="18" customHeight="1">
      <c r="B7" s="5088" t="s">
        <v>137</v>
      </c>
      <c r="C7" s="5089"/>
      <c r="D7" s="5089"/>
      <c r="E7" s="5089"/>
      <c r="F7" s="5089"/>
      <c r="G7" s="5089"/>
      <c r="H7" s="5089"/>
      <c r="I7" s="5089"/>
      <c r="J7" s="5089"/>
      <c r="K7" s="5089"/>
      <c r="L7" s="5090"/>
      <c r="M7" s="5620" t="s">
        <v>10</v>
      </c>
      <c r="N7" s="5621"/>
      <c r="O7" s="5621"/>
      <c r="P7" s="5621"/>
      <c r="Q7" s="5621"/>
      <c r="R7" s="5621"/>
      <c r="S7" s="5621"/>
      <c r="T7" s="5621"/>
      <c r="U7" s="5621"/>
      <c r="V7" s="5621"/>
      <c r="W7" s="5621"/>
      <c r="X7" s="5621"/>
      <c r="Y7" s="568"/>
      <c r="Z7" s="5622">
        <f>Datenbasis!C10</f>
        <v>0</v>
      </c>
      <c r="AA7" s="5622"/>
      <c r="AB7" s="5622"/>
      <c r="AC7" s="5622"/>
      <c r="AD7" s="5622"/>
      <c r="AE7" s="5622"/>
      <c r="AF7" s="5622"/>
      <c r="AG7" s="5622"/>
      <c r="AH7" s="5622"/>
      <c r="AI7" s="5622"/>
      <c r="AJ7" s="5622"/>
      <c r="AK7" s="5622"/>
      <c r="AL7" s="5622"/>
      <c r="AM7" s="5622"/>
      <c r="AN7" s="5622"/>
      <c r="AO7" s="5622"/>
      <c r="AP7" s="5622"/>
      <c r="AQ7" s="5622"/>
      <c r="AR7" s="5622"/>
      <c r="AS7" s="5622"/>
      <c r="AT7" s="5622"/>
      <c r="AU7" s="5622"/>
      <c r="AV7" s="5622"/>
      <c r="AW7" s="5622"/>
      <c r="AX7" s="5622"/>
      <c r="AY7" s="5622"/>
      <c r="AZ7" s="5623"/>
    </row>
    <row r="8" spans="2:73" ht="18" customHeight="1">
      <c r="B8" s="5602"/>
      <c r="C8" s="5603"/>
      <c r="D8" s="5603"/>
      <c r="E8" s="5603"/>
      <c r="F8" s="5603"/>
      <c r="G8" s="5603"/>
      <c r="H8" s="5603"/>
      <c r="I8" s="5603"/>
      <c r="J8" s="5603"/>
      <c r="K8" s="5603"/>
      <c r="L8" s="5604"/>
      <c r="M8" s="5605" t="s">
        <v>4</v>
      </c>
      <c r="N8" s="5606"/>
      <c r="O8" s="5606"/>
      <c r="P8" s="5606"/>
      <c r="Q8" s="5606"/>
      <c r="R8" s="5606"/>
      <c r="S8" s="5606"/>
      <c r="T8" s="5606"/>
      <c r="U8" s="5606"/>
      <c r="V8" s="5606"/>
      <c r="W8" s="5606"/>
      <c r="X8" s="5606"/>
      <c r="Y8" s="546"/>
      <c r="Z8" s="5607">
        <f>Datenbasis!D10</f>
        <v>0</v>
      </c>
      <c r="AA8" s="5607"/>
      <c r="AB8" s="5607"/>
      <c r="AC8" s="5607"/>
      <c r="AD8" s="5607"/>
      <c r="AE8" s="5607"/>
      <c r="AF8" s="5607"/>
      <c r="AG8" s="5607"/>
      <c r="AH8" s="5607"/>
      <c r="AI8" s="5607"/>
      <c r="AJ8" s="5607"/>
      <c r="AK8" s="5607"/>
      <c r="AL8" s="5607"/>
      <c r="AM8" s="5607"/>
      <c r="AN8" s="5607"/>
      <c r="AO8" s="5607"/>
      <c r="AP8" s="5607"/>
      <c r="AQ8" s="5607"/>
      <c r="AR8" s="5607"/>
      <c r="AS8" s="5607"/>
      <c r="AT8" s="5607"/>
      <c r="AU8" s="5607"/>
      <c r="AV8" s="5607"/>
      <c r="AW8" s="5607"/>
      <c r="AX8" s="5607"/>
      <c r="AY8" s="5607"/>
      <c r="AZ8" s="5608"/>
    </row>
    <row r="9" spans="2:73" ht="18" customHeight="1">
      <c r="B9" s="5609"/>
      <c r="C9" s="5610"/>
      <c r="D9" s="5610"/>
      <c r="E9" s="5610"/>
      <c r="F9" s="5610"/>
      <c r="G9" s="5610"/>
      <c r="H9" s="5610"/>
      <c r="I9" s="5610"/>
      <c r="J9" s="5610"/>
      <c r="K9" s="5610"/>
      <c r="L9" s="5611"/>
      <c r="M9" s="5605" t="s">
        <v>5</v>
      </c>
      <c r="N9" s="5606"/>
      <c r="O9" s="5606"/>
      <c r="P9" s="5606"/>
      <c r="Q9" s="5606"/>
      <c r="R9" s="5606"/>
      <c r="S9" s="5606"/>
      <c r="T9" s="5606"/>
      <c r="U9" s="5606"/>
      <c r="V9" s="5606"/>
      <c r="W9" s="5606"/>
      <c r="X9" s="5606"/>
      <c r="Y9" s="5612" t="str">
        <f>Datenbasis!E10</f>
        <v>D</v>
      </c>
      <c r="Z9" s="5612"/>
      <c r="AA9" s="569"/>
      <c r="AB9" s="5613">
        <f>Datenbasis!F10</f>
        <v>0</v>
      </c>
      <c r="AC9" s="5613"/>
      <c r="AD9" s="5613"/>
      <c r="AE9" s="5613"/>
      <c r="AF9" s="570"/>
      <c r="AG9" s="5607">
        <f>Datenbasis!G10</f>
        <v>0</v>
      </c>
      <c r="AH9" s="5607"/>
      <c r="AI9" s="5607"/>
      <c r="AJ9" s="5607"/>
      <c r="AK9" s="5607"/>
      <c r="AL9" s="5607"/>
      <c r="AM9" s="5607"/>
      <c r="AN9" s="5607"/>
      <c r="AO9" s="5607"/>
      <c r="AP9" s="5607"/>
      <c r="AQ9" s="5607"/>
      <c r="AR9" s="5607"/>
      <c r="AS9" s="5607"/>
      <c r="AT9" s="5607"/>
      <c r="AU9" s="5607"/>
      <c r="AV9" s="5607"/>
      <c r="AW9" s="5607"/>
      <c r="AX9" s="5607"/>
      <c r="AY9" s="5607"/>
      <c r="AZ9" s="5608"/>
    </row>
    <row r="10" spans="2:73" ht="18" customHeight="1" thickBot="1">
      <c r="B10" s="5589"/>
      <c r="C10" s="5590"/>
      <c r="D10" s="5590"/>
      <c r="E10" s="5590"/>
      <c r="F10" s="5590"/>
      <c r="G10" s="5590"/>
      <c r="H10" s="5590"/>
      <c r="I10" s="5590"/>
      <c r="J10" s="5590"/>
      <c r="K10" s="5590"/>
      <c r="L10" s="5591"/>
      <c r="M10" s="5592" t="s">
        <v>965</v>
      </c>
      <c r="N10" s="5593"/>
      <c r="O10" s="5593"/>
      <c r="P10" s="5593"/>
      <c r="Q10" s="5593"/>
      <c r="R10" s="5593"/>
      <c r="S10" s="5593"/>
      <c r="T10" s="5593"/>
      <c r="U10" s="5593"/>
      <c r="V10" s="5593"/>
      <c r="W10" s="5593"/>
      <c r="X10" s="5593"/>
      <c r="Y10" s="547"/>
      <c r="Z10" s="5594">
        <f>Datenbasis!H10</f>
        <v>0</v>
      </c>
      <c r="AA10" s="5594"/>
      <c r="AB10" s="5594"/>
      <c r="AC10" s="5594"/>
      <c r="AD10" s="5594"/>
      <c r="AE10" s="5594"/>
      <c r="AF10" s="5594"/>
      <c r="AG10" s="5594"/>
      <c r="AH10" s="5594"/>
      <c r="AI10" s="5594"/>
      <c r="AJ10" s="571"/>
      <c r="AK10" s="5595">
        <f>Datenbasis!I10</f>
        <v>0</v>
      </c>
      <c r="AL10" s="5596"/>
      <c r="AM10" s="5596"/>
      <c r="AN10" s="5596"/>
      <c r="AO10" s="5596"/>
      <c r="AP10" s="5596"/>
      <c r="AQ10" s="5596"/>
      <c r="AR10" s="5596"/>
      <c r="AS10" s="5596"/>
      <c r="AT10" s="5596"/>
      <c r="AU10" s="5596"/>
      <c r="AV10" s="5596"/>
      <c r="AW10" s="5596"/>
      <c r="AX10" s="5596"/>
      <c r="AY10" s="5596"/>
      <c r="AZ10" s="5597"/>
      <c r="BB10" s="510"/>
    </row>
    <row r="11" spans="2:73" ht="23.25" customHeight="1">
      <c r="B11" s="5598"/>
      <c r="C11" s="5599"/>
      <c r="D11" s="5599"/>
      <c r="E11" s="5600" t="s">
        <v>966</v>
      </c>
      <c r="F11" s="5600"/>
      <c r="G11" s="5600"/>
      <c r="H11" s="5600"/>
      <c r="I11" s="5600"/>
      <c r="J11" s="5600"/>
      <c r="K11" s="5600"/>
      <c r="L11" s="5600"/>
      <c r="M11" s="5600"/>
      <c r="N11" s="5600"/>
      <c r="O11" s="5600"/>
      <c r="P11" s="5600"/>
      <c r="Q11" s="5600"/>
      <c r="R11" s="5600"/>
      <c r="S11" s="5600"/>
      <c r="T11" s="5600"/>
      <c r="U11" s="5600"/>
      <c r="V11" s="5600"/>
      <c r="W11" s="5600"/>
      <c r="X11" s="5600"/>
      <c r="Y11" s="5600"/>
      <c r="Z11" s="5600"/>
      <c r="AA11" s="5600"/>
      <c r="AB11" s="5600"/>
      <c r="AC11" s="5600"/>
      <c r="AD11" s="5600"/>
      <c r="AE11" s="5600"/>
      <c r="AF11" s="5600"/>
      <c r="AG11" s="5600"/>
      <c r="AH11" s="5600"/>
      <c r="AI11" s="5600"/>
      <c r="AJ11" s="5600"/>
      <c r="AK11" s="5600"/>
      <c r="AL11" s="5600"/>
      <c r="AM11" s="5600"/>
      <c r="AN11" s="5600"/>
      <c r="AO11" s="5600"/>
      <c r="AP11" s="5600"/>
      <c r="AQ11" s="5600"/>
      <c r="AR11" s="5600"/>
      <c r="AS11" s="5600"/>
      <c r="AT11" s="5600"/>
      <c r="AU11" s="5600"/>
      <c r="AV11" s="5600"/>
      <c r="AW11" s="5600"/>
      <c r="AX11" s="5600"/>
      <c r="AY11" s="5600"/>
      <c r="AZ11" s="5601"/>
    </row>
    <row r="12" spans="2:73" ht="18" customHeight="1">
      <c r="B12" s="572"/>
      <c r="C12" s="5473" t="s">
        <v>967</v>
      </c>
      <c r="D12" s="5473"/>
      <c r="E12" s="5473"/>
      <c r="F12" s="5473"/>
      <c r="G12" s="5473"/>
      <c r="H12" s="5473"/>
      <c r="I12" s="5473"/>
      <c r="J12" s="5473"/>
      <c r="K12" s="5473"/>
      <c r="L12" s="5473"/>
      <c r="M12" s="5473"/>
      <c r="N12" s="5473"/>
      <c r="O12" s="5473"/>
      <c r="P12" s="5473"/>
      <c r="Q12" s="5584"/>
      <c r="R12" s="5584"/>
      <c r="S12" s="5584"/>
      <c r="T12" s="5584"/>
      <c r="U12" s="5584"/>
      <c r="V12" s="5584"/>
      <c r="W12" s="5584"/>
      <c r="X12" s="5584"/>
      <c r="Y12" s="5584"/>
      <c r="Z12" s="5584"/>
      <c r="AA12" s="5584"/>
      <c r="AB12" s="5584"/>
      <c r="AC12" s="5584"/>
      <c r="AD12" s="5584"/>
      <c r="AE12" s="5584"/>
      <c r="AF12" s="5584"/>
      <c r="AG12" s="5584"/>
      <c r="AH12" s="5585" t="s">
        <v>357</v>
      </c>
      <c r="AI12" s="5585"/>
      <c r="AJ12" s="5586"/>
      <c r="AK12" s="5586"/>
      <c r="AL12" s="5586"/>
      <c r="AM12" s="5586"/>
      <c r="AN12" s="5586"/>
      <c r="AO12" s="5587" t="s">
        <v>968</v>
      </c>
      <c r="AP12" s="5587"/>
      <c r="AQ12" s="5587"/>
      <c r="AR12" s="5587"/>
      <c r="AS12" s="5587"/>
      <c r="AT12" s="5587"/>
      <c r="AU12" s="5587"/>
      <c r="AV12" s="5587"/>
      <c r="AW12" s="5587"/>
      <c r="AX12" s="5587"/>
      <c r="AY12" s="5587"/>
      <c r="AZ12" s="5588"/>
    </row>
    <row r="13" spans="2:73" ht="18" customHeight="1">
      <c r="B13" s="5569"/>
      <c r="C13" s="2872"/>
      <c r="D13" s="2872"/>
      <c r="E13" s="2872"/>
      <c r="F13" s="5457" t="s">
        <v>969</v>
      </c>
      <c r="G13" s="2885"/>
      <c r="H13" s="2885"/>
      <c r="I13" s="2885"/>
      <c r="J13" s="2885"/>
      <c r="K13" s="2885"/>
      <c r="L13" s="2885"/>
      <c r="M13" s="2885"/>
      <c r="N13" s="2885"/>
      <c r="O13" s="2885"/>
      <c r="P13" s="2885"/>
      <c r="Q13" s="2885"/>
      <c r="R13" s="2885"/>
      <c r="S13" s="2885"/>
      <c r="T13" s="2885"/>
      <c r="U13" s="2885"/>
      <c r="V13" s="2885"/>
      <c r="W13" s="2885"/>
      <c r="X13" s="2885"/>
      <c r="Y13" s="2885"/>
      <c r="Z13" s="2885"/>
      <c r="AA13" s="2885"/>
      <c r="AB13" s="2885"/>
      <c r="AC13" s="2885"/>
      <c r="AD13" s="2885"/>
      <c r="AE13" s="2885"/>
      <c r="AF13" s="2885"/>
      <c r="AG13" s="2885"/>
      <c r="AH13" s="2885"/>
      <c r="AI13" s="2885"/>
      <c r="AJ13" s="2885"/>
      <c r="AK13" s="2885"/>
      <c r="AL13" s="2885"/>
      <c r="AM13" s="2885"/>
      <c r="AN13" s="2885"/>
      <c r="AO13" s="2885"/>
      <c r="AP13" s="2885"/>
      <c r="AQ13" s="2885"/>
      <c r="AR13" s="2885"/>
      <c r="AS13" s="2885"/>
      <c r="AT13" s="2885"/>
      <c r="AU13" s="2885"/>
      <c r="AV13" s="2885"/>
      <c r="AW13" s="2885"/>
      <c r="AX13" s="2885"/>
      <c r="AY13" s="2885"/>
      <c r="AZ13" s="5579"/>
    </row>
    <row r="14" spans="2:73" ht="18" customHeight="1">
      <c r="B14" s="5569"/>
      <c r="C14" s="2872"/>
      <c r="D14" s="2872"/>
      <c r="E14" s="2872"/>
      <c r="F14" s="5473" t="s">
        <v>970</v>
      </c>
      <c r="G14" s="5473"/>
      <c r="H14" s="5473"/>
      <c r="I14" s="5473"/>
      <c r="J14" s="5473"/>
      <c r="K14" s="5473"/>
      <c r="L14" s="5582" t="s">
        <v>971</v>
      </c>
      <c r="M14" s="5583"/>
      <c r="N14" s="5583"/>
      <c r="O14" s="5583"/>
      <c r="P14" s="5583"/>
      <c r="Q14" s="5583"/>
      <c r="R14" s="5583"/>
      <c r="S14" s="5583"/>
      <c r="T14" s="5583"/>
      <c r="U14" s="5473" t="s">
        <v>972</v>
      </c>
      <c r="V14" s="2885"/>
      <c r="W14" s="2885"/>
      <c r="X14" s="2885"/>
      <c r="Y14" s="2885"/>
      <c r="Z14" s="2885"/>
      <c r="AA14" s="2885"/>
      <c r="AB14" s="2885"/>
      <c r="AC14" s="2885"/>
      <c r="AD14" s="2885"/>
      <c r="AE14" s="2885"/>
      <c r="AF14" s="2885"/>
      <c r="AG14" s="2885"/>
      <c r="AH14" s="2885"/>
      <c r="AI14" s="2885"/>
      <c r="AJ14" s="2885"/>
      <c r="AK14" s="2885"/>
      <c r="AL14" s="2885"/>
      <c r="AM14" s="2885"/>
      <c r="AN14" s="2885"/>
      <c r="AO14" s="2885"/>
      <c r="AP14" s="2885"/>
      <c r="AQ14" s="2885"/>
      <c r="AR14" s="2885"/>
      <c r="AS14" s="2885"/>
      <c r="AT14" s="2885"/>
      <c r="AU14" s="2885"/>
      <c r="AV14" s="2885"/>
      <c r="AW14" s="2885"/>
      <c r="AX14" s="2885"/>
      <c r="AY14" s="2885"/>
      <c r="AZ14" s="5579"/>
    </row>
    <row r="15" spans="2:73" ht="18" customHeight="1">
      <c r="B15" s="5569"/>
      <c r="C15" s="2872"/>
      <c r="D15" s="2872"/>
      <c r="E15" s="2872"/>
      <c r="F15" s="5473" t="s">
        <v>970</v>
      </c>
      <c r="G15" s="5473"/>
      <c r="H15" s="5473"/>
      <c r="I15" s="5473"/>
      <c r="J15" s="5473"/>
      <c r="K15" s="5473"/>
      <c r="L15" s="5582" t="s">
        <v>971</v>
      </c>
      <c r="M15" s="5583"/>
      <c r="N15" s="5583"/>
      <c r="O15" s="5583"/>
      <c r="P15" s="5583"/>
      <c r="Q15" s="5583"/>
      <c r="R15" s="5583"/>
      <c r="S15" s="5583"/>
      <c r="T15" s="5583"/>
      <c r="U15" s="5473" t="s">
        <v>973</v>
      </c>
      <c r="V15" s="2885"/>
      <c r="W15" s="2885"/>
      <c r="X15" s="2885"/>
      <c r="Y15" s="2885"/>
      <c r="Z15" s="2885"/>
      <c r="AA15" s="2885"/>
      <c r="AB15" s="2885"/>
      <c r="AC15" s="2885"/>
      <c r="AD15" s="2885"/>
      <c r="AE15" s="2885"/>
      <c r="AF15" s="2885"/>
      <c r="AG15" s="2885"/>
      <c r="AH15" s="2885"/>
      <c r="AI15" s="2885"/>
      <c r="AJ15" s="2885"/>
      <c r="AK15" s="2885"/>
      <c r="AL15" s="2885"/>
      <c r="AM15" s="2885"/>
      <c r="AN15" s="2885"/>
      <c r="AO15" s="2885"/>
      <c r="AP15" s="2885"/>
      <c r="AQ15" s="2885"/>
      <c r="AR15" s="2885"/>
      <c r="AS15" s="2885"/>
      <c r="AT15" s="2885"/>
      <c r="AU15" s="2885"/>
      <c r="AV15" s="2885"/>
      <c r="AW15" s="2885"/>
      <c r="AX15" s="2885"/>
      <c r="AY15" s="2885"/>
      <c r="AZ15" s="5579"/>
    </row>
    <row r="16" spans="2:73" ht="18" customHeight="1">
      <c r="B16" s="5569"/>
      <c r="C16" s="2872"/>
      <c r="D16" s="2872"/>
      <c r="E16" s="2872"/>
      <c r="F16" s="2872"/>
      <c r="G16" s="2872"/>
      <c r="H16" s="5473" t="s">
        <v>974</v>
      </c>
      <c r="I16" s="2885"/>
      <c r="J16" s="2885"/>
      <c r="K16" s="2885"/>
      <c r="L16" s="2885"/>
      <c r="M16" s="2885"/>
      <c r="N16" s="2885"/>
      <c r="O16" s="2885"/>
      <c r="P16" s="2885"/>
      <c r="Q16" s="2885"/>
      <c r="R16" s="2885"/>
      <c r="S16" s="2885"/>
      <c r="T16" s="2885"/>
      <c r="U16" s="2885"/>
      <c r="V16" s="2885"/>
      <c r="W16" s="2885"/>
      <c r="X16" s="2885"/>
      <c r="Y16" s="2885"/>
      <c r="Z16" s="2885"/>
      <c r="AA16" s="2885"/>
      <c r="AB16" s="2885"/>
      <c r="AC16" s="2885"/>
      <c r="AD16" s="2885"/>
      <c r="AE16" s="2885"/>
      <c r="AF16" s="2885"/>
      <c r="AG16" s="2885"/>
      <c r="AH16" s="2885"/>
      <c r="AI16" s="2885"/>
      <c r="AJ16" s="2885"/>
      <c r="AK16" s="2885"/>
      <c r="AL16" s="2885"/>
      <c r="AM16" s="2885"/>
      <c r="AN16" s="2885"/>
      <c r="AO16" s="2885"/>
      <c r="AP16" s="2885"/>
      <c r="AQ16" s="2885"/>
      <c r="AR16" s="2885"/>
      <c r="AS16" s="2885"/>
      <c r="AT16" s="2885"/>
      <c r="AU16" s="2885"/>
      <c r="AV16" s="2885"/>
      <c r="AW16" s="2885"/>
      <c r="AX16" s="2885"/>
      <c r="AY16" s="2885"/>
      <c r="AZ16" s="5579"/>
    </row>
    <row r="17" spans="1:62" ht="18" customHeight="1">
      <c r="B17" s="5569"/>
      <c r="C17" s="2872"/>
      <c r="D17" s="2872"/>
      <c r="E17" s="2872"/>
      <c r="F17" s="2872" t="s">
        <v>975</v>
      </c>
      <c r="G17" s="2872"/>
      <c r="H17" s="5473" t="s">
        <v>976</v>
      </c>
      <c r="I17" s="2885"/>
      <c r="J17" s="2885"/>
      <c r="K17" s="2885"/>
      <c r="L17" s="2885"/>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c r="AS17" s="2885"/>
      <c r="AT17" s="2885"/>
      <c r="AU17" s="2885"/>
      <c r="AV17" s="2885"/>
      <c r="AW17" s="2885"/>
      <c r="AX17" s="2885"/>
      <c r="AY17" s="2885"/>
      <c r="AZ17" s="5579"/>
    </row>
    <row r="18" spans="1:62" ht="18" customHeight="1">
      <c r="A18" s="298"/>
      <c r="B18" s="5569"/>
      <c r="C18" s="2872"/>
      <c r="D18" s="2872"/>
      <c r="E18" s="2872"/>
      <c r="F18" s="2872" t="s">
        <v>977</v>
      </c>
      <c r="G18" s="2872"/>
      <c r="H18" s="5473" t="s">
        <v>978</v>
      </c>
      <c r="I18" s="2885"/>
      <c r="J18" s="2885"/>
      <c r="K18" s="2885"/>
      <c r="L18" s="2885"/>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c r="AS18" s="2885"/>
      <c r="AT18" s="2885"/>
      <c r="AU18" s="2885"/>
      <c r="AV18" s="2885"/>
      <c r="AW18" s="2885"/>
      <c r="AX18" s="2885"/>
      <c r="AY18" s="2885"/>
      <c r="AZ18" s="5579"/>
    </row>
    <row r="19" spans="1:62" ht="18" customHeight="1">
      <c r="B19" s="5569"/>
      <c r="C19" s="2872"/>
      <c r="D19" s="2872"/>
      <c r="E19" s="2872"/>
      <c r="F19" s="2872" t="s">
        <v>979</v>
      </c>
      <c r="G19" s="2872"/>
      <c r="H19" s="5473" t="s">
        <v>980</v>
      </c>
      <c r="I19" s="2885"/>
      <c r="J19" s="2885"/>
      <c r="K19" s="2885"/>
      <c r="L19" s="2885"/>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c r="AS19" s="2885"/>
      <c r="AT19" s="2885"/>
      <c r="AU19" s="2885"/>
      <c r="AV19" s="2885"/>
      <c r="AW19" s="2885"/>
      <c r="AX19" s="2885"/>
      <c r="AY19" s="2885"/>
      <c r="AZ19" s="5579"/>
    </row>
    <row r="20" spans="1:62" ht="18" customHeight="1">
      <c r="B20" s="5569"/>
      <c r="C20" s="2872"/>
      <c r="D20" s="2872"/>
      <c r="E20" s="2872"/>
      <c r="F20" s="2872" t="s">
        <v>981</v>
      </c>
      <c r="G20" s="2872"/>
      <c r="H20" s="5580" t="s">
        <v>982</v>
      </c>
      <c r="I20" s="5580"/>
      <c r="J20" s="5580"/>
      <c r="K20" s="5580"/>
      <c r="L20" s="5580"/>
      <c r="M20" s="5580"/>
      <c r="N20" s="5580"/>
      <c r="O20" s="5580"/>
      <c r="P20" s="5580"/>
      <c r="Q20" s="5580"/>
      <c r="R20" s="5581"/>
      <c r="S20" s="5581"/>
      <c r="T20" s="5581"/>
      <c r="U20" s="5581"/>
      <c r="V20" s="5581"/>
      <c r="W20" s="5581"/>
      <c r="X20" s="5581"/>
      <c r="Y20" s="5581"/>
      <c r="Z20" s="5581"/>
      <c r="AA20" s="5581"/>
      <c r="AB20" s="5581"/>
      <c r="AC20" s="5581"/>
      <c r="AD20" s="5581"/>
      <c r="AE20" s="5581"/>
      <c r="AF20" s="5581"/>
      <c r="AG20" s="5581"/>
      <c r="AH20" s="5581"/>
      <c r="AI20" s="5581"/>
      <c r="AJ20" s="5581"/>
      <c r="AK20" s="5581"/>
      <c r="AL20" s="5581"/>
      <c r="AM20" s="5581"/>
      <c r="AN20" s="5581"/>
      <c r="AO20" s="5581"/>
      <c r="AP20" s="5581"/>
      <c r="AQ20" s="5581"/>
      <c r="AR20" s="5581"/>
      <c r="AS20" s="5581"/>
      <c r="AT20" s="5581"/>
      <c r="AU20" s="5581"/>
      <c r="AV20" s="5581"/>
      <c r="AW20" s="5581"/>
      <c r="AX20" s="5581"/>
      <c r="AY20" s="2872"/>
      <c r="AZ20" s="5571"/>
    </row>
    <row r="21" spans="1:62" ht="18" customHeight="1">
      <c r="B21" s="5569"/>
      <c r="C21" s="2872"/>
      <c r="D21" s="2872"/>
      <c r="E21" s="2872"/>
      <c r="F21" s="2872"/>
      <c r="G21" s="2872"/>
      <c r="H21" s="2872"/>
      <c r="I21" s="2872"/>
      <c r="J21" s="2872"/>
      <c r="K21" s="2872"/>
      <c r="L21" s="2872"/>
      <c r="M21" s="2872"/>
      <c r="N21" s="2872"/>
      <c r="O21" s="2872"/>
      <c r="P21" s="2872"/>
      <c r="Q21" s="2872"/>
      <c r="R21" s="5570"/>
      <c r="S21" s="5570"/>
      <c r="T21" s="5570"/>
      <c r="U21" s="5570"/>
      <c r="V21" s="5570"/>
      <c r="W21" s="5570"/>
      <c r="X21" s="5570"/>
      <c r="Y21" s="5570"/>
      <c r="Z21" s="5570"/>
      <c r="AA21" s="5570"/>
      <c r="AB21" s="5570"/>
      <c r="AC21" s="5570"/>
      <c r="AD21" s="5570"/>
      <c r="AE21" s="5570"/>
      <c r="AF21" s="5570"/>
      <c r="AG21" s="5570"/>
      <c r="AH21" s="5570"/>
      <c r="AI21" s="5570"/>
      <c r="AJ21" s="5570"/>
      <c r="AK21" s="5570"/>
      <c r="AL21" s="5570"/>
      <c r="AM21" s="5570"/>
      <c r="AN21" s="5570"/>
      <c r="AO21" s="5570"/>
      <c r="AP21" s="5570"/>
      <c r="AQ21" s="5570"/>
      <c r="AR21" s="5570"/>
      <c r="AS21" s="5570"/>
      <c r="AT21" s="5570"/>
      <c r="AU21" s="5570"/>
      <c r="AV21" s="5570"/>
      <c r="AW21" s="5570"/>
      <c r="AX21" s="5570"/>
      <c r="AY21" s="2872"/>
      <c r="AZ21" s="5571"/>
    </row>
    <row r="22" spans="1:62" ht="7.5" customHeight="1">
      <c r="B22" s="5572"/>
      <c r="C22" s="5573"/>
      <c r="D22" s="5573"/>
      <c r="E22" s="5573"/>
      <c r="F22" s="5573"/>
      <c r="G22" s="5573"/>
      <c r="H22" s="5573"/>
      <c r="I22" s="5573"/>
      <c r="J22" s="5573"/>
      <c r="K22" s="5573"/>
      <c r="L22" s="5573"/>
      <c r="M22" s="5573"/>
      <c r="N22" s="5573"/>
      <c r="O22" s="5573"/>
      <c r="P22" s="5573"/>
      <c r="Q22" s="5573"/>
      <c r="R22" s="5573"/>
      <c r="S22" s="5573"/>
      <c r="T22" s="5573"/>
      <c r="U22" s="5573"/>
      <c r="V22" s="5573"/>
      <c r="W22" s="5573"/>
      <c r="X22" s="5573"/>
      <c r="Y22" s="5573"/>
      <c r="Z22" s="5573"/>
      <c r="AA22" s="5573"/>
      <c r="AB22" s="5573"/>
      <c r="AC22" s="5573"/>
      <c r="AD22" s="5573"/>
      <c r="AE22" s="5573"/>
      <c r="AF22" s="5573"/>
      <c r="AG22" s="5573"/>
      <c r="AH22" s="5573"/>
      <c r="AI22" s="5573"/>
      <c r="AJ22" s="5573"/>
      <c r="AK22" s="5573"/>
      <c r="AL22" s="5573"/>
      <c r="AM22" s="5573"/>
      <c r="AN22" s="5573"/>
      <c r="AO22" s="5573"/>
      <c r="AP22" s="5573"/>
      <c r="AQ22" s="5573"/>
      <c r="AR22" s="5573"/>
      <c r="AS22" s="5573"/>
      <c r="AT22" s="5573"/>
      <c r="AU22" s="5573"/>
      <c r="AV22" s="5573"/>
      <c r="AW22" s="5573"/>
      <c r="AX22" s="5573"/>
      <c r="AY22" s="5573"/>
      <c r="AZ22" s="5574"/>
    </row>
    <row r="23" spans="1:62" ht="18" customHeight="1">
      <c r="B23" s="5575" t="s">
        <v>983</v>
      </c>
      <c r="C23" s="5576"/>
      <c r="D23" s="5576"/>
      <c r="E23" s="5576"/>
      <c r="F23" s="5576"/>
      <c r="G23" s="5576"/>
      <c r="H23" s="5576"/>
      <c r="I23" s="5576"/>
      <c r="J23" s="5576"/>
      <c r="K23" s="5576"/>
      <c r="L23" s="5577"/>
      <c r="M23" s="5503"/>
      <c r="N23" s="5504"/>
      <c r="O23" s="5505" t="s">
        <v>984</v>
      </c>
      <c r="P23" s="5505"/>
      <c r="Q23" s="5505"/>
      <c r="R23" s="5505"/>
      <c r="S23" s="5505"/>
      <c r="T23" s="5505"/>
      <c r="U23" s="5505"/>
      <c r="V23" s="5505"/>
      <c r="W23" s="5505"/>
      <c r="X23" s="5505"/>
      <c r="Y23" s="5505"/>
      <c r="Z23" s="5505"/>
      <c r="AA23" s="5505"/>
      <c r="AB23" s="5505"/>
      <c r="AC23" s="5505"/>
      <c r="AD23" s="5505"/>
      <c r="AE23" s="5505"/>
      <c r="AF23" s="5505"/>
      <c r="AG23" s="5505"/>
      <c r="AH23" s="5505"/>
      <c r="AI23" s="5505"/>
      <c r="AJ23" s="5505"/>
      <c r="AK23" s="5505"/>
      <c r="AL23" s="5505"/>
      <c r="AM23" s="5505"/>
      <c r="AN23" s="5505"/>
      <c r="AO23" s="5505"/>
      <c r="AP23" s="5505"/>
      <c r="AQ23" s="5505"/>
      <c r="AR23" s="5505"/>
      <c r="AS23" s="5505"/>
      <c r="AT23" s="5505"/>
      <c r="AU23" s="5505"/>
      <c r="AV23" s="5505"/>
      <c r="AW23" s="5505"/>
      <c r="AX23" s="5505"/>
      <c r="AY23" s="5505"/>
      <c r="AZ23" s="5578"/>
    </row>
    <row r="24" spans="1:62" ht="18" customHeight="1">
      <c r="B24" s="5561" t="s">
        <v>985</v>
      </c>
      <c r="C24" s="5562"/>
      <c r="D24" s="5562"/>
      <c r="E24" s="5562"/>
      <c r="F24" s="5562"/>
      <c r="G24" s="5562"/>
      <c r="H24" s="5562"/>
      <c r="I24" s="5562"/>
      <c r="J24" s="5562"/>
      <c r="K24" s="5562"/>
      <c r="L24" s="5563"/>
      <c r="M24" s="5487"/>
      <c r="N24" s="5488"/>
      <c r="O24" s="5564" t="s">
        <v>986</v>
      </c>
      <c r="P24" s="5539"/>
      <c r="Q24" s="5539"/>
      <c r="R24" s="5539"/>
      <c r="S24" s="5539"/>
      <c r="T24" s="5539"/>
      <c r="U24" s="5539"/>
      <c r="V24" s="5539"/>
      <c r="W24" s="5539"/>
      <c r="X24" s="5539"/>
      <c r="Y24" s="5539"/>
      <c r="Z24" s="5539"/>
      <c r="AA24" s="5539"/>
      <c r="AB24" s="5539"/>
      <c r="AC24" s="5539"/>
      <c r="AD24" s="5539"/>
      <c r="AE24" s="5539"/>
      <c r="AF24" s="5539"/>
      <c r="AG24" s="5539"/>
      <c r="AH24" s="5539"/>
      <c r="AI24" s="5539"/>
      <c r="AJ24" s="5539"/>
      <c r="AK24" s="5539"/>
      <c r="AL24" s="5539"/>
      <c r="AM24" s="5539"/>
      <c r="AN24" s="5539"/>
      <c r="AO24" s="5539"/>
      <c r="AP24" s="5539"/>
      <c r="AQ24" s="5539"/>
      <c r="AR24" s="5539"/>
      <c r="AS24" s="5539"/>
      <c r="AT24" s="5539"/>
      <c r="AU24" s="5539"/>
      <c r="AV24" s="5539"/>
      <c r="AW24" s="5539"/>
      <c r="AX24" s="5539"/>
      <c r="AY24" s="5539"/>
      <c r="AZ24" s="5565"/>
      <c r="BB24" s="573"/>
      <c r="BC24" s="573"/>
      <c r="BD24" s="573"/>
      <c r="BE24" s="573"/>
      <c r="BF24" s="573"/>
      <c r="BG24" s="573"/>
      <c r="BH24" s="573"/>
      <c r="BI24" s="573"/>
      <c r="BJ24" s="573"/>
    </row>
    <row r="25" spans="1:62" ht="14.25" customHeight="1">
      <c r="B25" s="574"/>
      <c r="C25" s="575"/>
      <c r="D25" s="575"/>
      <c r="E25" s="575"/>
      <c r="F25" s="575"/>
      <c r="G25" s="575"/>
      <c r="H25" s="575"/>
      <c r="I25" s="575"/>
      <c r="J25" s="575"/>
      <c r="K25" s="575"/>
      <c r="L25" s="576"/>
      <c r="M25" s="5507"/>
      <c r="N25" s="5508"/>
      <c r="O25" s="5546" t="s">
        <v>987</v>
      </c>
      <c r="P25" s="5546"/>
      <c r="Q25" s="5546"/>
      <c r="R25" s="5546"/>
      <c r="S25" s="5546"/>
      <c r="T25" s="5546"/>
      <c r="U25" s="5546"/>
      <c r="V25" s="5546"/>
      <c r="W25" s="5546"/>
      <c r="X25" s="5546"/>
      <c r="Y25" s="5546"/>
      <c r="Z25" s="5546"/>
      <c r="AA25" s="5546"/>
      <c r="AB25" s="5546"/>
      <c r="AC25" s="5546"/>
      <c r="AD25" s="5546"/>
      <c r="AE25" s="5546"/>
      <c r="AF25" s="5546"/>
      <c r="AG25" s="5546"/>
      <c r="AH25" s="5546"/>
      <c r="AI25" s="5546"/>
      <c r="AJ25" s="5546"/>
      <c r="AK25" s="5546"/>
      <c r="AL25" s="5546"/>
      <c r="AM25" s="5546"/>
      <c r="AN25" s="5546"/>
      <c r="AO25" s="5546"/>
      <c r="AP25" s="5546"/>
      <c r="AQ25" s="5546"/>
      <c r="AR25" s="5546"/>
      <c r="AS25" s="5546"/>
      <c r="AT25" s="5546"/>
      <c r="AU25" s="5546"/>
      <c r="AV25" s="5546"/>
      <c r="AW25" s="5546"/>
      <c r="AX25" s="5546"/>
      <c r="AY25" s="5546"/>
      <c r="AZ25" s="577"/>
      <c r="BB25" s="573"/>
      <c r="BC25" s="573"/>
      <c r="BD25" s="573"/>
      <c r="BE25" s="573"/>
      <c r="BF25" s="573"/>
      <c r="BG25" s="573"/>
      <c r="BH25" s="573"/>
      <c r="BI25" s="573"/>
      <c r="BJ25" s="573"/>
    </row>
    <row r="26" spans="1:62" s="295" customFormat="1" ht="18" customHeight="1">
      <c r="B26" s="5554"/>
      <c r="C26" s="5555"/>
      <c r="D26" s="5555"/>
      <c r="E26" s="5555"/>
      <c r="F26" s="5555"/>
      <c r="G26" s="5555"/>
      <c r="H26" s="5555"/>
      <c r="I26" s="5555"/>
      <c r="J26" s="5555"/>
      <c r="K26" s="5555"/>
      <c r="L26" s="5556"/>
      <c r="M26" s="5507"/>
      <c r="N26" s="5508"/>
      <c r="O26" s="5566" t="s">
        <v>447</v>
      </c>
      <c r="P26" s="5566"/>
      <c r="Q26" s="5566"/>
      <c r="R26" s="5566"/>
      <c r="S26" s="5566"/>
      <c r="T26" s="5566"/>
      <c r="U26" s="5566"/>
      <c r="V26" s="5566"/>
      <c r="W26" s="5548" t="s">
        <v>988</v>
      </c>
      <c r="X26" s="5548"/>
      <c r="Y26" s="5548"/>
      <c r="Z26" s="5548"/>
      <c r="AA26" s="5566" t="s">
        <v>989</v>
      </c>
      <c r="AB26" s="5566"/>
      <c r="AC26" s="5566"/>
      <c r="AD26" s="5566"/>
      <c r="AE26" s="5566"/>
      <c r="AF26" s="5566"/>
      <c r="AG26" s="5566"/>
      <c r="AH26" s="5566"/>
      <c r="AI26" s="5566"/>
      <c r="AJ26" s="5566"/>
      <c r="AK26" s="5566"/>
      <c r="AL26" s="5566"/>
      <c r="AM26" s="5566"/>
      <c r="AN26" s="5566"/>
      <c r="AO26" s="5566"/>
      <c r="AP26" s="5566"/>
      <c r="AQ26" s="5566"/>
      <c r="AR26" s="5566"/>
      <c r="AS26" s="5566"/>
      <c r="AT26" s="5566"/>
      <c r="AU26" s="5566"/>
      <c r="AV26" s="5566"/>
      <c r="AW26" s="5566"/>
      <c r="AX26" s="5566"/>
      <c r="AY26" s="5566"/>
      <c r="AZ26" s="5567"/>
      <c r="BB26" s="578"/>
      <c r="BC26" s="578"/>
      <c r="BD26" s="578"/>
      <c r="BE26" s="578"/>
      <c r="BF26" s="578"/>
      <c r="BG26" s="578"/>
      <c r="BH26" s="578"/>
      <c r="BI26" s="578"/>
      <c r="BJ26" s="578"/>
    </row>
    <row r="27" spans="1:62" ht="18" customHeight="1">
      <c r="B27" s="5532"/>
      <c r="C27" s="5533"/>
      <c r="D27" s="5533"/>
      <c r="E27" s="5533"/>
      <c r="F27" s="5533"/>
      <c r="G27" s="5533"/>
      <c r="H27" s="5533"/>
      <c r="I27" s="5533"/>
      <c r="J27" s="5533"/>
      <c r="K27" s="5533"/>
      <c r="L27" s="5534"/>
      <c r="M27" s="5507"/>
      <c r="N27" s="5508"/>
      <c r="O27" s="5568"/>
      <c r="P27" s="5568"/>
      <c r="Q27" s="5550" t="s">
        <v>990</v>
      </c>
      <c r="R27" s="5550"/>
      <c r="S27" s="5550"/>
      <c r="T27" s="5550"/>
      <c r="U27" s="5550"/>
      <c r="V27" s="5550"/>
      <c r="W27" s="5550"/>
      <c r="X27" s="5550"/>
      <c r="Y27" s="5550"/>
      <c r="Z27" s="5550"/>
      <c r="AA27" s="5550"/>
      <c r="AB27" s="5550"/>
      <c r="AC27" s="5550"/>
      <c r="AD27" s="5550"/>
      <c r="AE27" s="5550"/>
      <c r="AF27" s="5550"/>
      <c r="AG27" s="5550"/>
      <c r="AH27" s="5550"/>
      <c r="AI27" s="5550"/>
      <c r="AJ27" s="5550"/>
      <c r="AK27" s="5550"/>
      <c r="AL27" s="5550"/>
      <c r="AM27" s="5550"/>
      <c r="AN27" s="5550"/>
      <c r="AO27" s="5550"/>
      <c r="AP27" s="5550"/>
      <c r="AQ27" s="5550"/>
      <c r="AR27" s="5550"/>
      <c r="AS27" s="5550"/>
      <c r="AT27" s="5550"/>
      <c r="AU27" s="5550"/>
      <c r="AV27" s="5550"/>
      <c r="AW27" s="5550"/>
      <c r="AX27" s="5550"/>
      <c r="AY27" s="5550"/>
      <c r="AZ27" s="5551"/>
      <c r="BB27" s="573"/>
      <c r="BC27" s="573"/>
      <c r="BD27" s="573"/>
      <c r="BE27" s="573"/>
      <c r="BF27" s="573"/>
      <c r="BG27" s="573"/>
      <c r="BH27" s="573"/>
      <c r="BI27" s="573"/>
      <c r="BJ27" s="573"/>
    </row>
    <row r="28" spans="1:62" s="579" customFormat="1" ht="14.25" customHeight="1">
      <c r="B28" s="580"/>
      <c r="C28" s="581"/>
      <c r="D28" s="581"/>
      <c r="E28" s="581"/>
      <c r="F28" s="581"/>
      <c r="G28" s="581"/>
      <c r="H28" s="581"/>
      <c r="I28" s="581"/>
      <c r="J28" s="581"/>
      <c r="K28" s="581"/>
      <c r="L28" s="582"/>
      <c r="M28" s="5552"/>
      <c r="N28" s="5477"/>
      <c r="O28" s="5477"/>
      <c r="P28" s="5477"/>
      <c r="Q28" s="5553" t="s">
        <v>991</v>
      </c>
      <c r="R28" s="5553"/>
      <c r="S28" s="5553"/>
      <c r="T28" s="5553"/>
      <c r="U28" s="5553"/>
      <c r="V28" s="5553"/>
      <c r="W28" s="5553"/>
      <c r="X28" s="5553"/>
      <c r="Y28" s="5553"/>
      <c r="Z28" s="5553"/>
      <c r="AA28" s="5553"/>
      <c r="AB28" s="5553"/>
      <c r="AC28" s="5553"/>
      <c r="AD28" s="5553"/>
      <c r="AE28" s="5553"/>
      <c r="AF28" s="5553"/>
      <c r="AG28" s="5553"/>
      <c r="AH28" s="5553"/>
      <c r="AI28" s="5553"/>
      <c r="AJ28" s="5553"/>
      <c r="AK28" s="5553"/>
      <c r="AL28" s="5553"/>
      <c r="AM28" s="5553"/>
      <c r="AN28" s="5553"/>
      <c r="AO28" s="5553"/>
      <c r="AP28" s="5553"/>
      <c r="AQ28" s="5553"/>
      <c r="AR28" s="5553"/>
      <c r="AS28" s="5553"/>
      <c r="AT28" s="5553"/>
      <c r="AU28" s="5553"/>
      <c r="AV28" s="5553"/>
      <c r="AW28" s="5553"/>
      <c r="AX28" s="5553"/>
      <c r="AY28" s="5553"/>
      <c r="AZ28" s="583"/>
      <c r="BB28" s="584"/>
      <c r="BC28" s="584"/>
      <c r="BD28" s="584"/>
      <c r="BE28" s="584"/>
      <c r="BF28" s="584"/>
      <c r="BG28" s="584"/>
      <c r="BH28" s="584"/>
      <c r="BI28" s="584"/>
      <c r="BJ28" s="584"/>
    </row>
    <row r="29" spans="1:62" s="295" customFormat="1" ht="18" customHeight="1">
      <c r="B29" s="5554"/>
      <c r="C29" s="5555"/>
      <c r="D29" s="5555"/>
      <c r="E29" s="5555"/>
      <c r="F29" s="5555"/>
      <c r="G29" s="5555"/>
      <c r="H29" s="5555"/>
      <c r="I29" s="5555"/>
      <c r="J29" s="5555"/>
      <c r="K29" s="5555"/>
      <c r="L29" s="5556"/>
      <c r="M29" s="5557"/>
      <c r="N29" s="5558"/>
      <c r="O29" s="5545" t="s">
        <v>992</v>
      </c>
      <c r="P29" s="5545"/>
      <c r="Q29" s="5545"/>
      <c r="R29" s="5545"/>
      <c r="S29" s="5545"/>
      <c r="T29" s="5545"/>
      <c r="U29" s="5545"/>
      <c r="V29" s="5545"/>
      <c r="W29" s="5545"/>
      <c r="X29" s="5545"/>
      <c r="Y29" s="5545"/>
      <c r="Z29" s="5545"/>
      <c r="AA29" s="5545"/>
      <c r="AB29" s="5545"/>
      <c r="AC29" s="5545"/>
      <c r="AD29" s="5545"/>
      <c r="AE29" s="5545"/>
      <c r="AF29" s="5545"/>
      <c r="AG29" s="5545"/>
      <c r="AH29" s="5545"/>
      <c r="AI29" s="5545"/>
      <c r="AJ29" s="5545"/>
      <c r="AK29" s="5545"/>
      <c r="AL29" s="5545"/>
      <c r="AM29" s="5545"/>
      <c r="AN29" s="5545"/>
      <c r="AO29" s="5545"/>
      <c r="AP29" s="5545"/>
      <c r="AQ29" s="5545"/>
      <c r="AR29" s="5545"/>
      <c r="AS29" s="5545"/>
      <c r="AT29" s="5545"/>
      <c r="AU29" s="5545"/>
      <c r="AV29" s="5545"/>
      <c r="AW29" s="5545"/>
      <c r="AX29" s="5545"/>
      <c r="AY29" s="5545"/>
      <c r="AZ29" s="585"/>
      <c r="BB29" s="578"/>
      <c r="BC29" s="578"/>
      <c r="BD29" s="578"/>
      <c r="BE29" s="578"/>
      <c r="BF29" s="578"/>
      <c r="BG29" s="578"/>
      <c r="BH29" s="578"/>
      <c r="BI29" s="578"/>
      <c r="BJ29" s="578"/>
    </row>
    <row r="30" spans="1:62" ht="14.25" customHeight="1">
      <c r="B30" s="586"/>
      <c r="C30" s="587"/>
      <c r="D30" s="587"/>
      <c r="E30" s="587"/>
      <c r="F30" s="587"/>
      <c r="G30" s="587"/>
      <c r="H30" s="587"/>
      <c r="I30" s="587"/>
      <c r="J30" s="587"/>
      <c r="K30" s="587"/>
      <c r="L30" s="588"/>
      <c r="M30" s="5559"/>
      <c r="N30" s="5560"/>
      <c r="O30" s="5553" t="s">
        <v>991</v>
      </c>
      <c r="P30" s="5477"/>
      <c r="Q30" s="5477"/>
      <c r="R30" s="5477"/>
      <c r="S30" s="5477"/>
      <c r="T30" s="5477"/>
      <c r="U30" s="5477"/>
      <c r="V30" s="5477"/>
      <c r="W30" s="5477"/>
      <c r="X30" s="5477"/>
      <c r="Y30" s="5477"/>
      <c r="Z30" s="5477"/>
      <c r="AA30" s="5477"/>
      <c r="AB30" s="5477"/>
      <c r="AC30" s="5477"/>
      <c r="AD30" s="5477"/>
      <c r="AE30" s="5477"/>
      <c r="AF30" s="5477"/>
      <c r="AG30" s="5477"/>
      <c r="AH30" s="5477"/>
      <c r="AI30" s="5477"/>
      <c r="AJ30" s="5477"/>
      <c r="AK30" s="5477"/>
      <c r="AL30" s="5477"/>
      <c r="AM30" s="5477"/>
      <c r="AN30" s="5477"/>
      <c r="AO30" s="5477"/>
      <c r="AP30" s="5477"/>
      <c r="AQ30" s="5477"/>
      <c r="AR30" s="5477"/>
      <c r="AS30" s="5477"/>
      <c r="AT30" s="5477"/>
      <c r="AU30" s="5477"/>
      <c r="AV30" s="5477"/>
      <c r="AW30" s="5477"/>
      <c r="AX30" s="5477"/>
      <c r="AY30" s="5477"/>
      <c r="AZ30" s="589"/>
      <c r="BB30" s="573"/>
      <c r="BC30" s="573"/>
      <c r="BD30" s="573"/>
      <c r="BE30" s="573"/>
      <c r="BF30" s="573"/>
      <c r="BG30" s="573"/>
      <c r="BH30" s="573"/>
      <c r="BI30" s="573"/>
      <c r="BJ30" s="573"/>
    </row>
    <row r="31" spans="1:62" ht="18" customHeight="1">
      <c r="B31" s="5532"/>
      <c r="C31" s="5533"/>
      <c r="D31" s="5533"/>
      <c r="E31" s="5533"/>
      <c r="F31" s="5533"/>
      <c r="G31" s="5533"/>
      <c r="H31" s="5533"/>
      <c r="I31" s="5533"/>
      <c r="J31" s="5533"/>
      <c r="K31" s="5533"/>
      <c r="L31" s="5534"/>
      <c r="M31" s="5541"/>
      <c r="N31" s="5542"/>
      <c r="O31" s="5545" t="s">
        <v>993</v>
      </c>
      <c r="P31" s="5545"/>
      <c r="Q31" s="5545"/>
      <c r="R31" s="5545"/>
      <c r="S31" s="5545"/>
      <c r="T31" s="5545"/>
      <c r="U31" s="5545"/>
      <c r="V31" s="5545"/>
      <c r="W31" s="5545"/>
      <c r="X31" s="5545"/>
      <c r="Y31" s="5545"/>
      <c r="Z31" s="5545"/>
      <c r="AA31" s="5545"/>
      <c r="AB31" s="5545"/>
      <c r="AC31" s="5545"/>
      <c r="AD31" s="5545"/>
      <c r="AE31" s="5545"/>
      <c r="AF31" s="5545"/>
      <c r="AG31" s="5545"/>
      <c r="AH31" s="5545"/>
      <c r="AI31" s="5545"/>
      <c r="AJ31" s="5545"/>
      <c r="AK31" s="5545"/>
      <c r="AL31" s="5545"/>
      <c r="AM31" s="5545"/>
      <c r="AN31" s="5545"/>
      <c r="AO31" s="5545"/>
      <c r="AP31" s="5545"/>
      <c r="AQ31" s="5545"/>
      <c r="AR31" s="5545"/>
      <c r="AS31" s="5545"/>
      <c r="AT31" s="5545"/>
      <c r="AU31" s="5545"/>
      <c r="AV31" s="5545"/>
      <c r="AW31" s="5545"/>
      <c r="AX31" s="5545"/>
      <c r="AY31" s="5545"/>
      <c r="AZ31" s="590"/>
      <c r="BB31" s="573"/>
      <c r="BC31" s="573"/>
      <c r="BD31" s="573"/>
      <c r="BE31" s="573"/>
      <c r="BF31" s="573"/>
      <c r="BG31" s="573"/>
      <c r="BH31" s="573"/>
      <c r="BI31" s="573"/>
      <c r="BJ31" s="573"/>
    </row>
    <row r="32" spans="1:62" ht="14.25" customHeight="1">
      <c r="B32" s="586"/>
      <c r="C32" s="587"/>
      <c r="D32" s="587"/>
      <c r="E32" s="587"/>
      <c r="F32" s="587"/>
      <c r="G32" s="587"/>
      <c r="H32" s="587"/>
      <c r="I32" s="587"/>
      <c r="J32" s="587"/>
      <c r="K32" s="587"/>
      <c r="L32" s="588"/>
      <c r="M32" s="5543"/>
      <c r="N32" s="5544"/>
      <c r="O32" s="5546" t="s">
        <v>991</v>
      </c>
      <c r="P32" s="5546"/>
      <c r="Q32" s="5546"/>
      <c r="R32" s="5546"/>
      <c r="S32" s="5546"/>
      <c r="T32" s="5546"/>
      <c r="U32" s="5546"/>
      <c r="V32" s="5546"/>
      <c r="W32" s="5546"/>
      <c r="X32" s="5546"/>
      <c r="Y32" s="5546"/>
      <c r="Z32" s="5546"/>
      <c r="AA32" s="5546"/>
      <c r="AB32" s="5546"/>
      <c r="AC32" s="5546"/>
      <c r="AD32" s="5546"/>
      <c r="AE32" s="5546"/>
      <c r="AF32" s="5546"/>
      <c r="AG32" s="5546"/>
      <c r="AH32" s="5546"/>
      <c r="AI32" s="5546"/>
      <c r="AJ32" s="5546"/>
      <c r="AK32" s="5546"/>
      <c r="AL32" s="5546"/>
      <c r="AM32" s="5546"/>
      <c r="AN32" s="5546"/>
      <c r="AO32" s="5546"/>
      <c r="AP32" s="5546"/>
      <c r="AQ32" s="5546"/>
      <c r="AR32" s="5546"/>
      <c r="AS32" s="5546"/>
      <c r="AT32" s="5546"/>
      <c r="AU32" s="5546"/>
      <c r="AV32" s="5546"/>
      <c r="AW32" s="5546"/>
      <c r="AX32" s="5546"/>
      <c r="AY32" s="5546"/>
      <c r="AZ32" s="591"/>
      <c r="BB32" s="573"/>
      <c r="BC32" s="573"/>
      <c r="BD32" s="573"/>
      <c r="BE32" s="573"/>
      <c r="BF32" s="573"/>
      <c r="BG32" s="573"/>
      <c r="BH32" s="573"/>
      <c r="BI32" s="573"/>
      <c r="BJ32" s="573"/>
    </row>
    <row r="33" spans="1:62" ht="18" customHeight="1">
      <c r="B33" s="592"/>
      <c r="C33" s="593"/>
      <c r="D33" s="593"/>
      <c r="E33" s="593"/>
      <c r="F33" s="593"/>
      <c r="G33" s="593"/>
      <c r="H33" s="593"/>
      <c r="I33" s="593"/>
      <c r="J33" s="593"/>
      <c r="K33" s="593"/>
      <c r="L33" s="594"/>
      <c r="M33" s="5543"/>
      <c r="N33" s="5544"/>
      <c r="O33" s="5547" t="s">
        <v>447</v>
      </c>
      <c r="P33" s="5547"/>
      <c r="Q33" s="5547"/>
      <c r="R33" s="5547"/>
      <c r="S33" s="5547"/>
      <c r="T33" s="5547"/>
      <c r="U33" s="5547"/>
      <c r="V33" s="5547"/>
      <c r="W33" s="5548" t="s">
        <v>988</v>
      </c>
      <c r="X33" s="5548"/>
      <c r="Y33" s="5548"/>
      <c r="Z33" s="5548"/>
      <c r="AA33" s="5549" t="s">
        <v>989</v>
      </c>
      <c r="AB33" s="5549"/>
      <c r="AC33" s="5549"/>
      <c r="AD33" s="5549"/>
      <c r="AE33" s="5549"/>
      <c r="AF33" s="5549"/>
      <c r="AG33" s="5549"/>
      <c r="AH33" s="5549"/>
      <c r="AI33" s="5549"/>
      <c r="AJ33" s="5549"/>
      <c r="AK33" s="5549"/>
      <c r="AL33" s="5549"/>
      <c r="AM33" s="5549"/>
      <c r="AN33" s="5549"/>
      <c r="AO33" s="5549"/>
      <c r="AP33" s="5549"/>
      <c r="AQ33" s="5549"/>
      <c r="AR33" s="5549"/>
      <c r="AS33" s="5549"/>
      <c r="AT33" s="5549"/>
      <c r="AU33" s="5549"/>
      <c r="AV33" s="5549"/>
      <c r="AW33" s="5549"/>
      <c r="AX33" s="5549"/>
      <c r="AY33" s="5549"/>
      <c r="AZ33" s="595"/>
      <c r="BB33" s="573"/>
      <c r="BC33" s="573"/>
      <c r="BD33" s="573"/>
      <c r="BE33" s="573"/>
      <c r="BF33" s="573"/>
      <c r="BG33" s="573"/>
      <c r="BH33" s="573"/>
      <c r="BI33" s="573"/>
      <c r="BJ33" s="573"/>
    </row>
    <row r="34" spans="1:62" ht="18" customHeight="1" thickBot="1">
      <c r="B34" s="5532"/>
      <c r="C34" s="5533"/>
      <c r="D34" s="5533"/>
      <c r="E34" s="5533"/>
      <c r="F34" s="5533"/>
      <c r="G34" s="5533"/>
      <c r="H34" s="5533"/>
      <c r="I34" s="5533"/>
      <c r="J34" s="5533"/>
      <c r="K34" s="5533"/>
      <c r="L34" s="5534"/>
      <c r="M34" s="5535"/>
      <c r="N34" s="5536"/>
      <c r="O34" s="5539" t="s">
        <v>994</v>
      </c>
      <c r="P34" s="5539"/>
      <c r="Q34" s="5539"/>
      <c r="R34" s="5539"/>
      <c r="S34" s="5539"/>
      <c r="T34" s="5539"/>
      <c r="U34" s="5539"/>
      <c r="V34" s="5539"/>
      <c r="W34" s="5539"/>
      <c r="X34" s="5539"/>
      <c r="Y34" s="5539"/>
      <c r="Z34" s="5539"/>
      <c r="AA34" s="5539"/>
      <c r="AB34" s="5539"/>
      <c r="AC34" s="5539"/>
      <c r="AD34" s="5539"/>
      <c r="AE34" s="5539"/>
      <c r="AF34" s="5539"/>
      <c r="AG34" s="5539"/>
      <c r="AH34" s="5539"/>
      <c r="AI34" s="5539"/>
      <c r="AJ34" s="5539"/>
      <c r="AK34" s="5539"/>
      <c r="AL34" s="5539"/>
      <c r="AM34" s="5539"/>
      <c r="AN34" s="5539"/>
      <c r="AO34" s="5539"/>
      <c r="AP34" s="5539"/>
      <c r="AQ34" s="5539"/>
      <c r="AR34" s="5539"/>
      <c r="AS34" s="5539"/>
      <c r="AT34" s="5539"/>
      <c r="AU34" s="5539"/>
      <c r="AV34" s="5539"/>
      <c r="AW34" s="5539"/>
      <c r="AX34" s="5539"/>
      <c r="AY34" s="5539"/>
      <c r="AZ34" s="596"/>
      <c r="BB34" s="573"/>
      <c r="BC34" s="573"/>
      <c r="BD34" s="573"/>
      <c r="BE34" s="573"/>
      <c r="BF34" s="573"/>
      <c r="BG34" s="573"/>
      <c r="BH34" s="573"/>
      <c r="BI34" s="573"/>
      <c r="BJ34" s="573"/>
    </row>
    <row r="35" spans="1:62" ht="14.25" customHeight="1" thickBot="1">
      <c r="B35" s="597"/>
      <c r="C35" s="598"/>
      <c r="D35" s="598"/>
      <c r="E35" s="598"/>
      <c r="F35" s="598"/>
      <c r="G35" s="598"/>
      <c r="H35" s="598"/>
      <c r="I35" s="598"/>
      <c r="J35" s="598"/>
      <c r="K35" s="598"/>
      <c r="L35" s="599"/>
      <c r="M35" s="5537"/>
      <c r="N35" s="5538"/>
      <c r="O35" s="5540" t="s">
        <v>991</v>
      </c>
      <c r="P35" s="5540"/>
      <c r="Q35" s="5540"/>
      <c r="R35" s="5540"/>
      <c r="S35" s="5540"/>
      <c r="T35" s="5540"/>
      <c r="U35" s="5540"/>
      <c r="V35" s="5540"/>
      <c r="W35" s="5540"/>
      <c r="X35" s="5540"/>
      <c r="Y35" s="5540"/>
      <c r="Z35" s="5540"/>
      <c r="AA35" s="5540"/>
      <c r="AB35" s="5540"/>
      <c r="AC35" s="5540"/>
      <c r="AD35" s="5540"/>
      <c r="AE35" s="5540"/>
      <c r="AF35" s="5540"/>
      <c r="AG35" s="5540"/>
      <c r="AH35" s="5540"/>
      <c r="AI35" s="5540"/>
      <c r="AJ35" s="5540"/>
      <c r="AK35" s="5540"/>
      <c r="AL35" s="5540"/>
      <c r="AM35" s="5540"/>
      <c r="AN35" s="5540"/>
      <c r="AO35" s="5540"/>
      <c r="AP35" s="5540"/>
      <c r="AQ35" s="5540"/>
      <c r="AR35" s="5540"/>
      <c r="AS35" s="5540"/>
      <c r="AT35" s="5540"/>
      <c r="AU35" s="5540"/>
      <c r="AV35" s="5540"/>
      <c r="AW35" s="5540"/>
      <c r="AX35" s="5540"/>
      <c r="AY35" s="5540"/>
      <c r="AZ35" s="600"/>
      <c r="BB35" s="573"/>
      <c r="BC35" s="573"/>
      <c r="BD35" s="573"/>
      <c r="BE35" s="573"/>
      <c r="BF35" s="573"/>
      <c r="BG35" s="573"/>
      <c r="BH35" s="573"/>
      <c r="BI35" s="573"/>
      <c r="BJ35" s="573"/>
    </row>
    <row r="36" spans="1:62" s="510" customFormat="1" ht="21.75" customHeight="1">
      <c r="B36" s="5365" t="s">
        <v>961</v>
      </c>
      <c r="C36" s="5366"/>
      <c r="D36" s="5366"/>
      <c r="E36" s="5366"/>
      <c r="F36" s="5366"/>
      <c r="G36" s="5366"/>
      <c r="H36" s="5366"/>
      <c r="I36" s="5366"/>
      <c r="J36" s="5366"/>
      <c r="K36" s="5366"/>
      <c r="L36" s="5366"/>
      <c r="M36" s="5366"/>
      <c r="N36" s="5366"/>
      <c r="O36" s="5366"/>
      <c r="P36" s="5366"/>
      <c r="Q36" s="5366"/>
      <c r="R36" s="5366"/>
      <c r="S36" s="5366"/>
      <c r="T36" s="5366"/>
      <c r="U36" s="5366"/>
      <c r="V36" s="5366"/>
      <c r="W36" s="5366"/>
      <c r="X36" s="5366"/>
      <c r="Y36" s="5366"/>
      <c r="Z36" s="5366"/>
      <c r="AA36" s="5366"/>
      <c r="AB36" s="5366"/>
      <c r="AC36" s="5366"/>
      <c r="AD36" s="5366"/>
      <c r="AE36" s="5366"/>
      <c r="AF36" s="5366"/>
      <c r="AG36" s="5366"/>
      <c r="AH36" s="5366"/>
      <c r="AI36" s="5366"/>
      <c r="AJ36" s="5366"/>
      <c r="AK36" s="5366"/>
      <c r="AL36" s="5366"/>
      <c r="AM36" s="5366"/>
      <c r="AN36" s="5366"/>
      <c r="AO36" s="5366"/>
      <c r="AP36" s="5366"/>
      <c r="AQ36" s="5366"/>
      <c r="AR36" s="5366"/>
      <c r="AS36" s="5366"/>
      <c r="AT36" s="5366"/>
      <c r="AU36" s="5366"/>
      <c r="AV36" s="5366"/>
      <c r="AW36" s="684">
        <v>2</v>
      </c>
      <c r="AX36" s="685" t="s">
        <v>6</v>
      </c>
      <c r="AY36" s="684">
        <v>3</v>
      </c>
      <c r="AZ36" s="686"/>
    </row>
    <row r="37" spans="1:62" s="510" customFormat="1" ht="18.75" customHeight="1" thickBot="1">
      <c r="B37" s="5474" t="s">
        <v>962</v>
      </c>
      <c r="C37" s="5475"/>
      <c r="D37" s="5475"/>
      <c r="E37" s="5475"/>
      <c r="F37" s="5475"/>
      <c r="G37" s="5475"/>
      <c r="H37" s="5475"/>
      <c r="I37" s="5475"/>
      <c r="J37" s="5475"/>
      <c r="K37" s="5475"/>
      <c r="L37" s="5475"/>
      <c r="M37" s="5475"/>
      <c r="N37" s="5475"/>
      <c r="O37" s="5475"/>
      <c r="P37" s="5475"/>
      <c r="Q37" s="5475"/>
      <c r="R37" s="5475"/>
      <c r="S37" s="5475"/>
      <c r="T37" s="5475"/>
      <c r="U37" s="5475"/>
      <c r="V37" s="5475"/>
      <c r="W37" s="5475"/>
      <c r="X37" s="5475"/>
      <c r="Y37" s="5475"/>
      <c r="Z37" s="5475"/>
      <c r="AA37" s="5475"/>
      <c r="AB37" s="5475"/>
      <c r="AC37" s="5475"/>
      <c r="AD37" s="5475"/>
      <c r="AE37" s="5475"/>
      <c r="AF37" s="5475"/>
      <c r="AG37" s="5475"/>
      <c r="AH37" s="5475"/>
      <c r="AI37" s="5475"/>
      <c r="AJ37" s="5475"/>
      <c r="AK37" s="5475"/>
      <c r="AL37" s="5475"/>
      <c r="AM37" s="5475"/>
      <c r="AN37" s="5475"/>
      <c r="AO37" s="5475"/>
      <c r="AP37" s="5475"/>
      <c r="AQ37" s="3134" t="s">
        <v>436</v>
      </c>
      <c r="AR37" s="3135"/>
      <c r="AS37" s="3135"/>
      <c r="AT37" s="3135"/>
      <c r="AU37" s="3135"/>
      <c r="AV37" s="3135"/>
      <c r="AW37" s="3135"/>
      <c r="AX37" s="3132">
        <f>'E.8 Datenblatt EZA'!AX2</f>
        <v>1</v>
      </c>
      <c r="AY37" s="3132"/>
      <c r="AZ37" s="674"/>
    </row>
    <row r="38" spans="1:62" ht="18" customHeight="1">
      <c r="B38" s="5524" t="s">
        <v>995</v>
      </c>
      <c r="C38" s="2836"/>
      <c r="D38" s="2836"/>
      <c r="E38" s="2836"/>
      <c r="F38" s="2836"/>
      <c r="G38" s="2836"/>
      <c r="H38" s="2836"/>
      <c r="I38" s="2836"/>
      <c r="J38" s="2836"/>
      <c r="K38" s="2836"/>
      <c r="L38" s="2837"/>
      <c r="M38" s="5525"/>
      <c r="N38" s="5526"/>
      <c r="O38" s="5527" t="s">
        <v>996</v>
      </c>
      <c r="P38" s="5527"/>
      <c r="Q38" s="5527"/>
      <c r="R38" s="5527"/>
      <c r="S38" s="5527"/>
      <c r="T38" s="5527"/>
      <c r="U38" s="5527"/>
      <c r="V38" s="5527"/>
      <c r="W38" s="5527"/>
      <c r="X38" s="5527"/>
      <c r="Y38" s="5527"/>
      <c r="Z38" s="5527"/>
      <c r="AA38" s="5527"/>
      <c r="AB38" s="5527"/>
      <c r="AC38" s="5527"/>
      <c r="AD38" s="5527"/>
      <c r="AE38" s="5527"/>
      <c r="AF38" s="5527"/>
      <c r="AG38" s="5527"/>
      <c r="AH38" s="5527"/>
      <c r="AI38" s="5527"/>
      <c r="AJ38" s="5527"/>
      <c r="AK38" s="5527"/>
      <c r="AL38" s="5527"/>
      <c r="AM38" s="5527"/>
      <c r="AN38" s="5527"/>
      <c r="AO38" s="5527"/>
      <c r="AP38" s="5527"/>
      <c r="AQ38" s="5527"/>
      <c r="AR38" s="5527"/>
      <c r="AS38" s="5527"/>
      <c r="AT38" s="5527"/>
      <c r="AU38" s="5527"/>
      <c r="AV38" s="5527"/>
      <c r="AW38" s="5527"/>
      <c r="AX38" s="5527"/>
      <c r="AY38" s="5527"/>
      <c r="AZ38" s="595"/>
    </row>
    <row r="39" spans="1:62" ht="31.5" customHeight="1">
      <c r="A39" s="687"/>
      <c r="B39" s="5528" t="s">
        <v>997</v>
      </c>
      <c r="C39" s="5528"/>
      <c r="D39" s="5528"/>
      <c r="E39" s="5528"/>
      <c r="F39" s="5528"/>
      <c r="G39" s="5528"/>
      <c r="H39" s="5528"/>
      <c r="I39" s="5528"/>
      <c r="J39" s="5528"/>
      <c r="K39" s="5528"/>
      <c r="L39" s="5529"/>
      <c r="M39" s="5487"/>
      <c r="N39" s="5488"/>
      <c r="O39" s="5530" t="s">
        <v>998</v>
      </c>
      <c r="P39" s="5530"/>
      <c r="Q39" s="5530"/>
      <c r="R39" s="5530"/>
      <c r="S39" s="5530"/>
      <c r="T39" s="5530"/>
      <c r="U39" s="5530"/>
      <c r="V39" s="5530"/>
      <c r="W39" s="5530"/>
      <c r="X39" s="5530"/>
      <c r="Y39" s="5530"/>
      <c r="Z39" s="5530"/>
      <c r="AA39" s="5530"/>
      <c r="AB39" s="5530"/>
      <c r="AC39" s="5530"/>
      <c r="AD39" s="5530"/>
      <c r="AE39" s="5530"/>
      <c r="AF39" s="5530"/>
      <c r="AG39" s="5530"/>
      <c r="AH39" s="5530"/>
      <c r="AI39" s="5530"/>
      <c r="AJ39" s="5530"/>
      <c r="AK39" s="5530"/>
      <c r="AL39" s="5530"/>
      <c r="AM39" s="5530"/>
      <c r="AN39" s="5530"/>
      <c r="AO39" s="5530"/>
      <c r="AP39" s="5530"/>
      <c r="AQ39" s="5530"/>
      <c r="AR39" s="5530"/>
      <c r="AS39" s="5530"/>
      <c r="AT39" s="5530"/>
      <c r="AU39" s="5530"/>
      <c r="AV39" s="5530"/>
      <c r="AW39" s="5530"/>
      <c r="AX39" s="5530"/>
      <c r="AY39" s="5530"/>
      <c r="AZ39" s="601"/>
      <c r="BB39" s="573"/>
      <c r="BC39" s="573"/>
      <c r="BD39" s="573"/>
      <c r="BE39" s="573"/>
      <c r="BF39" s="573"/>
      <c r="BG39" s="573"/>
      <c r="BH39" s="573"/>
      <c r="BI39" s="573"/>
      <c r="BJ39" s="573"/>
    </row>
    <row r="40" spans="1:62" ht="70.5" customHeight="1">
      <c r="A40" s="687"/>
      <c r="B40" s="5528"/>
      <c r="C40" s="5528"/>
      <c r="D40" s="5528"/>
      <c r="E40" s="5528"/>
      <c r="F40" s="5528"/>
      <c r="G40" s="5528"/>
      <c r="H40" s="5528"/>
      <c r="I40" s="5528"/>
      <c r="J40" s="5528"/>
      <c r="K40" s="5528"/>
      <c r="L40" s="5529"/>
      <c r="M40" s="5484"/>
      <c r="N40" s="5485"/>
      <c r="O40" s="5531" t="s">
        <v>999</v>
      </c>
      <c r="P40" s="5531"/>
      <c r="Q40" s="5531"/>
      <c r="R40" s="5531"/>
      <c r="S40" s="5531"/>
      <c r="T40" s="5531"/>
      <c r="U40" s="5531"/>
      <c r="V40" s="5531"/>
      <c r="W40" s="5531"/>
      <c r="X40" s="5531"/>
      <c r="Y40" s="5531"/>
      <c r="Z40" s="5531"/>
      <c r="AA40" s="5531"/>
      <c r="AB40" s="5531"/>
      <c r="AC40" s="5531"/>
      <c r="AD40" s="5531"/>
      <c r="AE40" s="5531"/>
      <c r="AF40" s="5531"/>
      <c r="AG40" s="5531"/>
      <c r="AH40" s="5531"/>
      <c r="AI40" s="5531"/>
      <c r="AJ40" s="5531"/>
      <c r="AK40" s="5531"/>
      <c r="AL40" s="5531"/>
      <c r="AM40" s="5531"/>
      <c r="AN40" s="5531"/>
      <c r="AO40" s="5531"/>
      <c r="AP40" s="5531"/>
      <c r="AQ40" s="5531"/>
      <c r="AR40" s="5531"/>
      <c r="AS40" s="5531"/>
      <c r="AT40" s="5531"/>
      <c r="AU40" s="5531"/>
      <c r="AV40" s="5531"/>
      <c r="AW40" s="5531"/>
      <c r="AX40" s="5531"/>
      <c r="AY40" s="5531"/>
      <c r="AZ40" s="602"/>
      <c r="BB40" s="573"/>
      <c r="BC40" s="573"/>
      <c r="BD40" s="573"/>
      <c r="BE40" s="573"/>
      <c r="BF40" s="573"/>
      <c r="BG40" s="573"/>
      <c r="BH40" s="573"/>
      <c r="BI40" s="573"/>
      <c r="BJ40" s="573"/>
    </row>
    <row r="41" spans="1:62" ht="15.75" customHeight="1">
      <c r="A41" s="687"/>
      <c r="B41" s="5515"/>
      <c r="C41" s="5515"/>
      <c r="D41" s="5515"/>
      <c r="E41" s="5515"/>
      <c r="F41" s="5515"/>
      <c r="G41" s="5515"/>
      <c r="H41" s="5515"/>
      <c r="I41" s="5515"/>
      <c r="J41" s="5515"/>
      <c r="K41" s="5515"/>
      <c r="L41" s="5516"/>
      <c r="M41" s="5512" t="s">
        <v>1000</v>
      </c>
      <c r="N41" s="5513"/>
      <c r="O41" s="5513"/>
      <c r="P41" s="5513"/>
      <c r="Q41" s="5513"/>
      <c r="R41" s="5513"/>
      <c r="S41" s="5513"/>
      <c r="T41" s="5513"/>
      <c r="U41" s="5513"/>
      <c r="V41" s="5513"/>
      <c r="W41" s="5513"/>
      <c r="X41" s="5513"/>
      <c r="Y41" s="5513"/>
      <c r="Z41" s="5513"/>
      <c r="AA41" s="5513"/>
      <c r="AB41" s="5513"/>
      <c r="AC41" s="5513"/>
      <c r="AD41" s="5513"/>
      <c r="AE41" s="5513"/>
      <c r="AF41" s="5513"/>
      <c r="AG41" s="5513"/>
      <c r="AH41" s="5513"/>
      <c r="AI41" s="5513"/>
      <c r="AJ41" s="5513"/>
      <c r="AK41" s="5513"/>
      <c r="AL41" s="5513"/>
      <c r="AM41" s="5513"/>
      <c r="AN41" s="5513"/>
      <c r="AO41" s="5513"/>
      <c r="AP41" s="5513"/>
      <c r="AQ41" s="5513"/>
      <c r="AR41" s="5513"/>
      <c r="AS41" s="5513"/>
      <c r="AT41" s="5513"/>
      <c r="AU41" s="5513"/>
      <c r="AV41" s="5513"/>
      <c r="AW41" s="5513"/>
      <c r="AX41" s="5513"/>
      <c r="AY41" s="5513"/>
      <c r="AZ41" s="5514"/>
      <c r="BB41" s="573"/>
      <c r="BC41" s="573"/>
      <c r="BD41" s="573"/>
      <c r="BE41" s="573"/>
      <c r="BF41" s="573"/>
      <c r="BG41" s="573"/>
      <c r="BH41" s="573"/>
      <c r="BI41" s="573"/>
      <c r="BJ41" s="573"/>
    </row>
    <row r="42" spans="1:62" ht="30.75" customHeight="1">
      <c r="A42" s="687"/>
      <c r="B42" s="5515"/>
      <c r="C42" s="5515"/>
      <c r="D42" s="5515"/>
      <c r="E42" s="5515"/>
      <c r="F42" s="5515"/>
      <c r="G42" s="5515"/>
      <c r="H42" s="5515"/>
      <c r="I42" s="5515"/>
      <c r="J42" s="5515"/>
      <c r="K42" s="5515"/>
      <c r="L42" s="5516"/>
      <c r="M42" s="5517"/>
      <c r="N42" s="5518"/>
      <c r="O42" s="5509" t="s">
        <v>1001</v>
      </c>
      <c r="P42" s="5509"/>
      <c r="Q42" s="5509"/>
      <c r="R42" s="5509"/>
      <c r="S42" s="5509"/>
      <c r="T42" s="5509"/>
      <c r="U42" s="5509"/>
      <c r="V42" s="5509"/>
      <c r="W42" s="5509"/>
      <c r="X42" s="5509"/>
      <c r="Y42" s="5509"/>
      <c r="Z42" s="5509"/>
      <c r="AA42" s="5509"/>
      <c r="AB42" s="5509"/>
      <c r="AC42" s="5509"/>
      <c r="AD42" s="5509"/>
      <c r="AE42" s="5509"/>
      <c r="AF42" s="5509"/>
      <c r="AG42" s="5509"/>
      <c r="AH42" s="5509"/>
      <c r="AI42" s="5509"/>
      <c r="AJ42" s="5509"/>
      <c r="AK42" s="5509"/>
      <c r="AL42" s="5509"/>
      <c r="AM42" s="5509"/>
      <c r="AN42" s="5509"/>
      <c r="AO42" s="5509"/>
      <c r="AP42" s="5509"/>
      <c r="AQ42" s="5509"/>
      <c r="AR42" s="5509"/>
      <c r="AS42" s="5509"/>
      <c r="AT42" s="5509"/>
      <c r="AU42" s="5509"/>
      <c r="AV42" s="5509"/>
      <c r="AW42" s="5509"/>
      <c r="AX42" s="5509"/>
      <c r="AY42" s="5509"/>
      <c r="AZ42" s="603"/>
      <c r="BB42" s="573"/>
      <c r="BC42" s="573"/>
      <c r="BD42" s="573"/>
      <c r="BE42" s="573"/>
      <c r="BF42" s="573"/>
      <c r="BG42" s="573"/>
      <c r="BH42" s="573"/>
      <c r="BI42" s="573"/>
      <c r="BJ42" s="573"/>
    </row>
    <row r="43" spans="1:62" ht="17.25" customHeight="1">
      <c r="A43" s="687"/>
      <c r="B43" s="5519"/>
      <c r="C43" s="5519"/>
      <c r="D43" s="5519"/>
      <c r="E43" s="5519"/>
      <c r="F43" s="5519"/>
      <c r="G43" s="5519"/>
      <c r="H43" s="5519"/>
      <c r="I43" s="5519"/>
      <c r="J43" s="5519"/>
      <c r="K43" s="5519"/>
      <c r="L43" s="5520"/>
      <c r="M43" s="5521"/>
      <c r="N43" s="5522"/>
      <c r="O43" s="5523" t="s">
        <v>1002</v>
      </c>
      <c r="P43" s="5523"/>
      <c r="Q43" s="5523"/>
      <c r="R43" s="5523"/>
      <c r="S43" s="5523"/>
      <c r="T43" s="5523"/>
      <c r="U43" s="5523"/>
      <c r="V43" s="5523"/>
      <c r="W43" s="5523"/>
      <c r="X43" s="5523"/>
      <c r="Y43" s="5523"/>
      <c r="Z43" s="5523"/>
      <c r="AA43" s="5523"/>
      <c r="AB43" s="5523"/>
      <c r="AC43" s="5523"/>
      <c r="AD43" s="5523"/>
      <c r="AE43" s="5523"/>
      <c r="AF43" s="5523"/>
      <c r="AG43" s="5523"/>
      <c r="AH43" s="5523"/>
      <c r="AI43" s="5523"/>
      <c r="AJ43" s="5523"/>
      <c r="AK43" s="5523"/>
      <c r="AL43" s="5523"/>
      <c r="AM43" s="5523"/>
      <c r="AN43" s="5523"/>
      <c r="AO43" s="5523"/>
      <c r="AP43" s="5523"/>
      <c r="AQ43" s="5523"/>
      <c r="AR43" s="5523"/>
      <c r="AS43" s="5523"/>
      <c r="AT43" s="5523"/>
      <c r="AU43" s="5523"/>
      <c r="AV43" s="5523"/>
      <c r="AW43" s="5523"/>
      <c r="AX43" s="5523"/>
      <c r="AY43" s="5523"/>
      <c r="AZ43" s="604"/>
      <c r="BB43" s="573"/>
      <c r="BC43" s="573"/>
      <c r="BD43" s="573"/>
      <c r="BE43" s="573"/>
      <c r="BF43" s="573"/>
      <c r="BG43" s="573"/>
      <c r="BH43" s="573"/>
      <c r="BI43" s="573"/>
      <c r="BJ43" s="573"/>
    </row>
    <row r="44" spans="1:62" ht="18" customHeight="1">
      <c r="A44" s="687"/>
      <c r="B44" s="5499" t="s">
        <v>1003</v>
      </c>
      <c r="C44" s="5499"/>
      <c r="D44" s="5499"/>
      <c r="E44" s="5499"/>
      <c r="F44" s="5499"/>
      <c r="G44" s="5499"/>
      <c r="H44" s="5499"/>
      <c r="I44" s="5499"/>
      <c r="J44" s="5499"/>
      <c r="K44" s="5499"/>
      <c r="L44" s="5500"/>
      <c r="M44" s="5503"/>
      <c r="N44" s="5504"/>
      <c r="O44" s="5505" t="s">
        <v>1004</v>
      </c>
      <c r="P44" s="5505"/>
      <c r="Q44" s="5505"/>
      <c r="R44" s="5505"/>
      <c r="S44" s="5505"/>
      <c r="T44" s="5505"/>
      <c r="U44" s="5505"/>
      <c r="V44" s="5505"/>
      <c r="W44" s="5505"/>
      <c r="X44" s="5505"/>
      <c r="Y44" s="5505"/>
      <c r="Z44" s="5505"/>
      <c r="AA44" s="5505"/>
      <c r="AB44" s="5505"/>
      <c r="AC44" s="5505"/>
      <c r="AD44" s="5505"/>
      <c r="AE44" s="5505"/>
      <c r="AF44" s="5505"/>
      <c r="AG44" s="5505"/>
      <c r="AH44" s="5505"/>
      <c r="AI44" s="5505"/>
      <c r="AJ44" s="5505"/>
      <c r="AK44" s="5505"/>
      <c r="AL44" s="5505"/>
      <c r="AM44" s="5505"/>
      <c r="AN44" s="5505"/>
      <c r="AO44" s="5505"/>
      <c r="AP44" s="5505"/>
      <c r="AQ44" s="5505"/>
      <c r="AR44" s="5505"/>
      <c r="AS44" s="5505"/>
      <c r="AT44" s="5505"/>
      <c r="AU44" s="5505"/>
      <c r="AV44" s="5505"/>
      <c r="AW44" s="5505"/>
      <c r="AX44" s="5505"/>
      <c r="AY44" s="5505"/>
      <c r="AZ44" s="605"/>
    </row>
    <row r="45" spans="1:62" ht="44.25" customHeight="1">
      <c r="A45" s="687"/>
      <c r="B45" s="5501"/>
      <c r="C45" s="5501"/>
      <c r="D45" s="5501"/>
      <c r="E45" s="5501"/>
      <c r="F45" s="5501"/>
      <c r="G45" s="5501"/>
      <c r="H45" s="5501"/>
      <c r="I45" s="5501"/>
      <c r="J45" s="5501"/>
      <c r="K45" s="5501"/>
      <c r="L45" s="5502"/>
      <c r="M45" s="5487"/>
      <c r="N45" s="5488"/>
      <c r="O45" s="5506" t="s">
        <v>1005</v>
      </c>
      <c r="P45" s="5506"/>
      <c r="Q45" s="5506"/>
      <c r="R45" s="5506"/>
      <c r="S45" s="5506"/>
      <c r="T45" s="5506"/>
      <c r="U45" s="5506"/>
      <c r="V45" s="5506"/>
      <c r="W45" s="5506"/>
      <c r="X45" s="5506"/>
      <c r="Y45" s="5506"/>
      <c r="Z45" s="5506"/>
      <c r="AA45" s="5506"/>
      <c r="AB45" s="5506"/>
      <c r="AC45" s="5506"/>
      <c r="AD45" s="5506"/>
      <c r="AE45" s="5506"/>
      <c r="AF45" s="5506"/>
      <c r="AG45" s="5506"/>
      <c r="AH45" s="5506"/>
      <c r="AI45" s="5506"/>
      <c r="AJ45" s="5506"/>
      <c r="AK45" s="5506"/>
      <c r="AL45" s="5506"/>
      <c r="AM45" s="5506"/>
      <c r="AN45" s="5506"/>
      <c r="AO45" s="5506"/>
      <c r="AP45" s="5506"/>
      <c r="AQ45" s="5506"/>
      <c r="AR45" s="5506"/>
      <c r="AS45" s="5506"/>
      <c r="AT45" s="5506"/>
      <c r="AU45" s="5506"/>
      <c r="AV45" s="5506"/>
      <c r="AW45" s="5506"/>
      <c r="AX45" s="5506"/>
      <c r="AY45" s="5506"/>
      <c r="AZ45" s="606"/>
      <c r="BB45" s="573"/>
      <c r="BC45" s="573"/>
      <c r="BD45" s="573"/>
      <c r="BE45" s="573"/>
      <c r="BF45" s="573"/>
      <c r="BG45" s="573"/>
      <c r="BH45" s="573"/>
      <c r="BI45" s="573"/>
      <c r="BJ45" s="573"/>
    </row>
    <row r="46" spans="1:62" ht="15.75" customHeight="1">
      <c r="A46" s="687"/>
      <c r="B46" s="5501"/>
      <c r="C46" s="5501"/>
      <c r="D46" s="5501"/>
      <c r="E46" s="5501"/>
      <c r="F46" s="5501"/>
      <c r="G46" s="5501"/>
      <c r="H46" s="5501"/>
      <c r="I46" s="5501"/>
      <c r="J46" s="5501"/>
      <c r="K46" s="5501"/>
      <c r="L46" s="5502"/>
      <c r="M46" s="5507"/>
      <c r="N46" s="5508"/>
      <c r="O46" s="5508"/>
      <c r="P46" s="5508"/>
      <c r="Q46" s="5509" t="s">
        <v>1006</v>
      </c>
      <c r="R46" s="5509"/>
      <c r="S46" s="5509"/>
      <c r="T46" s="5509"/>
      <c r="U46" s="5509"/>
      <c r="V46" s="5509"/>
      <c r="W46" s="5509"/>
      <c r="X46" s="5509"/>
      <c r="Y46" s="5509"/>
      <c r="Z46" s="5509"/>
      <c r="AA46" s="5509"/>
      <c r="AB46" s="5509"/>
      <c r="AC46" s="5509"/>
      <c r="AD46" s="5509"/>
      <c r="AE46" s="5509"/>
      <c r="AF46" s="5509"/>
      <c r="AG46" s="5510"/>
      <c r="AH46" s="5510"/>
      <c r="AI46" s="5510"/>
      <c r="AJ46" s="5482" t="s">
        <v>1007</v>
      </c>
      <c r="AK46" s="5482"/>
      <c r="AL46" s="5482"/>
      <c r="AM46" s="5482"/>
      <c r="AN46" s="5482"/>
      <c r="AO46" s="5482"/>
      <c r="AP46" s="5482"/>
      <c r="AQ46" s="5482"/>
      <c r="AR46" s="5482"/>
      <c r="AS46" s="5482"/>
      <c r="AT46" s="5482"/>
      <c r="AU46" s="5482"/>
      <c r="AV46" s="5482"/>
      <c r="AW46" s="5482"/>
      <c r="AX46" s="5482"/>
      <c r="AY46" s="5482"/>
      <c r="AZ46" s="5511"/>
      <c r="BB46" s="573"/>
      <c r="BC46" s="573"/>
      <c r="BD46" s="573"/>
      <c r="BE46" s="573"/>
      <c r="BF46" s="573"/>
      <c r="BG46" s="573"/>
      <c r="BH46" s="573"/>
      <c r="BI46" s="573"/>
      <c r="BJ46" s="573"/>
    </row>
    <row r="47" spans="1:62" ht="18" customHeight="1">
      <c r="A47" s="687"/>
      <c r="B47" s="5490"/>
      <c r="C47" s="5490"/>
      <c r="D47" s="5490"/>
      <c r="E47" s="5490"/>
      <c r="F47" s="5490"/>
      <c r="G47" s="5490"/>
      <c r="H47" s="5490"/>
      <c r="I47" s="5490"/>
      <c r="J47" s="5490"/>
      <c r="K47" s="5490"/>
      <c r="L47" s="5491"/>
      <c r="M47" s="5494"/>
      <c r="N47" s="5495"/>
      <c r="O47" s="5495"/>
      <c r="P47" s="5495"/>
      <c r="Q47" s="5496" t="s">
        <v>1008</v>
      </c>
      <c r="R47" s="5496"/>
      <c r="S47" s="5496"/>
      <c r="T47" s="5496"/>
      <c r="U47" s="5496"/>
      <c r="V47" s="5496"/>
      <c r="W47" s="5496"/>
      <c r="X47" s="5496"/>
      <c r="Y47" s="5496"/>
      <c r="Z47" s="5496"/>
      <c r="AA47" s="5496"/>
      <c r="AB47" s="5496"/>
      <c r="AC47" s="5496"/>
      <c r="AD47" s="5496"/>
      <c r="AE47" s="5496"/>
      <c r="AF47" s="5496"/>
      <c r="AG47" s="5496"/>
      <c r="AH47" s="608"/>
      <c r="AI47" s="608"/>
      <c r="AJ47" s="5483" t="s">
        <v>1009</v>
      </c>
      <c r="AK47" s="5483"/>
      <c r="AL47" s="5483"/>
      <c r="AM47" s="5483"/>
      <c r="AN47" s="5483"/>
      <c r="AO47" s="5483"/>
      <c r="AP47" s="5483"/>
      <c r="AQ47" s="5483"/>
      <c r="AR47" s="5483"/>
      <c r="AS47" s="5483"/>
      <c r="AT47" s="5483"/>
      <c r="AU47" s="5483"/>
      <c r="AV47" s="5483"/>
      <c r="AW47" s="5483"/>
      <c r="AX47" s="5483"/>
      <c r="AY47" s="5483"/>
      <c r="AZ47" s="5497"/>
      <c r="BB47" s="573"/>
      <c r="BC47" s="573"/>
      <c r="BD47" s="573"/>
      <c r="BE47" s="573"/>
      <c r="BF47" s="573"/>
      <c r="BG47" s="573"/>
      <c r="BH47" s="573"/>
      <c r="BI47" s="573"/>
      <c r="BJ47" s="573"/>
    </row>
    <row r="48" spans="1:62" ht="45" customHeight="1">
      <c r="A48" s="687"/>
      <c r="B48" s="5490"/>
      <c r="C48" s="5490"/>
      <c r="D48" s="5490"/>
      <c r="E48" s="5490"/>
      <c r="F48" s="5490"/>
      <c r="G48" s="5490"/>
      <c r="H48" s="5490"/>
      <c r="I48" s="5490"/>
      <c r="J48" s="5490"/>
      <c r="K48" s="5490"/>
      <c r="L48" s="5491"/>
      <c r="M48" s="5484"/>
      <c r="N48" s="5485"/>
      <c r="O48" s="5486" t="s">
        <v>1010</v>
      </c>
      <c r="P48" s="5486"/>
      <c r="Q48" s="5486"/>
      <c r="R48" s="5486"/>
      <c r="S48" s="5486"/>
      <c r="T48" s="5486"/>
      <c r="U48" s="5486"/>
      <c r="V48" s="5486"/>
      <c r="W48" s="5486"/>
      <c r="X48" s="5486"/>
      <c r="Y48" s="5486"/>
      <c r="Z48" s="5486"/>
      <c r="AA48" s="5486"/>
      <c r="AB48" s="5486"/>
      <c r="AC48" s="5486"/>
      <c r="AD48" s="5486"/>
      <c r="AE48" s="5486"/>
      <c r="AF48" s="5486"/>
      <c r="AG48" s="5486"/>
      <c r="AH48" s="5486"/>
      <c r="AI48" s="5486"/>
      <c r="AJ48" s="5486"/>
      <c r="AK48" s="5486"/>
      <c r="AL48" s="5486"/>
      <c r="AM48" s="5486"/>
      <c r="AN48" s="5486"/>
      <c r="AO48" s="5486"/>
      <c r="AP48" s="5486"/>
      <c r="AQ48" s="5486"/>
      <c r="AR48" s="5486"/>
      <c r="AS48" s="5486"/>
      <c r="AT48" s="5486"/>
      <c r="AU48" s="5486"/>
      <c r="AV48" s="5486"/>
      <c r="AW48" s="5486"/>
      <c r="AX48" s="5486"/>
      <c r="AY48" s="5486"/>
      <c r="AZ48" s="609"/>
      <c r="BB48" s="573"/>
      <c r="BC48" s="573"/>
      <c r="BD48" s="573"/>
      <c r="BE48" s="573"/>
      <c r="BF48" s="573"/>
      <c r="BG48" s="573"/>
      <c r="BH48" s="573"/>
      <c r="BI48" s="573"/>
      <c r="BJ48" s="573"/>
    </row>
    <row r="49" spans="1:62" ht="57.75" customHeight="1">
      <c r="A49" s="687"/>
      <c r="B49" s="5490"/>
      <c r="C49" s="5490"/>
      <c r="D49" s="5490"/>
      <c r="E49" s="5490"/>
      <c r="F49" s="5490"/>
      <c r="G49" s="5490"/>
      <c r="H49" s="5490"/>
      <c r="I49" s="5490"/>
      <c r="J49" s="5490"/>
      <c r="K49" s="5490"/>
      <c r="L49" s="5491"/>
      <c r="M49" s="5487"/>
      <c r="N49" s="5488"/>
      <c r="O49" s="5498" t="s">
        <v>1011</v>
      </c>
      <c r="P49" s="5498"/>
      <c r="Q49" s="5498"/>
      <c r="R49" s="5498"/>
      <c r="S49" s="5498"/>
      <c r="T49" s="5498"/>
      <c r="U49" s="5498"/>
      <c r="V49" s="5498"/>
      <c r="W49" s="5498"/>
      <c r="X49" s="5498"/>
      <c r="Y49" s="5498"/>
      <c r="Z49" s="5498"/>
      <c r="AA49" s="5498"/>
      <c r="AB49" s="5498"/>
      <c r="AC49" s="5498"/>
      <c r="AD49" s="5498"/>
      <c r="AE49" s="5498"/>
      <c r="AF49" s="5498"/>
      <c r="AG49" s="5498"/>
      <c r="AH49" s="5498"/>
      <c r="AI49" s="5498"/>
      <c r="AJ49" s="5498"/>
      <c r="AK49" s="5498"/>
      <c r="AL49" s="5498"/>
      <c r="AM49" s="5498"/>
      <c r="AN49" s="5498"/>
      <c r="AO49" s="5498"/>
      <c r="AP49" s="5498"/>
      <c r="AQ49" s="5498"/>
      <c r="AR49" s="5498"/>
      <c r="AS49" s="5498"/>
      <c r="AT49" s="5498"/>
      <c r="AU49" s="5498"/>
      <c r="AV49" s="5498"/>
      <c r="AW49" s="5498"/>
      <c r="AX49" s="5498"/>
      <c r="AY49" s="5498"/>
      <c r="AZ49" s="610"/>
      <c r="BB49" s="573"/>
      <c r="BC49" s="573"/>
      <c r="BD49" s="573"/>
      <c r="BE49" s="573"/>
      <c r="BF49" s="573"/>
      <c r="BG49" s="573"/>
      <c r="BH49" s="573"/>
      <c r="BI49" s="573"/>
      <c r="BJ49" s="573"/>
    </row>
    <row r="50" spans="1:62" ht="18" customHeight="1">
      <c r="A50" s="687"/>
      <c r="B50" s="5490"/>
      <c r="C50" s="5490"/>
      <c r="D50" s="5490"/>
      <c r="E50" s="5490"/>
      <c r="F50" s="5490"/>
      <c r="G50" s="5490"/>
      <c r="H50" s="5490"/>
      <c r="I50" s="5490"/>
      <c r="J50" s="5490"/>
      <c r="K50" s="5490"/>
      <c r="L50" s="5491"/>
      <c r="M50" s="611"/>
      <c r="N50" s="612"/>
      <c r="O50" s="5482" t="s">
        <v>1012</v>
      </c>
      <c r="P50" s="5482"/>
      <c r="Q50" s="5482"/>
      <c r="R50" s="5482"/>
      <c r="S50" s="5482"/>
      <c r="T50" s="5482"/>
      <c r="U50" s="5482"/>
      <c r="V50" s="5482"/>
      <c r="W50" s="5482"/>
      <c r="X50" s="5482"/>
      <c r="Y50" s="5482"/>
      <c r="Z50" s="5482"/>
      <c r="AA50" s="5482"/>
      <c r="AB50" s="5482"/>
      <c r="AC50" s="5482"/>
      <c r="AD50" s="5482"/>
      <c r="AE50" s="5482"/>
      <c r="AF50" s="5482"/>
      <c r="AG50" s="5482"/>
      <c r="AH50" s="5482"/>
      <c r="AI50" s="5482"/>
      <c r="AJ50" s="5482"/>
      <c r="AK50" s="5482"/>
      <c r="AL50" s="5482"/>
      <c r="AM50" s="5482"/>
      <c r="AN50" s="5482"/>
      <c r="AO50" s="5482"/>
      <c r="AP50" s="5482"/>
      <c r="AQ50" s="5482"/>
      <c r="AR50" s="5482"/>
      <c r="AS50" s="5482"/>
      <c r="AT50" s="5482"/>
      <c r="AU50" s="5482"/>
      <c r="AV50" s="5482"/>
      <c r="AW50" s="5482"/>
      <c r="AX50" s="5482"/>
      <c r="AY50" s="5482"/>
      <c r="AZ50" s="613"/>
      <c r="BB50" s="573"/>
      <c r="BC50" s="573"/>
      <c r="BD50" s="573"/>
      <c r="BE50" s="573"/>
      <c r="BF50" s="573"/>
      <c r="BG50" s="573"/>
      <c r="BH50" s="573"/>
      <c r="BI50" s="573"/>
      <c r="BJ50" s="573"/>
    </row>
    <row r="51" spans="1:62" ht="18" customHeight="1">
      <c r="A51" s="687"/>
      <c r="B51" s="5490"/>
      <c r="C51" s="5490"/>
      <c r="D51" s="5490"/>
      <c r="E51" s="5490"/>
      <c r="F51" s="5490"/>
      <c r="G51" s="5490"/>
      <c r="H51" s="5490"/>
      <c r="I51" s="5490"/>
      <c r="J51" s="5490"/>
      <c r="K51" s="5490"/>
      <c r="L51" s="5491"/>
      <c r="M51" s="614"/>
      <c r="N51" s="615"/>
      <c r="O51" s="5483" t="s">
        <v>1012</v>
      </c>
      <c r="P51" s="5483"/>
      <c r="Q51" s="5483"/>
      <c r="R51" s="5483"/>
      <c r="S51" s="5483"/>
      <c r="T51" s="5483"/>
      <c r="U51" s="5483"/>
      <c r="V51" s="5483"/>
      <c r="W51" s="5483"/>
      <c r="X51" s="5483"/>
      <c r="Y51" s="5483"/>
      <c r="Z51" s="5483"/>
      <c r="AA51" s="5483"/>
      <c r="AB51" s="5483"/>
      <c r="AC51" s="5483"/>
      <c r="AD51" s="5483"/>
      <c r="AE51" s="5483"/>
      <c r="AF51" s="5483"/>
      <c r="AG51" s="5483"/>
      <c r="AH51" s="5483"/>
      <c r="AI51" s="5483"/>
      <c r="AJ51" s="5483"/>
      <c r="AK51" s="5483"/>
      <c r="AL51" s="5483"/>
      <c r="AM51" s="5483"/>
      <c r="AN51" s="5483"/>
      <c r="AO51" s="5483"/>
      <c r="AP51" s="5483"/>
      <c r="AQ51" s="5483"/>
      <c r="AR51" s="5483"/>
      <c r="AS51" s="5483"/>
      <c r="AT51" s="5483"/>
      <c r="AU51" s="5483"/>
      <c r="AV51" s="5483"/>
      <c r="AW51" s="5483"/>
      <c r="AX51" s="5483"/>
      <c r="AY51" s="5483"/>
      <c r="AZ51" s="616"/>
      <c r="BB51" s="573"/>
      <c r="BC51" s="573"/>
      <c r="BD51" s="573"/>
      <c r="BE51" s="573"/>
      <c r="BF51" s="573"/>
      <c r="BG51" s="573"/>
      <c r="BH51" s="573"/>
      <c r="BI51" s="573"/>
      <c r="BJ51" s="573"/>
    </row>
    <row r="52" spans="1:62" ht="31.5" customHeight="1">
      <c r="A52" s="687"/>
      <c r="B52" s="5490"/>
      <c r="C52" s="5490"/>
      <c r="D52" s="5490"/>
      <c r="E52" s="5490"/>
      <c r="F52" s="5490"/>
      <c r="G52" s="5490"/>
      <c r="H52" s="5490"/>
      <c r="I52" s="5490"/>
      <c r="J52" s="5490"/>
      <c r="K52" s="5490"/>
      <c r="L52" s="5491"/>
      <c r="M52" s="5484"/>
      <c r="N52" s="5485"/>
      <c r="O52" s="5486" t="s">
        <v>1013</v>
      </c>
      <c r="P52" s="5486"/>
      <c r="Q52" s="5486"/>
      <c r="R52" s="5486"/>
      <c r="S52" s="5486"/>
      <c r="T52" s="5486"/>
      <c r="U52" s="5486"/>
      <c r="V52" s="5486"/>
      <c r="W52" s="5486"/>
      <c r="X52" s="5486"/>
      <c r="Y52" s="5486"/>
      <c r="Z52" s="5486"/>
      <c r="AA52" s="5486"/>
      <c r="AB52" s="5486"/>
      <c r="AC52" s="5486"/>
      <c r="AD52" s="5486"/>
      <c r="AE52" s="5486"/>
      <c r="AF52" s="5486"/>
      <c r="AG52" s="5486"/>
      <c r="AH52" s="5486"/>
      <c r="AI52" s="5486"/>
      <c r="AJ52" s="5486"/>
      <c r="AK52" s="5486"/>
      <c r="AL52" s="5486"/>
      <c r="AM52" s="5486"/>
      <c r="AN52" s="5486"/>
      <c r="AO52" s="5486"/>
      <c r="AP52" s="5486"/>
      <c r="AQ52" s="5486"/>
      <c r="AR52" s="5486"/>
      <c r="AS52" s="5486"/>
      <c r="AT52" s="5486"/>
      <c r="AU52" s="5486"/>
      <c r="AV52" s="5486"/>
      <c r="AW52" s="5486"/>
      <c r="AX52" s="5486"/>
      <c r="AY52" s="5486"/>
      <c r="AZ52" s="617"/>
      <c r="BB52" s="573"/>
      <c r="BC52" s="573"/>
      <c r="BD52" s="573"/>
      <c r="BE52" s="573"/>
      <c r="BF52" s="573"/>
      <c r="BG52" s="573"/>
      <c r="BH52" s="573"/>
      <c r="BI52" s="573"/>
      <c r="BJ52" s="573"/>
    </row>
    <row r="53" spans="1:62" ht="40.5" customHeight="1">
      <c r="A53" s="687"/>
      <c r="B53" s="5490"/>
      <c r="C53" s="5490"/>
      <c r="D53" s="5490"/>
      <c r="E53" s="5490"/>
      <c r="F53" s="5490"/>
      <c r="G53" s="5490"/>
      <c r="H53" s="5490"/>
      <c r="I53" s="5490"/>
      <c r="J53" s="5490"/>
      <c r="K53" s="5490"/>
      <c r="L53" s="5491"/>
      <c r="M53" s="5487"/>
      <c r="N53" s="5488"/>
      <c r="O53" s="5489" t="s">
        <v>1014</v>
      </c>
      <c r="P53" s="5489"/>
      <c r="Q53" s="5489"/>
      <c r="R53" s="5489"/>
      <c r="S53" s="5489"/>
      <c r="T53" s="5489"/>
      <c r="U53" s="5489"/>
      <c r="V53" s="5489"/>
      <c r="W53" s="5489"/>
      <c r="X53" s="5489"/>
      <c r="Y53" s="5489"/>
      <c r="Z53" s="5489"/>
      <c r="AA53" s="5489"/>
      <c r="AB53" s="5489"/>
      <c r="AC53" s="5489"/>
      <c r="AD53" s="5489"/>
      <c r="AE53" s="5489"/>
      <c r="AF53" s="5489"/>
      <c r="AG53" s="5489"/>
      <c r="AH53" s="5489"/>
      <c r="AI53" s="5489"/>
      <c r="AJ53" s="5489"/>
      <c r="AK53" s="5489"/>
      <c r="AL53" s="5489"/>
      <c r="AM53" s="5489"/>
      <c r="AN53" s="5489"/>
      <c r="AO53" s="5489"/>
      <c r="AP53" s="5489"/>
      <c r="AQ53" s="5489"/>
      <c r="AR53" s="5489"/>
      <c r="AS53" s="5489"/>
      <c r="AT53" s="5489"/>
      <c r="AU53" s="5489"/>
      <c r="AV53" s="5489"/>
      <c r="AW53" s="5489"/>
      <c r="AX53" s="5489"/>
      <c r="AY53" s="5489"/>
      <c r="AZ53" s="610"/>
      <c r="BB53" s="573"/>
      <c r="BC53" s="573"/>
      <c r="BD53" s="573"/>
      <c r="BE53" s="573"/>
      <c r="BF53" s="573"/>
      <c r="BG53" s="573"/>
      <c r="BH53" s="573"/>
      <c r="BI53" s="573"/>
      <c r="BJ53" s="573"/>
    </row>
    <row r="54" spans="1:62" ht="16.5" customHeight="1">
      <c r="A54" s="687"/>
      <c r="B54" s="5490"/>
      <c r="C54" s="5490"/>
      <c r="D54" s="5490"/>
      <c r="E54" s="5490"/>
      <c r="F54" s="5490"/>
      <c r="G54" s="5490"/>
      <c r="H54" s="5490"/>
      <c r="I54" s="5490"/>
      <c r="J54" s="5490"/>
      <c r="K54" s="5490"/>
      <c r="L54" s="5491"/>
      <c r="M54" s="614"/>
      <c r="N54" s="615"/>
      <c r="O54" s="618" t="s">
        <v>1015</v>
      </c>
      <c r="P54" s="5477" t="s">
        <v>1016</v>
      </c>
      <c r="Q54" s="5477"/>
      <c r="R54" s="5477"/>
      <c r="S54" s="5477"/>
      <c r="T54" s="5477"/>
      <c r="U54" s="5477"/>
      <c r="V54" s="5477"/>
      <c r="W54" s="5477"/>
      <c r="X54" s="5477"/>
      <c r="Y54" s="5477"/>
      <c r="Z54" s="5477"/>
      <c r="AA54" s="5477"/>
      <c r="AB54" s="5478" t="s">
        <v>1017</v>
      </c>
      <c r="AC54" s="5478"/>
      <c r="AD54" s="5478"/>
      <c r="AE54" s="5478"/>
      <c r="AF54" s="5478"/>
      <c r="AG54" s="5478"/>
      <c r="AH54" s="5478"/>
      <c r="AI54" s="5478"/>
      <c r="AJ54" s="5478"/>
      <c r="AK54" s="5478"/>
      <c r="AL54" s="618" t="s">
        <v>1015</v>
      </c>
      <c r="AM54" s="5477" t="s">
        <v>1018</v>
      </c>
      <c r="AN54" s="5477"/>
      <c r="AO54" s="5477"/>
      <c r="AP54" s="5477"/>
      <c r="AQ54" s="5477"/>
      <c r="AR54" s="5477"/>
      <c r="AS54" s="5477"/>
      <c r="AT54" s="5477"/>
      <c r="AU54" s="5477"/>
      <c r="AV54" s="5477"/>
      <c r="AW54" s="5477"/>
      <c r="AX54" s="5477"/>
      <c r="AY54" s="5477"/>
      <c r="AZ54" s="616"/>
      <c r="BB54" s="573"/>
      <c r="BC54" s="573"/>
      <c r="BD54" s="573"/>
      <c r="BE54" s="573"/>
      <c r="BF54" s="573"/>
      <c r="BG54" s="573"/>
      <c r="BH54" s="573"/>
      <c r="BI54" s="573"/>
      <c r="BJ54" s="573"/>
    </row>
    <row r="55" spans="1:62" ht="68.25" customHeight="1" thickBot="1">
      <c r="A55" s="687"/>
      <c r="B55" s="5492"/>
      <c r="C55" s="5492"/>
      <c r="D55" s="5492"/>
      <c r="E55" s="5492"/>
      <c r="F55" s="5492"/>
      <c r="G55" s="5492"/>
      <c r="H55" s="5492"/>
      <c r="I55" s="5492"/>
      <c r="J55" s="5492"/>
      <c r="K55" s="5492"/>
      <c r="L55" s="5493"/>
      <c r="M55" s="5479"/>
      <c r="N55" s="5480"/>
      <c r="O55" s="5481" t="s">
        <v>1019</v>
      </c>
      <c r="P55" s="5481"/>
      <c r="Q55" s="5481"/>
      <c r="R55" s="5481"/>
      <c r="S55" s="5481"/>
      <c r="T55" s="5481"/>
      <c r="U55" s="5481"/>
      <c r="V55" s="5481"/>
      <c r="W55" s="5481"/>
      <c r="X55" s="5481"/>
      <c r="Y55" s="5481"/>
      <c r="Z55" s="5481"/>
      <c r="AA55" s="5481"/>
      <c r="AB55" s="5481"/>
      <c r="AC55" s="5481"/>
      <c r="AD55" s="5481"/>
      <c r="AE55" s="5481"/>
      <c r="AF55" s="5481"/>
      <c r="AG55" s="5481"/>
      <c r="AH55" s="5481"/>
      <c r="AI55" s="5481"/>
      <c r="AJ55" s="5481"/>
      <c r="AK55" s="5481"/>
      <c r="AL55" s="5481"/>
      <c r="AM55" s="5481"/>
      <c r="AN55" s="5481"/>
      <c r="AO55" s="5481"/>
      <c r="AP55" s="5481"/>
      <c r="AQ55" s="5481"/>
      <c r="AR55" s="5481"/>
      <c r="AS55" s="5481"/>
      <c r="AT55" s="5481"/>
      <c r="AU55" s="5481"/>
      <c r="AV55" s="5481"/>
      <c r="AW55" s="5481"/>
      <c r="AX55" s="5481"/>
      <c r="AY55" s="5481"/>
      <c r="AZ55" s="619"/>
      <c r="BB55" s="573"/>
      <c r="BC55" s="573"/>
      <c r="BD55" s="573"/>
      <c r="BE55" s="573"/>
      <c r="BF55" s="573"/>
      <c r="BG55" s="573"/>
      <c r="BH55" s="573"/>
      <c r="BI55" s="573"/>
      <c r="BJ55" s="573"/>
    </row>
    <row r="56" spans="1:62" s="510" customFormat="1" ht="21.75" customHeight="1">
      <c r="B56" s="5365" t="s">
        <v>961</v>
      </c>
      <c r="C56" s="5366"/>
      <c r="D56" s="5366"/>
      <c r="E56" s="5366"/>
      <c r="F56" s="5366"/>
      <c r="G56" s="5366"/>
      <c r="H56" s="5366"/>
      <c r="I56" s="5366"/>
      <c r="J56" s="5366"/>
      <c r="K56" s="5366"/>
      <c r="L56" s="5366"/>
      <c r="M56" s="5366"/>
      <c r="N56" s="5366"/>
      <c r="O56" s="5366"/>
      <c r="P56" s="5366"/>
      <c r="Q56" s="5366"/>
      <c r="R56" s="5366"/>
      <c r="S56" s="5366"/>
      <c r="T56" s="5366"/>
      <c r="U56" s="5366"/>
      <c r="V56" s="5366"/>
      <c r="W56" s="5366"/>
      <c r="X56" s="5366"/>
      <c r="Y56" s="5366"/>
      <c r="Z56" s="5366"/>
      <c r="AA56" s="5366"/>
      <c r="AB56" s="5366"/>
      <c r="AC56" s="5366"/>
      <c r="AD56" s="5366"/>
      <c r="AE56" s="5366"/>
      <c r="AF56" s="5366"/>
      <c r="AG56" s="5366"/>
      <c r="AH56" s="5366"/>
      <c r="AI56" s="5366"/>
      <c r="AJ56" s="5366"/>
      <c r="AK56" s="5366"/>
      <c r="AL56" s="5366"/>
      <c r="AM56" s="5366"/>
      <c r="AN56" s="5366"/>
      <c r="AO56" s="5366"/>
      <c r="AP56" s="5366"/>
      <c r="AQ56" s="5366"/>
      <c r="AR56" s="5366"/>
      <c r="AS56" s="5366"/>
      <c r="AT56" s="5366"/>
      <c r="AU56" s="5366"/>
      <c r="AV56" s="5366"/>
      <c r="AW56" s="684">
        <v>3</v>
      </c>
      <c r="AX56" s="685" t="s">
        <v>6</v>
      </c>
      <c r="AY56" s="684">
        <v>3</v>
      </c>
      <c r="AZ56" s="686"/>
    </row>
    <row r="57" spans="1:62" s="510" customFormat="1" ht="18.75" customHeight="1" thickBot="1">
      <c r="B57" s="5474" t="s">
        <v>962</v>
      </c>
      <c r="C57" s="5475"/>
      <c r="D57" s="5475"/>
      <c r="E57" s="5475"/>
      <c r="F57" s="5475"/>
      <c r="G57" s="5475"/>
      <c r="H57" s="5475"/>
      <c r="I57" s="5475"/>
      <c r="J57" s="5475"/>
      <c r="K57" s="5475"/>
      <c r="L57" s="5475"/>
      <c r="M57" s="5475"/>
      <c r="N57" s="5475"/>
      <c r="O57" s="5475"/>
      <c r="P57" s="5475"/>
      <c r="Q57" s="5475"/>
      <c r="R57" s="5475"/>
      <c r="S57" s="5475"/>
      <c r="T57" s="5475"/>
      <c r="U57" s="5475"/>
      <c r="V57" s="5475"/>
      <c r="W57" s="5475"/>
      <c r="X57" s="5475"/>
      <c r="Y57" s="5475"/>
      <c r="Z57" s="5475"/>
      <c r="AA57" s="5475"/>
      <c r="AB57" s="5475"/>
      <c r="AC57" s="5475"/>
      <c r="AD57" s="5475"/>
      <c r="AE57" s="5475"/>
      <c r="AF57" s="5475"/>
      <c r="AG57" s="5475"/>
      <c r="AH57" s="5475"/>
      <c r="AI57" s="5475"/>
      <c r="AJ57" s="5475"/>
      <c r="AK57" s="5475"/>
      <c r="AL57" s="5475"/>
      <c r="AM57" s="5475"/>
      <c r="AN57" s="5475"/>
      <c r="AO57" s="5475"/>
      <c r="AP57" s="5475"/>
      <c r="AQ57" s="3134" t="s">
        <v>436</v>
      </c>
      <c r="AR57" s="3135"/>
      <c r="AS57" s="3135"/>
      <c r="AT57" s="3135"/>
      <c r="AU57" s="3135"/>
      <c r="AV57" s="3135"/>
      <c r="AW57" s="3135"/>
      <c r="AX57" s="3132">
        <f>'E.8 Datenblatt EZA'!AX2</f>
        <v>1</v>
      </c>
      <c r="AY57" s="3132"/>
      <c r="AZ57" s="674"/>
    </row>
    <row r="58" spans="1:62" ht="15" customHeight="1">
      <c r="B58" s="607"/>
      <c r="C58" s="5476" t="s">
        <v>1020</v>
      </c>
      <c r="D58" s="5476"/>
      <c r="E58" s="5476" t="s">
        <v>1021</v>
      </c>
      <c r="F58" s="5476"/>
      <c r="G58" s="5476"/>
      <c r="H58" s="5476"/>
      <c r="I58" s="5476"/>
      <c r="J58" s="5476"/>
      <c r="K58" s="5476"/>
      <c r="L58" s="5476"/>
      <c r="M58" s="5476"/>
      <c r="N58" s="5476"/>
      <c r="O58" s="5476"/>
      <c r="P58" s="5476"/>
      <c r="Q58" s="5476"/>
      <c r="R58" s="5476"/>
      <c r="S58" s="5476"/>
      <c r="T58" s="5476"/>
      <c r="U58" s="5476"/>
      <c r="V58" s="5476"/>
      <c r="W58" s="5476"/>
      <c r="X58" s="5476"/>
      <c r="Y58" s="5476"/>
      <c r="Z58" s="5476"/>
      <c r="AA58" s="5476"/>
      <c r="AB58" s="5476"/>
      <c r="AC58" s="5476"/>
      <c r="AD58" s="5476"/>
      <c r="AE58" s="5476"/>
      <c r="AF58" s="5476"/>
      <c r="AG58" s="5476"/>
      <c r="AH58" s="5476"/>
      <c r="AI58" s="5476"/>
      <c r="AJ58" s="5476"/>
      <c r="AK58" s="5476"/>
      <c r="AL58" s="5476"/>
      <c r="AM58" s="5476"/>
      <c r="AN58" s="5476"/>
      <c r="AO58" s="5476"/>
      <c r="AP58" s="5476"/>
      <c r="AQ58" s="5476"/>
      <c r="AR58" s="5476"/>
      <c r="AS58" s="5476"/>
      <c r="AT58" s="5476"/>
      <c r="AU58" s="5476"/>
      <c r="AV58" s="5476"/>
      <c r="AW58" s="5476"/>
      <c r="AX58" s="5476"/>
      <c r="AY58" s="5476"/>
      <c r="AZ58" s="613"/>
      <c r="BB58" s="573"/>
      <c r="BC58" s="573"/>
      <c r="BD58" s="573"/>
      <c r="BE58" s="573"/>
      <c r="BF58" s="573"/>
      <c r="BG58" s="573"/>
      <c r="BH58" s="573"/>
      <c r="BI58" s="573"/>
      <c r="BJ58" s="573"/>
    </row>
    <row r="59" spans="1:62" ht="18" customHeight="1">
      <c r="B59" s="607"/>
      <c r="C59" s="511"/>
      <c r="D59" s="511"/>
      <c r="E59" s="5473" t="s">
        <v>1022</v>
      </c>
      <c r="F59" s="5473"/>
      <c r="G59" s="5473"/>
      <c r="H59" s="5473"/>
      <c r="I59" s="5473"/>
      <c r="J59" s="5473"/>
      <c r="K59" s="5473"/>
      <c r="L59" s="5473"/>
      <c r="M59" s="5473"/>
      <c r="N59" s="5473"/>
      <c r="O59" s="5473"/>
      <c r="P59" s="5473"/>
      <c r="Q59" s="5473"/>
      <c r="R59" s="5473"/>
      <c r="S59" s="5473"/>
      <c r="T59" s="5473"/>
      <c r="U59" s="5473"/>
      <c r="V59" s="5473"/>
      <c r="W59" s="5473"/>
      <c r="X59" s="5473"/>
      <c r="Y59" s="5473"/>
      <c r="Z59" s="5473"/>
      <c r="AA59" s="5473"/>
      <c r="AB59" s="5473"/>
      <c r="AC59" s="5473"/>
      <c r="AD59" s="5473"/>
      <c r="AE59" s="5473"/>
      <c r="AF59" s="5473"/>
      <c r="AG59" s="5473"/>
      <c r="AH59" s="5473"/>
      <c r="AI59" s="5473"/>
      <c r="AJ59" s="5473"/>
      <c r="AK59" s="5473"/>
      <c r="AL59" s="5473"/>
      <c r="AM59" s="5473"/>
      <c r="AN59" s="5473"/>
      <c r="AO59" s="5473"/>
      <c r="AP59" s="5473"/>
      <c r="AQ59" s="5473"/>
      <c r="AR59" s="5473"/>
      <c r="AS59" s="5473"/>
      <c r="AT59" s="5473"/>
      <c r="AU59" s="5473"/>
      <c r="AV59" s="5473"/>
      <c r="AW59" s="5473"/>
      <c r="AX59" s="5473"/>
      <c r="AY59" s="5473"/>
      <c r="AZ59" s="613"/>
      <c r="BB59" s="573"/>
      <c r="BC59" s="573"/>
      <c r="BD59" s="573"/>
      <c r="BE59" s="573"/>
      <c r="BF59" s="573"/>
      <c r="BG59" s="573"/>
      <c r="BH59" s="573"/>
      <c r="BI59" s="573"/>
      <c r="BJ59" s="573"/>
    </row>
    <row r="60" spans="1:62" ht="41.25" customHeight="1">
      <c r="B60" s="607"/>
      <c r="C60" s="511"/>
      <c r="D60" s="511"/>
      <c r="E60" s="5460" t="s">
        <v>1023</v>
      </c>
      <c r="F60" s="5460"/>
      <c r="G60" s="5460"/>
      <c r="H60" s="5460"/>
      <c r="I60" s="5460"/>
      <c r="J60" s="5460"/>
      <c r="K60" s="5460"/>
      <c r="L60" s="5460"/>
      <c r="M60" s="5460"/>
      <c r="N60" s="5460"/>
      <c r="O60" s="5460"/>
      <c r="P60" s="5460"/>
      <c r="Q60" s="5460"/>
      <c r="R60" s="5460"/>
      <c r="S60" s="5460"/>
      <c r="T60" s="5460"/>
      <c r="U60" s="5460"/>
      <c r="V60" s="5460"/>
      <c r="W60" s="5460"/>
      <c r="X60" s="5460"/>
      <c r="Y60" s="5460"/>
      <c r="Z60" s="5460"/>
      <c r="AA60" s="5460"/>
      <c r="AB60" s="5460"/>
      <c r="AC60" s="5460"/>
      <c r="AD60" s="5460"/>
      <c r="AE60" s="5460"/>
      <c r="AF60" s="5460"/>
      <c r="AG60" s="5460"/>
      <c r="AH60" s="5460"/>
      <c r="AI60" s="5460"/>
      <c r="AJ60" s="5460"/>
      <c r="AK60" s="5460"/>
      <c r="AL60" s="5460"/>
      <c r="AM60" s="5460"/>
      <c r="AN60" s="5460"/>
      <c r="AO60" s="5460"/>
      <c r="AP60" s="5460"/>
      <c r="AQ60" s="5460"/>
      <c r="AR60" s="5460"/>
      <c r="AS60" s="5460"/>
      <c r="AT60" s="5460"/>
      <c r="AU60" s="5460"/>
      <c r="AV60" s="5460"/>
      <c r="AW60" s="5460"/>
      <c r="AX60" s="5460"/>
      <c r="AY60" s="5460"/>
      <c r="AZ60" s="613"/>
      <c r="BB60" s="573"/>
      <c r="BC60" s="573"/>
      <c r="BD60" s="573"/>
      <c r="BE60" s="573"/>
      <c r="BF60" s="573"/>
      <c r="BG60" s="573"/>
      <c r="BH60" s="573"/>
      <c r="BI60" s="573"/>
      <c r="BJ60" s="573"/>
    </row>
    <row r="61" spans="1:62" ht="3" customHeight="1">
      <c r="B61" s="5470"/>
      <c r="C61" s="5471"/>
      <c r="D61" s="5471"/>
      <c r="E61" s="5471"/>
      <c r="F61" s="5471"/>
      <c r="G61" s="5471"/>
      <c r="H61" s="5471"/>
      <c r="I61" s="5471"/>
      <c r="J61" s="5471"/>
      <c r="K61" s="5471"/>
      <c r="L61" s="5471"/>
      <c r="M61" s="5471"/>
      <c r="N61" s="5471"/>
      <c r="O61" s="5471"/>
      <c r="P61" s="5471"/>
      <c r="Q61" s="5471"/>
      <c r="R61" s="5471"/>
      <c r="S61" s="5471"/>
      <c r="T61" s="5471"/>
      <c r="U61" s="5471"/>
      <c r="V61" s="5471"/>
      <c r="W61" s="5471"/>
      <c r="X61" s="5471"/>
      <c r="Y61" s="5471"/>
      <c r="Z61" s="5471"/>
      <c r="AA61" s="5471"/>
      <c r="AB61" s="5471"/>
      <c r="AC61" s="5471"/>
      <c r="AD61" s="5471"/>
      <c r="AE61" s="5471"/>
      <c r="AF61" s="5471"/>
      <c r="AG61" s="5471"/>
      <c r="AH61" s="5471"/>
      <c r="AI61" s="5471"/>
      <c r="AJ61" s="5471"/>
      <c r="AK61" s="5471"/>
      <c r="AL61" s="5471"/>
      <c r="AM61" s="5471"/>
      <c r="AN61" s="5471"/>
      <c r="AO61" s="5471"/>
      <c r="AP61" s="5471"/>
      <c r="AQ61" s="5471"/>
      <c r="AR61" s="5471"/>
      <c r="AS61" s="5471"/>
      <c r="AT61" s="5471"/>
      <c r="AU61" s="5471"/>
      <c r="AV61" s="5471"/>
      <c r="AW61" s="5471"/>
      <c r="AX61" s="5471"/>
      <c r="AY61" s="5471"/>
      <c r="AZ61" s="5472"/>
      <c r="BB61" s="573"/>
      <c r="BC61" s="573"/>
      <c r="BD61" s="573"/>
      <c r="BE61" s="573"/>
      <c r="BF61" s="573"/>
      <c r="BG61" s="573"/>
      <c r="BH61" s="573"/>
      <c r="BI61" s="573"/>
      <c r="BJ61" s="573"/>
    </row>
    <row r="62" spans="1:62" ht="81" customHeight="1">
      <c r="B62" s="607"/>
      <c r="C62" s="511"/>
      <c r="D62" s="511"/>
      <c r="E62" s="5457" t="s">
        <v>1024</v>
      </c>
      <c r="F62" s="5457"/>
      <c r="G62" s="5457"/>
      <c r="H62" s="5457"/>
      <c r="I62" s="5457"/>
      <c r="J62" s="5457"/>
      <c r="K62" s="5457"/>
      <c r="L62" s="5457"/>
      <c r="M62" s="5457"/>
      <c r="N62" s="5457"/>
      <c r="O62" s="5457"/>
      <c r="P62" s="5457"/>
      <c r="Q62" s="5457"/>
      <c r="R62" s="5457"/>
      <c r="S62" s="5457"/>
      <c r="T62" s="5457"/>
      <c r="U62" s="5457"/>
      <c r="V62" s="5457"/>
      <c r="W62" s="5457"/>
      <c r="X62" s="5457"/>
      <c r="Y62" s="5457"/>
      <c r="Z62" s="5457"/>
      <c r="AA62" s="5457"/>
      <c r="AB62" s="5457"/>
      <c r="AC62" s="5457"/>
      <c r="AD62" s="5457"/>
      <c r="AE62" s="5457"/>
      <c r="AF62" s="5457"/>
      <c r="AG62" s="5457"/>
      <c r="AH62" s="5457"/>
      <c r="AI62" s="5457"/>
      <c r="AJ62" s="5457"/>
      <c r="AK62" s="5457"/>
      <c r="AL62" s="5457"/>
      <c r="AM62" s="5457"/>
      <c r="AN62" s="5457"/>
      <c r="AO62" s="5457"/>
      <c r="AP62" s="5457"/>
      <c r="AQ62" s="5457"/>
      <c r="AR62" s="5457"/>
      <c r="AS62" s="5457"/>
      <c r="AT62" s="5457"/>
      <c r="AU62" s="5457"/>
      <c r="AV62" s="5457"/>
      <c r="AW62" s="5457"/>
      <c r="AX62" s="5457"/>
      <c r="AY62" s="5457"/>
      <c r="AZ62" s="613"/>
      <c r="BB62" s="573"/>
      <c r="BC62" s="573"/>
      <c r="BD62" s="573"/>
      <c r="BE62" s="573"/>
      <c r="BF62" s="573"/>
      <c r="BG62" s="573"/>
      <c r="BH62" s="573"/>
      <c r="BI62" s="573"/>
      <c r="BJ62" s="573"/>
    </row>
    <row r="63" spans="1:62" ht="18" customHeight="1">
      <c r="B63" s="607"/>
      <c r="C63" s="511"/>
      <c r="D63" s="511"/>
      <c r="E63" s="5473" t="s">
        <v>1025</v>
      </c>
      <c r="F63" s="5473"/>
      <c r="G63" s="5473"/>
      <c r="H63" s="5473"/>
      <c r="I63" s="5473"/>
      <c r="J63" s="5473"/>
      <c r="K63" s="5473"/>
      <c r="L63" s="5473"/>
      <c r="M63" s="5473"/>
      <c r="N63" s="5473"/>
      <c r="O63" s="5473"/>
      <c r="P63" s="5473"/>
      <c r="Q63" s="5473"/>
      <c r="R63" s="5473"/>
      <c r="S63" s="5473"/>
      <c r="T63" s="5473"/>
      <c r="U63" s="5473"/>
      <c r="V63" s="5473"/>
      <c r="W63" s="5473"/>
      <c r="X63" s="5473"/>
      <c r="Y63" s="5473"/>
      <c r="Z63" s="5473"/>
      <c r="AA63" s="5473"/>
      <c r="AB63" s="5473"/>
      <c r="AC63" s="5473"/>
      <c r="AD63" s="5473"/>
      <c r="AE63" s="5473"/>
      <c r="AF63" s="5473"/>
      <c r="AG63" s="5473"/>
      <c r="AH63" s="5473"/>
      <c r="AI63" s="5473"/>
      <c r="AJ63" s="5473"/>
      <c r="AK63" s="5473"/>
      <c r="AL63" s="5473"/>
      <c r="AM63" s="5473"/>
      <c r="AN63" s="5473"/>
      <c r="AO63" s="5473"/>
      <c r="AP63" s="5473"/>
      <c r="AQ63" s="5473"/>
      <c r="AR63" s="5473"/>
      <c r="AS63" s="5473"/>
      <c r="AT63" s="5473"/>
      <c r="AU63" s="5473"/>
      <c r="AV63" s="5473"/>
      <c r="AW63" s="5473"/>
      <c r="AX63" s="5473"/>
      <c r="AY63" s="5473"/>
      <c r="AZ63" s="613"/>
      <c r="BB63" s="573"/>
      <c r="BC63" s="573"/>
      <c r="BD63" s="573"/>
      <c r="BE63" s="573"/>
      <c r="BF63" s="573"/>
      <c r="BG63" s="573"/>
      <c r="BH63" s="573"/>
      <c r="BI63" s="573"/>
      <c r="BJ63" s="573"/>
    </row>
    <row r="64" spans="1:62" ht="27.75" customHeight="1">
      <c r="B64" s="607"/>
      <c r="C64" s="511"/>
      <c r="D64" s="511"/>
      <c r="E64" s="511"/>
      <c r="F64" s="620" t="s">
        <v>1026</v>
      </c>
      <c r="G64" s="511"/>
      <c r="H64" s="5460" t="s">
        <v>1027</v>
      </c>
      <c r="I64" s="5460"/>
      <c r="J64" s="5460"/>
      <c r="K64" s="5460"/>
      <c r="L64" s="5460"/>
      <c r="M64" s="5460"/>
      <c r="N64" s="5460"/>
      <c r="O64" s="5460"/>
      <c r="P64" s="5460"/>
      <c r="Q64" s="5460"/>
      <c r="R64" s="5460"/>
      <c r="S64" s="5460"/>
      <c r="T64" s="5460"/>
      <c r="U64" s="5460"/>
      <c r="V64" s="5460"/>
      <c r="W64" s="5460"/>
      <c r="X64" s="5460"/>
      <c r="Y64" s="5460"/>
      <c r="Z64" s="5460"/>
      <c r="AA64" s="5460"/>
      <c r="AB64" s="5460"/>
      <c r="AC64" s="5460"/>
      <c r="AD64" s="5460"/>
      <c r="AE64" s="5460"/>
      <c r="AF64" s="5460"/>
      <c r="AG64" s="5460"/>
      <c r="AH64" s="5460"/>
      <c r="AI64" s="5460"/>
      <c r="AJ64" s="5460"/>
      <c r="AK64" s="5460"/>
      <c r="AL64" s="5460"/>
      <c r="AM64" s="5460"/>
      <c r="AN64" s="5460"/>
      <c r="AO64" s="5460"/>
      <c r="AP64" s="5460"/>
      <c r="AQ64" s="5460"/>
      <c r="AR64" s="5460"/>
      <c r="AS64" s="5460"/>
      <c r="AT64" s="5460"/>
      <c r="AU64" s="5460"/>
      <c r="AV64" s="5460"/>
      <c r="AW64" s="5460"/>
      <c r="AX64" s="5460"/>
      <c r="AY64" s="5460"/>
      <c r="AZ64" s="613"/>
      <c r="BB64" s="573"/>
      <c r="BC64" s="573"/>
      <c r="BD64" s="573"/>
      <c r="BE64" s="573"/>
      <c r="BF64" s="573"/>
      <c r="BG64" s="573"/>
      <c r="BH64" s="573"/>
      <c r="BI64" s="573"/>
      <c r="BJ64" s="573"/>
    </row>
    <row r="65" spans="1:62" ht="27.75" customHeight="1">
      <c r="B65" s="607"/>
      <c r="C65" s="511"/>
      <c r="D65" s="511"/>
      <c r="E65" s="511"/>
      <c r="F65" s="620" t="s">
        <v>1028</v>
      </c>
      <c r="G65" s="511"/>
      <c r="H65" s="5460" t="s">
        <v>1029</v>
      </c>
      <c r="I65" s="5460"/>
      <c r="J65" s="5460"/>
      <c r="K65" s="5460"/>
      <c r="L65" s="5460"/>
      <c r="M65" s="5460"/>
      <c r="N65" s="5460"/>
      <c r="O65" s="5460"/>
      <c r="P65" s="5460"/>
      <c r="Q65" s="5460"/>
      <c r="R65" s="5460"/>
      <c r="S65" s="5460"/>
      <c r="T65" s="5460"/>
      <c r="U65" s="5460"/>
      <c r="V65" s="5460"/>
      <c r="W65" s="5460"/>
      <c r="X65" s="5460"/>
      <c r="Y65" s="5460"/>
      <c r="Z65" s="5460"/>
      <c r="AA65" s="5460"/>
      <c r="AB65" s="5460"/>
      <c r="AC65" s="5460"/>
      <c r="AD65" s="5460"/>
      <c r="AE65" s="5460"/>
      <c r="AF65" s="5460"/>
      <c r="AG65" s="5460"/>
      <c r="AH65" s="5460"/>
      <c r="AI65" s="5460"/>
      <c r="AJ65" s="5460"/>
      <c r="AK65" s="5460"/>
      <c r="AL65" s="5460"/>
      <c r="AM65" s="5460"/>
      <c r="AN65" s="5460"/>
      <c r="AO65" s="5460"/>
      <c r="AP65" s="5460"/>
      <c r="AQ65" s="5460"/>
      <c r="AR65" s="5460"/>
      <c r="AS65" s="5460"/>
      <c r="AT65" s="5460"/>
      <c r="AU65" s="5460"/>
      <c r="AV65" s="5460"/>
      <c r="AW65" s="5460"/>
      <c r="AX65" s="5460"/>
      <c r="AY65" s="5460"/>
      <c r="AZ65" s="613"/>
      <c r="BB65" s="573"/>
      <c r="BC65" s="573"/>
      <c r="BD65" s="573"/>
      <c r="BE65" s="573"/>
      <c r="BF65" s="573"/>
      <c r="BG65" s="573"/>
      <c r="BH65" s="573"/>
      <c r="BI65" s="573"/>
      <c r="BJ65" s="573"/>
    </row>
    <row r="66" spans="1:62" ht="27.75" customHeight="1">
      <c r="A66" s="687"/>
      <c r="B66" s="688"/>
      <c r="C66" s="511"/>
      <c r="D66" s="511"/>
      <c r="E66" s="511"/>
      <c r="F66" s="620" t="s">
        <v>1030</v>
      </c>
      <c r="G66" s="511"/>
      <c r="H66" s="5460" t="s">
        <v>1031</v>
      </c>
      <c r="I66" s="5460"/>
      <c r="J66" s="5460"/>
      <c r="K66" s="5460"/>
      <c r="L66" s="5460"/>
      <c r="M66" s="5460"/>
      <c r="N66" s="5460"/>
      <c r="O66" s="5460"/>
      <c r="P66" s="5460"/>
      <c r="Q66" s="5460"/>
      <c r="R66" s="5460"/>
      <c r="S66" s="5460"/>
      <c r="T66" s="5460"/>
      <c r="U66" s="5460"/>
      <c r="V66" s="5460"/>
      <c r="W66" s="5460"/>
      <c r="X66" s="5460"/>
      <c r="Y66" s="5460"/>
      <c r="Z66" s="5460"/>
      <c r="AA66" s="5460"/>
      <c r="AB66" s="5460"/>
      <c r="AC66" s="5460"/>
      <c r="AD66" s="5460"/>
      <c r="AE66" s="5460"/>
      <c r="AF66" s="5460"/>
      <c r="AG66" s="5460"/>
      <c r="AH66" s="5460"/>
      <c r="AI66" s="5460"/>
      <c r="AJ66" s="5460"/>
      <c r="AK66" s="5460"/>
      <c r="AL66" s="5460"/>
      <c r="AM66" s="5460"/>
      <c r="AN66" s="5460"/>
      <c r="AO66" s="5460"/>
      <c r="AP66" s="5460"/>
      <c r="AQ66" s="5460"/>
      <c r="AR66" s="5460"/>
      <c r="AS66" s="5460"/>
      <c r="AT66" s="5460"/>
      <c r="AU66" s="5460"/>
      <c r="AV66" s="5460"/>
      <c r="AW66" s="5460"/>
      <c r="AX66" s="5460"/>
      <c r="AY66" s="5460"/>
      <c r="AZ66" s="613"/>
      <c r="BB66" s="573"/>
      <c r="BC66" s="573"/>
      <c r="BD66" s="573"/>
      <c r="BE66" s="573"/>
      <c r="BF66" s="573"/>
      <c r="BG66" s="573"/>
      <c r="BH66" s="573"/>
      <c r="BI66" s="573"/>
      <c r="BJ66" s="573"/>
    </row>
    <row r="67" spans="1:62" ht="13.5" customHeight="1">
      <c r="A67" s="687"/>
      <c r="B67" s="688"/>
      <c r="C67" s="511"/>
      <c r="D67" s="511"/>
      <c r="E67" s="511"/>
      <c r="F67" s="620" t="s">
        <v>1032</v>
      </c>
      <c r="G67" s="511"/>
      <c r="H67" s="5460" t="s">
        <v>1033</v>
      </c>
      <c r="I67" s="5460"/>
      <c r="J67" s="5460"/>
      <c r="K67" s="5460"/>
      <c r="L67" s="5460"/>
      <c r="M67" s="5460"/>
      <c r="N67" s="5460"/>
      <c r="O67" s="5460"/>
      <c r="P67" s="5460"/>
      <c r="Q67" s="5460"/>
      <c r="R67" s="5460"/>
      <c r="S67" s="5460"/>
      <c r="T67" s="5460"/>
      <c r="U67" s="5460"/>
      <c r="V67" s="5460"/>
      <c r="W67" s="5460"/>
      <c r="X67" s="5460"/>
      <c r="Y67" s="5460"/>
      <c r="Z67" s="5460"/>
      <c r="AA67" s="5460"/>
      <c r="AB67" s="5460"/>
      <c r="AC67" s="5460"/>
      <c r="AD67" s="5460"/>
      <c r="AE67" s="5460"/>
      <c r="AF67" s="5460"/>
      <c r="AG67" s="5460"/>
      <c r="AH67" s="5460"/>
      <c r="AI67" s="5460"/>
      <c r="AJ67" s="5460"/>
      <c r="AK67" s="5460"/>
      <c r="AL67" s="5460"/>
      <c r="AM67" s="5460"/>
      <c r="AN67" s="5460"/>
      <c r="AO67" s="5460"/>
      <c r="AP67" s="5460"/>
      <c r="AQ67" s="5460"/>
      <c r="AR67" s="5460"/>
      <c r="AS67" s="5460"/>
      <c r="AT67" s="5460"/>
      <c r="AU67" s="5460"/>
      <c r="AV67" s="5460"/>
      <c r="AW67" s="5460"/>
      <c r="AX67" s="5460"/>
      <c r="AY67" s="5460"/>
      <c r="AZ67" s="613"/>
      <c r="BB67" s="573"/>
      <c r="BC67" s="573"/>
      <c r="BD67" s="573"/>
      <c r="BE67" s="573"/>
      <c r="BF67" s="573"/>
      <c r="BG67" s="573"/>
      <c r="BH67" s="573"/>
      <c r="BI67" s="573"/>
      <c r="BJ67" s="573"/>
    </row>
    <row r="68" spans="1:62" ht="39" customHeight="1">
      <c r="A68" s="687"/>
      <c r="B68" s="5466"/>
      <c r="C68" s="5467"/>
      <c r="D68" s="5467"/>
      <c r="E68" s="5467"/>
      <c r="F68" s="5467"/>
      <c r="G68" s="5467"/>
      <c r="H68" s="5461" t="s">
        <v>1034</v>
      </c>
      <c r="I68" s="5461"/>
      <c r="J68" s="5460" t="s">
        <v>1035</v>
      </c>
      <c r="K68" s="5460"/>
      <c r="L68" s="5460"/>
      <c r="M68" s="5460"/>
      <c r="N68" s="5460"/>
      <c r="O68" s="5460"/>
      <c r="P68" s="5460"/>
      <c r="Q68" s="5460"/>
      <c r="R68" s="5460"/>
      <c r="S68" s="5460"/>
      <c r="T68" s="5460"/>
      <c r="U68" s="5460"/>
      <c r="V68" s="5460"/>
      <c r="W68" s="5460"/>
      <c r="X68" s="5460"/>
      <c r="Y68" s="5460"/>
      <c r="Z68" s="5460"/>
      <c r="AA68" s="5460"/>
      <c r="AB68" s="5460"/>
      <c r="AC68" s="5460"/>
      <c r="AD68" s="5460"/>
      <c r="AE68" s="5460"/>
      <c r="AF68" s="5460"/>
      <c r="AG68" s="5460"/>
      <c r="AH68" s="5460"/>
      <c r="AI68" s="5460"/>
      <c r="AJ68" s="5460"/>
      <c r="AK68" s="5460"/>
      <c r="AL68" s="5460"/>
      <c r="AM68" s="5460"/>
      <c r="AN68" s="5460"/>
      <c r="AO68" s="5460"/>
      <c r="AP68" s="5460"/>
      <c r="AQ68" s="5460"/>
      <c r="AR68" s="5460"/>
      <c r="AS68" s="5460"/>
      <c r="AT68" s="5460"/>
      <c r="AU68" s="5460"/>
      <c r="AV68" s="5460"/>
      <c r="AW68" s="5460"/>
      <c r="AX68" s="5460"/>
      <c r="AY68" s="5460"/>
      <c r="AZ68" s="613"/>
      <c r="BB68" s="573"/>
      <c r="BC68" s="573"/>
      <c r="BD68" s="573"/>
      <c r="BE68" s="573"/>
      <c r="BF68" s="573"/>
      <c r="BG68" s="573"/>
      <c r="BH68" s="573"/>
      <c r="BI68" s="573"/>
      <c r="BJ68" s="573"/>
    </row>
    <row r="69" spans="1:62" s="579" customFormat="1" ht="39" customHeight="1">
      <c r="A69" s="689"/>
      <c r="B69" s="5468"/>
      <c r="C69" s="5469"/>
      <c r="D69" s="5469"/>
      <c r="E69" s="5469"/>
      <c r="F69" s="5469"/>
      <c r="G69" s="5469"/>
      <c r="H69" s="5462" t="s">
        <v>1034</v>
      </c>
      <c r="I69" s="5462"/>
      <c r="J69" s="5463" t="s">
        <v>1036</v>
      </c>
      <c r="K69" s="5463"/>
      <c r="L69" s="5463"/>
      <c r="M69" s="5463"/>
      <c r="N69" s="5463"/>
      <c r="O69" s="5463"/>
      <c r="P69" s="5463"/>
      <c r="Q69" s="5463"/>
      <c r="R69" s="5463"/>
      <c r="S69" s="5463"/>
      <c r="T69" s="5463"/>
      <c r="U69" s="5463"/>
      <c r="V69" s="5463"/>
      <c r="W69" s="5463"/>
      <c r="X69" s="5463"/>
      <c r="Y69" s="5463"/>
      <c r="Z69" s="5463"/>
      <c r="AA69" s="5463"/>
      <c r="AB69" s="5463"/>
      <c r="AC69" s="5463"/>
      <c r="AD69" s="5463"/>
      <c r="AE69" s="5463"/>
      <c r="AF69" s="5463"/>
      <c r="AG69" s="5463"/>
      <c r="AH69" s="5463"/>
      <c r="AI69" s="5463"/>
      <c r="AJ69" s="5463"/>
      <c r="AK69" s="5463"/>
      <c r="AL69" s="5463"/>
      <c r="AM69" s="5463"/>
      <c r="AN69" s="5463"/>
      <c r="AO69" s="5463"/>
      <c r="AP69" s="5463"/>
      <c r="AQ69" s="5463"/>
      <c r="AR69" s="5463"/>
      <c r="AS69" s="5463"/>
      <c r="AT69" s="5463"/>
      <c r="AU69" s="5463"/>
      <c r="AV69" s="5463"/>
      <c r="AW69" s="5463"/>
      <c r="AX69" s="5463"/>
      <c r="AY69" s="5463"/>
      <c r="AZ69" s="621"/>
      <c r="BB69" s="584"/>
      <c r="BC69" s="584"/>
      <c r="BD69" s="584"/>
      <c r="BE69" s="584"/>
      <c r="BF69" s="584"/>
      <c r="BG69" s="584"/>
      <c r="BH69" s="584"/>
      <c r="BI69" s="584"/>
      <c r="BJ69" s="584"/>
    </row>
    <row r="70" spans="1:62" ht="18" customHeight="1">
      <c r="A70" s="687"/>
      <c r="B70" s="690"/>
      <c r="C70" s="5453" t="s">
        <v>1037</v>
      </c>
      <c r="D70" s="5453"/>
      <c r="E70" s="5454" t="s">
        <v>1038</v>
      </c>
      <c r="F70" s="5453"/>
      <c r="G70" s="5453"/>
      <c r="H70" s="5453"/>
      <c r="I70" s="5453"/>
      <c r="J70" s="5453"/>
      <c r="K70" s="5453"/>
      <c r="L70" s="5453"/>
      <c r="M70" s="5453"/>
      <c r="N70" s="5453"/>
      <c r="O70" s="5453"/>
      <c r="P70" s="5453"/>
      <c r="Q70" s="5453"/>
      <c r="R70" s="5453"/>
      <c r="S70" s="5453"/>
      <c r="T70" s="5453"/>
      <c r="U70" s="5453"/>
      <c r="V70" s="5453"/>
      <c r="W70" s="5453"/>
      <c r="X70" s="5453"/>
      <c r="Y70" s="5453"/>
      <c r="Z70" s="5453"/>
      <c r="AA70" s="5453"/>
      <c r="AB70" s="5453"/>
      <c r="AC70" s="5453"/>
      <c r="AD70" s="5453"/>
      <c r="AE70" s="5453"/>
      <c r="AF70" s="5453"/>
      <c r="AG70" s="5453"/>
      <c r="AH70" s="5453"/>
      <c r="AI70" s="5453"/>
      <c r="AJ70" s="5453"/>
      <c r="AK70" s="5453"/>
      <c r="AL70" s="5453"/>
      <c r="AM70" s="5453"/>
      <c r="AN70" s="5453"/>
      <c r="AO70" s="5453"/>
      <c r="AP70" s="5453"/>
      <c r="AQ70" s="5453"/>
      <c r="AR70" s="5453"/>
      <c r="AS70" s="5453"/>
      <c r="AT70" s="5453"/>
      <c r="AU70" s="5453"/>
      <c r="AV70" s="5453"/>
      <c r="AW70" s="5453"/>
      <c r="AX70" s="5453"/>
      <c r="AY70" s="5453"/>
      <c r="AZ70" s="622"/>
      <c r="BB70" s="573"/>
      <c r="BC70" s="573"/>
      <c r="BD70" s="573"/>
      <c r="BE70" s="573"/>
      <c r="BF70" s="573"/>
      <c r="BG70" s="573"/>
      <c r="BH70" s="573"/>
      <c r="BI70" s="573"/>
      <c r="BJ70" s="573"/>
    </row>
    <row r="71" spans="1:62" ht="42" customHeight="1">
      <c r="A71" s="687"/>
      <c r="B71" s="691"/>
      <c r="C71" s="623"/>
      <c r="D71" s="623"/>
      <c r="E71" s="5455" t="s">
        <v>1039</v>
      </c>
      <c r="F71" s="5455"/>
      <c r="G71" s="5455"/>
      <c r="H71" s="5455"/>
      <c r="I71" s="5455"/>
      <c r="J71" s="5455"/>
      <c r="K71" s="5455"/>
      <c r="L71" s="5455"/>
      <c r="M71" s="5455"/>
      <c r="N71" s="5455"/>
      <c r="O71" s="5455"/>
      <c r="P71" s="5455"/>
      <c r="Q71" s="5455"/>
      <c r="R71" s="5455"/>
      <c r="S71" s="5455"/>
      <c r="T71" s="5455"/>
      <c r="U71" s="5455"/>
      <c r="V71" s="5455"/>
      <c r="W71" s="5455"/>
      <c r="X71" s="5455"/>
      <c r="Y71" s="5455"/>
      <c r="Z71" s="5455"/>
      <c r="AA71" s="5455"/>
      <c r="AB71" s="5455"/>
      <c r="AC71" s="5455"/>
      <c r="AD71" s="5455"/>
      <c r="AE71" s="5455"/>
      <c r="AF71" s="5455"/>
      <c r="AG71" s="5455"/>
      <c r="AH71" s="5455"/>
      <c r="AI71" s="5455"/>
      <c r="AJ71" s="5455"/>
      <c r="AK71" s="5455"/>
      <c r="AL71" s="5455"/>
      <c r="AM71" s="5455"/>
      <c r="AN71" s="5455"/>
      <c r="AO71" s="5455"/>
      <c r="AP71" s="5455"/>
      <c r="AQ71" s="5455"/>
      <c r="AR71" s="5455"/>
      <c r="AS71" s="5455"/>
      <c r="AT71" s="5455"/>
      <c r="AU71" s="5455"/>
      <c r="AV71" s="5455"/>
      <c r="AW71" s="5455"/>
      <c r="AX71" s="5455"/>
      <c r="AY71" s="5455"/>
      <c r="AZ71" s="624"/>
      <c r="BB71" s="573"/>
      <c r="BC71" s="573"/>
      <c r="BD71" s="573"/>
      <c r="BE71" s="573"/>
      <c r="BF71" s="573"/>
      <c r="BG71" s="573"/>
      <c r="BH71" s="573"/>
      <c r="BI71" s="573"/>
      <c r="BJ71" s="573"/>
    </row>
    <row r="72" spans="1:62" ht="28.5" customHeight="1">
      <c r="A72" s="687"/>
      <c r="B72" s="688"/>
      <c r="C72" s="5456" t="s">
        <v>1040</v>
      </c>
      <c r="D72" s="5456"/>
      <c r="E72" s="5456"/>
      <c r="F72" s="5456"/>
      <c r="G72" s="5456"/>
      <c r="H72" s="5456"/>
      <c r="I72" s="5456"/>
      <c r="J72" s="5456"/>
      <c r="K72" s="5456"/>
      <c r="L72" s="5456"/>
      <c r="M72" s="5456"/>
      <c r="N72" s="5456"/>
      <c r="O72" s="5456"/>
      <c r="P72" s="5456"/>
      <c r="Q72" s="5456"/>
      <c r="R72" s="5456"/>
      <c r="S72" s="5456"/>
      <c r="T72" s="5456"/>
      <c r="U72" s="5456"/>
      <c r="V72" s="5456"/>
      <c r="W72" s="5456"/>
      <c r="X72" s="5456"/>
      <c r="Y72" s="5456"/>
      <c r="Z72" s="5456"/>
      <c r="AA72" s="5456"/>
      <c r="AB72" s="5456"/>
      <c r="AC72" s="5456"/>
      <c r="AD72" s="5456"/>
      <c r="AE72" s="5456"/>
      <c r="AF72" s="5456"/>
      <c r="AG72" s="5456"/>
      <c r="AH72" s="5456"/>
      <c r="AI72" s="5456"/>
      <c r="AJ72" s="5456"/>
      <c r="AK72" s="5456"/>
      <c r="AL72" s="5456"/>
      <c r="AM72" s="5456"/>
      <c r="AN72" s="5456"/>
      <c r="AO72" s="5456"/>
      <c r="AP72" s="5456"/>
      <c r="AQ72" s="5456"/>
      <c r="AR72" s="5456"/>
      <c r="AS72" s="5456"/>
      <c r="AT72" s="5456"/>
      <c r="AU72" s="5456"/>
      <c r="AV72" s="5456"/>
      <c r="AW72" s="5456"/>
      <c r="AX72" s="5456"/>
      <c r="AY72" s="5456"/>
      <c r="AZ72" s="613"/>
      <c r="BB72" s="573"/>
      <c r="BC72" s="573"/>
      <c r="BD72" s="573"/>
      <c r="BE72" s="573"/>
      <c r="BF72" s="573"/>
      <c r="BG72" s="573"/>
      <c r="BH72" s="573"/>
      <c r="BI72" s="573"/>
      <c r="BJ72" s="573"/>
    </row>
    <row r="73" spans="1:62" ht="59.25" customHeight="1">
      <c r="A73" s="687"/>
      <c r="B73" s="688"/>
      <c r="C73" s="5457" t="s">
        <v>1041</v>
      </c>
      <c r="D73" s="5457"/>
      <c r="E73" s="5457"/>
      <c r="F73" s="5457"/>
      <c r="G73" s="5457"/>
      <c r="H73" s="5457"/>
      <c r="I73" s="5457"/>
      <c r="J73" s="5457"/>
      <c r="K73" s="5457"/>
      <c r="L73" s="5457"/>
      <c r="M73" s="5457"/>
      <c r="N73" s="5457"/>
      <c r="O73" s="5457"/>
      <c r="P73" s="5457"/>
      <c r="Q73" s="5457"/>
      <c r="R73" s="5457"/>
      <c r="S73" s="5457"/>
      <c r="T73" s="5457"/>
      <c r="U73" s="5457"/>
      <c r="V73" s="5457"/>
      <c r="W73" s="5457"/>
      <c r="X73" s="5457"/>
      <c r="Y73" s="5457"/>
      <c r="Z73" s="5457"/>
      <c r="AA73" s="5457"/>
      <c r="AB73" s="5457"/>
      <c r="AC73" s="5457"/>
      <c r="AD73" s="5457"/>
      <c r="AE73" s="5457"/>
      <c r="AF73" s="5457"/>
      <c r="AG73" s="5457"/>
      <c r="AH73" s="5457"/>
      <c r="AI73" s="5457"/>
      <c r="AJ73" s="5457"/>
      <c r="AK73" s="5457"/>
      <c r="AL73" s="5457"/>
      <c r="AM73" s="5457"/>
      <c r="AN73" s="5457"/>
      <c r="AO73" s="5457"/>
      <c r="AP73" s="5457"/>
      <c r="AQ73" s="5457"/>
      <c r="AR73" s="5457"/>
      <c r="AS73" s="5457"/>
      <c r="AT73" s="5457"/>
      <c r="AU73" s="5457"/>
      <c r="AV73" s="5457"/>
      <c r="AW73" s="5457"/>
      <c r="AX73" s="5457"/>
      <c r="AY73" s="5457"/>
      <c r="AZ73" s="613"/>
      <c r="BB73" s="573"/>
      <c r="BC73" s="573"/>
      <c r="BD73" s="573"/>
      <c r="BE73" s="573"/>
      <c r="BF73" s="573"/>
      <c r="BG73" s="573"/>
      <c r="BH73" s="573"/>
      <c r="BI73" s="573"/>
      <c r="BJ73" s="573"/>
    </row>
    <row r="74" spans="1:62" ht="21" customHeight="1">
      <c r="A74" s="687"/>
      <c r="B74" s="5464"/>
      <c r="C74" s="5464"/>
      <c r="D74" s="5464"/>
      <c r="E74" s="5464"/>
      <c r="F74" s="5464"/>
      <c r="G74" s="5465"/>
      <c r="H74" s="5444"/>
      <c r="I74" s="5444"/>
      <c r="J74" s="5444"/>
      <c r="K74" s="5444"/>
      <c r="L74" s="5444"/>
      <c r="M74" s="5444"/>
      <c r="N74" s="5444"/>
      <c r="O74" s="5444"/>
      <c r="P74" s="5444"/>
      <c r="Q74" s="5444"/>
      <c r="R74" s="5444"/>
      <c r="S74" s="5444"/>
      <c r="T74" s="5444"/>
      <c r="U74" s="5444"/>
      <c r="V74" s="5444"/>
      <c r="W74" s="5444"/>
      <c r="X74" s="5444"/>
      <c r="Y74" s="5444"/>
      <c r="Z74" s="5444"/>
      <c r="AA74" s="5444"/>
      <c r="AB74" s="5444"/>
      <c r="AC74" s="5444"/>
      <c r="AD74" s="5444"/>
      <c r="AE74" s="5444"/>
      <c r="AF74" s="5444"/>
      <c r="AG74" s="5444"/>
      <c r="AH74" s="5444"/>
      <c r="AI74" s="5444"/>
      <c r="AJ74" s="5444"/>
      <c r="AK74" s="5444"/>
      <c r="AL74" s="625"/>
      <c r="AM74" s="625"/>
      <c r="AN74" s="625"/>
      <c r="AO74" s="625"/>
      <c r="AP74" s="625"/>
      <c r="AQ74" s="625"/>
      <c r="AR74" s="625"/>
      <c r="AS74" s="625"/>
      <c r="AT74" s="625"/>
      <c r="AU74" s="625"/>
      <c r="AV74" s="625"/>
      <c r="AW74" s="625"/>
      <c r="AX74" s="625"/>
      <c r="AY74" s="625"/>
      <c r="AZ74" s="591"/>
      <c r="BB74" s="573"/>
      <c r="BC74" s="573"/>
      <c r="BD74" s="573"/>
      <c r="BE74" s="573"/>
      <c r="BF74" s="573"/>
      <c r="BG74" s="573"/>
      <c r="BH74" s="573"/>
      <c r="BI74" s="573"/>
      <c r="BJ74" s="573"/>
    </row>
    <row r="75" spans="1:62" ht="12.75" customHeight="1">
      <c r="A75" s="687"/>
      <c r="B75" s="5451"/>
      <c r="C75" s="5451"/>
      <c r="D75" s="5451"/>
      <c r="E75" s="5451"/>
      <c r="F75" s="5451"/>
      <c r="G75" s="5452"/>
      <c r="H75" s="5449" t="s">
        <v>1042</v>
      </c>
      <c r="I75" s="5449"/>
      <c r="J75" s="5449"/>
      <c r="K75" s="5449"/>
      <c r="L75" s="5449"/>
      <c r="M75" s="5449"/>
      <c r="N75" s="5449"/>
      <c r="O75" s="5449"/>
      <c r="P75" s="5449"/>
      <c r="Q75" s="5449"/>
      <c r="R75" s="5449"/>
      <c r="S75" s="5449"/>
      <c r="T75" s="5449"/>
      <c r="U75" s="5449"/>
      <c r="V75" s="5449"/>
      <c r="W75" s="5449"/>
      <c r="X75" s="5449"/>
      <c r="Y75" s="5449"/>
      <c r="Z75" s="5449"/>
      <c r="AA75" s="5449"/>
      <c r="AB75" s="5449"/>
      <c r="AC75" s="5449"/>
      <c r="AD75" s="5449"/>
      <c r="AE75" s="5449"/>
      <c r="AF75" s="5449"/>
      <c r="AG75" s="5449"/>
      <c r="AH75" s="5449"/>
      <c r="AI75" s="5449"/>
      <c r="AJ75" s="5449"/>
      <c r="AK75" s="5449"/>
      <c r="AL75" s="362"/>
      <c r="AM75" s="362"/>
      <c r="AN75" s="362"/>
      <c r="AO75" s="362"/>
      <c r="AP75" s="362"/>
      <c r="AQ75" s="362"/>
      <c r="AR75" s="362"/>
      <c r="AS75" s="362"/>
      <c r="AT75" s="362"/>
      <c r="AU75" s="626"/>
      <c r="AV75" s="626"/>
      <c r="AW75" s="626"/>
      <c r="AX75" s="626"/>
      <c r="AY75" s="626"/>
      <c r="AZ75" s="628"/>
    </row>
    <row r="76" spans="1:62" ht="37.5" customHeight="1">
      <c r="B76" s="5095"/>
      <c r="C76" s="2512"/>
      <c r="D76" s="5361"/>
      <c r="E76" s="5361"/>
      <c r="F76" s="5361"/>
      <c r="G76" s="5361"/>
      <c r="H76" s="5361"/>
      <c r="I76" s="5361"/>
      <c r="J76" s="5361"/>
      <c r="K76" s="5361"/>
      <c r="L76" s="5361"/>
      <c r="M76" s="5361"/>
      <c r="N76" s="5361"/>
      <c r="O76" s="5361"/>
      <c r="P76" s="5361"/>
      <c r="Q76" s="5361"/>
      <c r="R76" s="5361"/>
      <c r="S76" s="5361"/>
      <c r="T76" s="5361"/>
      <c r="U76" s="5361"/>
      <c r="V76" s="5361"/>
      <c r="W76" s="5361"/>
      <c r="X76" s="5361"/>
      <c r="Y76" s="5458"/>
      <c r="Z76" s="5458"/>
      <c r="AA76" s="5458"/>
      <c r="AB76" s="5458"/>
      <c r="AC76" s="5450"/>
      <c r="AD76" s="5450"/>
      <c r="AE76" s="5450"/>
      <c r="AF76" s="5450"/>
      <c r="AG76" s="5450"/>
      <c r="AH76" s="5450"/>
      <c r="AI76" s="5450"/>
      <c r="AJ76" s="5450"/>
      <c r="AK76" s="5450"/>
      <c r="AL76" s="5450"/>
      <c r="AM76" s="5450"/>
      <c r="AN76" s="5450"/>
      <c r="AO76" s="5450"/>
      <c r="AP76" s="5450"/>
      <c r="AQ76" s="5450"/>
      <c r="AR76" s="5450"/>
      <c r="AS76" s="5450"/>
      <c r="AT76" s="5450"/>
      <c r="AU76" s="5450"/>
      <c r="AV76" s="5450"/>
      <c r="AW76" s="5450"/>
      <c r="AX76" s="5442"/>
      <c r="AY76" s="5442"/>
      <c r="AZ76" s="5459"/>
    </row>
    <row r="77" spans="1:62" ht="15.75" customHeight="1">
      <c r="B77" s="5446"/>
      <c r="C77" s="3271"/>
      <c r="D77" s="5447" t="s">
        <v>17</v>
      </c>
      <c r="E77" s="5447"/>
      <c r="F77" s="5447"/>
      <c r="G77" s="5447"/>
      <c r="H77" s="5447"/>
      <c r="I77" s="5447"/>
      <c r="J77" s="5447"/>
      <c r="K77" s="5447"/>
      <c r="L77" s="5447"/>
      <c r="M77" s="5447"/>
      <c r="N77" s="5447"/>
      <c r="O77" s="5447"/>
      <c r="P77" s="5447"/>
      <c r="Q77" s="5447"/>
      <c r="R77" s="5447"/>
      <c r="S77" s="5447"/>
      <c r="T77" s="5447"/>
      <c r="U77" s="5447"/>
      <c r="V77" s="5447"/>
      <c r="W77" s="5447"/>
      <c r="X77" s="5447"/>
      <c r="Y77" s="3271"/>
      <c r="Z77" s="3271"/>
      <c r="AA77" s="3271"/>
      <c r="AB77" s="3271"/>
      <c r="AC77" s="5447" t="s">
        <v>1043</v>
      </c>
      <c r="AD77" s="5447"/>
      <c r="AE77" s="5447"/>
      <c r="AF77" s="5447"/>
      <c r="AG77" s="5447"/>
      <c r="AH77" s="5447"/>
      <c r="AI77" s="5447"/>
      <c r="AJ77" s="5447"/>
      <c r="AK77" s="5447"/>
      <c r="AL77" s="5447"/>
      <c r="AM77" s="5447"/>
      <c r="AN77" s="5447"/>
      <c r="AO77" s="5447"/>
      <c r="AP77" s="5447"/>
      <c r="AQ77" s="5447"/>
      <c r="AR77" s="5447"/>
      <c r="AS77" s="5447"/>
      <c r="AT77" s="5447"/>
      <c r="AU77" s="5447"/>
      <c r="AV77" s="5447"/>
      <c r="AW77" s="5447"/>
      <c r="AX77" s="3271"/>
      <c r="AY77" s="3271"/>
      <c r="AZ77" s="5448"/>
    </row>
    <row r="78" spans="1:62" ht="3" customHeight="1" thickBot="1">
      <c r="B78" s="629"/>
      <c r="C78" s="554"/>
      <c r="D78" s="554"/>
      <c r="E78" s="554"/>
      <c r="F78" s="554"/>
      <c r="G78" s="554"/>
      <c r="H78" s="554"/>
      <c r="I78" s="554"/>
      <c r="J78" s="554"/>
      <c r="K78" s="554"/>
      <c r="L78" s="554"/>
      <c r="M78" s="554"/>
      <c r="N78" s="554"/>
      <c r="O78" s="554"/>
      <c r="P78" s="554"/>
      <c r="Q78" s="554"/>
      <c r="R78" s="554"/>
      <c r="S78" s="554"/>
      <c r="T78" s="554"/>
      <c r="U78" s="554"/>
      <c r="V78" s="554"/>
      <c r="W78" s="554"/>
      <c r="X78" s="554"/>
      <c r="Y78" s="554"/>
      <c r="Z78" s="554"/>
      <c r="AA78" s="554"/>
      <c r="AB78" s="554"/>
      <c r="AC78" s="554"/>
      <c r="AD78" s="554"/>
      <c r="AE78" s="554"/>
      <c r="AF78" s="554"/>
      <c r="AG78" s="554"/>
      <c r="AH78" s="554"/>
      <c r="AI78" s="554"/>
      <c r="AJ78" s="554"/>
      <c r="AK78" s="554"/>
      <c r="AL78" s="554"/>
      <c r="AM78" s="554"/>
      <c r="AN78" s="554"/>
      <c r="AO78" s="554"/>
      <c r="AP78" s="554"/>
      <c r="AQ78" s="554"/>
      <c r="AR78" s="554"/>
      <c r="AS78" s="554"/>
      <c r="AT78" s="554"/>
      <c r="AU78" s="554"/>
      <c r="AV78" s="554"/>
      <c r="AW78" s="554"/>
      <c r="AX78" s="554"/>
      <c r="AY78" s="554"/>
      <c r="AZ78" s="630"/>
    </row>
    <row r="81" spans="5:31" ht="14.25">
      <c r="E81" s="631"/>
      <c r="F81" s="564"/>
      <c r="G81" s="564"/>
      <c r="H81" s="564"/>
      <c r="I81" s="564"/>
      <c r="J81" s="564"/>
      <c r="K81" s="564"/>
      <c r="L81" s="564"/>
      <c r="M81" s="564"/>
      <c r="N81" s="564"/>
      <c r="O81" s="564"/>
      <c r="P81" s="564"/>
      <c r="Q81" s="564"/>
      <c r="R81" s="564"/>
      <c r="S81" s="564"/>
      <c r="T81" s="564"/>
      <c r="U81" s="564"/>
      <c r="V81" s="564"/>
      <c r="W81" s="564"/>
      <c r="X81" s="564"/>
      <c r="Y81" s="564"/>
      <c r="Z81" s="564"/>
      <c r="AA81" s="564"/>
      <c r="AB81" s="564"/>
      <c r="AC81" s="564"/>
      <c r="AD81" s="564"/>
      <c r="AE81" s="564"/>
    </row>
    <row r="82" spans="5:31">
      <c r="E82" s="631"/>
      <c r="F82" s="627"/>
      <c r="G82" s="627"/>
      <c r="H82" s="627"/>
      <c r="I82" s="627"/>
      <c r="J82" s="627"/>
      <c r="K82" s="627"/>
      <c r="L82" s="627"/>
      <c r="M82" s="627"/>
      <c r="N82" s="627"/>
      <c r="O82" s="627"/>
      <c r="P82" s="627"/>
      <c r="Q82" s="627"/>
      <c r="R82" s="627"/>
      <c r="S82" s="627"/>
      <c r="T82" s="627"/>
      <c r="U82" s="627"/>
      <c r="V82" s="627"/>
      <c r="W82" s="627"/>
      <c r="X82" s="627"/>
      <c r="Y82" s="627"/>
      <c r="Z82" s="627"/>
      <c r="AA82" s="627"/>
      <c r="AB82" s="627"/>
      <c r="AC82" s="627"/>
      <c r="AD82" s="627"/>
      <c r="AE82" s="627"/>
    </row>
  </sheetData>
  <sheetProtection password="CAAF" sheet="1" objects="1" scenarios="1" selectLockedCells="1"/>
  <mergeCells count="195">
    <mergeCell ref="B4:L4"/>
    <mergeCell ref="M4:X4"/>
    <mergeCell ref="Z4:AZ4"/>
    <mergeCell ref="B5:L5"/>
    <mergeCell ref="M5:X5"/>
    <mergeCell ref="Y5:Z5"/>
    <mergeCell ref="AB5:AE5"/>
    <mergeCell ref="AG5:AZ5"/>
    <mergeCell ref="B1:AV1"/>
    <mergeCell ref="B2:AP2"/>
    <mergeCell ref="AQ2:AW2"/>
    <mergeCell ref="AX2:AY2"/>
    <mergeCell ref="B3:L3"/>
    <mergeCell ref="M3:S3"/>
    <mergeCell ref="T3:AZ3"/>
    <mergeCell ref="B8:L8"/>
    <mergeCell ref="M8:X8"/>
    <mergeCell ref="Z8:AZ8"/>
    <mergeCell ref="B9:L9"/>
    <mergeCell ref="M9:X9"/>
    <mergeCell ref="Y9:Z9"/>
    <mergeCell ref="AB9:AE9"/>
    <mergeCell ref="AG9:AZ9"/>
    <mergeCell ref="B6:L6"/>
    <mergeCell ref="M6:X6"/>
    <mergeCell ref="Z6:AK6"/>
    <mergeCell ref="AM6:AN6"/>
    <mergeCell ref="AP6:AZ6"/>
    <mergeCell ref="B7:L7"/>
    <mergeCell ref="M7:X7"/>
    <mergeCell ref="Z7:AZ7"/>
    <mergeCell ref="C12:P12"/>
    <mergeCell ref="Q12:AG12"/>
    <mergeCell ref="AH12:AI12"/>
    <mergeCell ref="AJ12:AN12"/>
    <mergeCell ref="AO12:AZ12"/>
    <mergeCell ref="B13:E13"/>
    <mergeCell ref="F13:AZ13"/>
    <mergeCell ref="B10:L10"/>
    <mergeCell ref="M10:X10"/>
    <mergeCell ref="Z10:AI10"/>
    <mergeCell ref="AK10:AZ10"/>
    <mergeCell ref="B11:D11"/>
    <mergeCell ref="E11:AZ11"/>
    <mergeCell ref="B16:G16"/>
    <mergeCell ref="H16:AZ16"/>
    <mergeCell ref="B17:G17"/>
    <mergeCell ref="H17:AZ17"/>
    <mergeCell ref="B18:G18"/>
    <mergeCell ref="H18:AZ18"/>
    <mergeCell ref="B14:E14"/>
    <mergeCell ref="F14:K14"/>
    <mergeCell ref="L14:T14"/>
    <mergeCell ref="U14:AZ14"/>
    <mergeCell ref="B15:E15"/>
    <mergeCell ref="F15:K15"/>
    <mergeCell ref="L15:T15"/>
    <mergeCell ref="U15:AZ15"/>
    <mergeCell ref="B21:Q21"/>
    <mergeCell ref="R21:AX21"/>
    <mergeCell ref="AY21:AZ21"/>
    <mergeCell ref="B22:AZ22"/>
    <mergeCell ref="B23:L23"/>
    <mergeCell ref="M23:N23"/>
    <mergeCell ref="O23:AZ23"/>
    <mergeCell ref="B19:G19"/>
    <mergeCell ref="H19:AZ19"/>
    <mergeCell ref="B20:G20"/>
    <mergeCell ref="H20:Q20"/>
    <mergeCell ref="R20:AX20"/>
    <mergeCell ref="AY20:AZ20"/>
    <mergeCell ref="Q27:AZ27"/>
    <mergeCell ref="M28:P28"/>
    <mergeCell ref="Q28:AY28"/>
    <mergeCell ref="B29:L29"/>
    <mergeCell ref="M29:N30"/>
    <mergeCell ref="O29:AY29"/>
    <mergeCell ref="O30:AY30"/>
    <mergeCell ref="B24:L24"/>
    <mergeCell ref="M24:N27"/>
    <mergeCell ref="O24:AZ24"/>
    <mergeCell ref="O25:AY25"/>
    <mergeCell ref="B26:L26"/>
    <mergeCell ref="O26:V26"/>
    <mergeCell ref="W26:Z26"/>
    <mergeCell ref="AA26:AZ26"/>
    <mergeCell ref="B27:L27"/>
    <mergeCell ref="O27:P27"/>
    <mergeCell ref="B34:L34"/>
    <mergeCell ref="M34:N35"/>
    <mergeCell ref="O34:AY34"/>
    <mergeCell ref="O35:AY35"/>
    <mergeCell ref="B36:AV36"/>
    <mergeCell ref="B37:AP37"/>
    <mergeCell ref="AQ37:AW37"/>
    <mergeCell ref="AX37:AY37"/>
    <mergeCell ref="B31:L31"/>
    <mergeCell ref="M31:N33"/>
    <mergeCell ref="O31:AY31"/>
    <mergeCell ref="O32:AY32"/>
    <mergeCell ref="O33:V33"/>
    <mergeCell ref="W33:Z33"/>
    <mergeCell ref="AA33:AY33"/>
    <mergeCell ref="M41:AZ41"/>
    <mergeCell ref="B42:L42"/>
    <mergeCell ref="M42:N42"/>
    <mergeCell ref="O42:AY42"/>
    <mergeCell ref="B43:L43"/>
    <mergeCell ref="M43:N43"/>
    <mergeCell ref="O43:AY43"/>
    <mergeCell ref="B38:L38"/>
    <mergeCell ref="M38:N38"/>
    <mergeCell ref="O38:AY38"/>
    <mergeCell ref="B39:L40"/>
    <mergeCell ref="M39:N39"/>
    <mergeCell ref="O39:AY39"/>
    <mergeCell ref="M40:N40"/>
    <mergeCell ref="O40:AY40"/>
    <mergeCell ref="B41:L41"/>
    <mergeCell ref="M47:P47"/>
    <mergeCell ref="Q47:AG47"/>
    <mergeCell ref="AJ47:AZ47"/>
    <mergeCell ref="M48:N48"/>
    <mergeCell ref="O48:AY48"/>
    <mergeCell ref="M49:N49"/>
    <mergeCell ref="O49:AY49"/>
    <mergeCell ref="B44:L46"/>
    <mergeCell ref="M44:N44"/>
    <mergeCell ref="O44:AY44"/>
    <mergeCell ref="M45:N45"/>
    <mergeCell ref="O45:AY45"/>
    <mergeCell ref="M46:P46"/>
    <mergeCell ref="Q46:AF46"/>
    <mergeCell ref="AG46:AI46"/>
    <mergeCell ref="AJ46:AZ46"/>
    <mergeCell ref="B47:L47"/>
    <mergeCell ref="B48:L48"/>
    <mergeCell ref="B49:L49"/>
    <mergeCell ref="P54:AA54"/>
    <mergeCell ref="AB54:AK54"/>
    <mergeCell ref="AM54:AY54"/>
    <mergeCell ref="M55:N55"/>
    <mergeCell ref="O55:AY55"/>
    <mergeCell ref="B56:AV56"/>
    <mergeCell ref="O50:AY50"/>
    <mergeCell ref="O51:AY51"/>
    <mergeCell ref="M52:N52"/>
    <mergeCell ref="O52:AY52"/>
    <mergeCell ref="M53:N53"/>
    <mergeCell ref="O53:AY53"/>
    <mergeCell ref="B50:L50"/>
    <mergeCell ref="B51:L51"/>
    <mergeCell ref="B52:L52"/>
    <mergeCell ref="B53:L53"/>
    <mergeCell ref="B54:L54"/>
    <mergeCell ref="B55:L55"/>
    <mergeCell ref="E60:AY60"/>
    <mergeCell ref="B61:AZ61"/>
    <mergeCell ref="E62:AY62"/>
    <mergeCell ref="E63:AY63"/>
    <mergeCell ref="H64:AY64"/>
    <mergeCell ref="H65:AY65"/>
    <mergeCell ref="B57:AP57"/>
    <mergeCell ref="AQ57:AW57"/>
    <mergeCell ref="AX57:AY57"/>
    <mergeCell ref="C58:D58"/>
    <mergeCell ref="E58:AY58"/>
    <mergeCell ref="E59:AY59"/>
    <mergeCell ref="H66:AY66"/>
    <mergeCell ref="H67:AY67"/>
    <mergeCell ref="H68:I68"/>
    <mergeCell ref="J68:AY68"/>
    <mergeCell ref="H69:I69"/>
    <mergeCell ref="J69:AY69"/>
    <mergeCell ref="H74:AK74"/>
    <mergeCell ref="B74:G74"/>
    <mergeCell ref="B68:G68"/>
    <mergeCell ref="B69:G69"/>
    <mergeCell ref="B77:C77"/>
    <mergeCell ref="D77:X77"/>
    <mergeCell ref="Y77:AB77"/>
    <mergeCell ref="AC77:AW77"/>
    <mergeCell ref="AX77:AZ77"/>
    <mergeCell ref="H75:AK75"/>
    <mergeCell ref="AC76:AW76"/>
    <mergeCell ref="B75:G75"/>
    <mergeCell ref="C70:D70"/>
    <mergeCell ref="E70:AY70"/>
    <mergeCell ref="E71:AY71"/>
    <mergeCell ref="C72:AY72"/>
    <mergeCell ref="C73:AY73"/>
    <mergeCell ref="B76:C76"/>
    <mergeCell ref="D76:X76"/>
    <mergeCell ref="Y76:AB76"/>
    <mergeCell ref="AX76:AZ76"/>
  </mergeCells>
  <dataValidations count="11">
    <dataValidation type="textLength" operator="equal" allowBlank="1" showInputMessage="1" showErrorMessage="1" sqref="T3:AZ3">
      <formula1>23</formula1>
    </dataValidation>
    <dataValidation type="list" allowBlank="1" showInputMessage="1" showErrorMessage="1" promptTitle="Angabe der Anlagenart" prompt="Hier bitte die Anlagen-Erzeugungsart angeben!" sqref="Q12">
      <formula1>"Fotovoltaikanlage,Wasserkraftanlage,Windenergieanlage,Geothermieanlage,Biomasse/-gasanlage,hocheffiziente KWK-Anlage,konventionelle Erzeugungsanlage"</formula1>
    </dataValidation>
    <dataValidation type="list" allowBlank="1" showInputMessage="1" showErrorMessage="1" sqref="M3">
      <formula1>"E4171801296,E4183201RS5,KWK4077529"</formula1>
    </dataValidation>
    <dataValidation type="whole" allowBlank="1" showInputMessage="1" showErrorMessage="1" sqref="AM6:AN6">
      <formula1>0</formula1>
      <formula2>99</formula2>
    </dataValidation>
    <dataValidation operator="lessThanOrEqual" allowBlank="1" showErrorMessage="1" sqref="AX2:AY2 AX37:AY37 AX57:AY57"/>
    <dataValidation allowBlank="1" showErrorMessage="1" sqref="Z6:AK6 AJ10"/>
    <dataValidation operator="lessThanOrEqual" allowBlank="1" showInputMessage="1" showErrorMessage="1" errorTitle="Fehleingabe" error="Bitte max. 40 Zeichen eingeben!" sqref="Z7:AZ7"/>
    <dataValidation operator="lessThanOrEqual" allowBlank="1" showInputMessage="1" showErrorMessage="1" errorTitle="Fehleingabe" error="Bitte max. 40 Zeichen eingeben!" sqref="AG9:AZ9"/>
    <dataValidation operator="lessThanOrEqual" allowBlank="1" showInputMessage="1" showErrorMessage="1" errorTitle="Fehleingabe" error="Bitte max. 40 Zeichen eingeben!" sqref="AK10:AZ10"/>
    <dataValidation operator="lessThanOrEqual" allowBlank="1" showInputMessage="1" showErrorMessage="1" errorTitle="Fehleingabe" error="Bitte max. 15 Zeichen eingeben!" sqref="Z10:AI10"/>
    <dataValidation operator="lessThanOrEqual" allowBlank="1" showInputMessage="1" showErrorMessage="1" errorTitle="Fehleingabe" error="Bitte max. 40 Zeichen eingeben!" sqref="Z8:AZ8"/>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rowBreaks count="2" manualBreakCount="2">
    <brk id="35" min="1" max="51" man="1"/>
    <brk id="55"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0897" r:id="rId5" name="Check Box 1">
              <controlPr defaultSize="0" autoFill="0" autoLine="0" autoPict="0">
                <anchor moveWithCells="1">
                  <from>
                    <xdr:col>2</xdr:col>
                    <xdr:colOff>9525</xdr:colOff>
                    <xdr:row>10</xdr:row>
                    <xdr:rowOff>47625</xdr:rowOff>
                  </from>
                  <to>
                    <xdr:col>4</xdr:col>
                    <xdr:colOff>38100</xdr:colOff>
                    <xdr:row>10</xdr:row>
                    <xdr:rowOff>257175</xdr:rowOff>
                  </to>
                </anchor>
              </controlPr>
            </control>
          </mc:Choice>
        </mc:AlternateContent>
        <mc:AlternateContent xmlns:mc="http://schemas.openxmlformats.org/markup-compatibility/2006">
          <mc:Choice Requires="x14">
            <control shapeId="80898" r:id="rId6" name="Check Box 2">
              <controlPr defaultSize="0" autoFill="0" autoLine="0" autoPict="0">
                <anchor moveWithCells="1">
                  <from>
                    <xdr:col>4</xdr:col>
                    <xdr:colOff>95250</xdr:colOff>
                    <xdr:row>16</xdr:row>
                    <xdr:rowOff>0</xdr:rowOff>
                  </from>
                  <to>
                    <xdr:col>6</xdr:col>
                    <xdr:colOff>95250</xdr:colOff>
                    <xdr:row>17</xdr:row>
                    <xdr:rowOff>9525</xdr:rowOff>
                  </to>
                </anchor>
              </controlPr>
            </control>
          </mc:Choice>
        </mc:AlternateContent>
        <mc:AlternateContent xmlns:mc="http://schemas.openxmlformats.org/markup-compatibility/2006">
          <mc:Choice Requires="x14">
            <control shapeId="80899" r:id="rId7" name="Check Box 3">
              <controlPr defaultSize="0" autoFill="0" autoLine="0" autoPict="0">
                <anchor moveWithCells="1">
                  <from>
                    <xdr:col>4</xdr:col>
                    <xdr:colOff>95250</xdr:colOff>
                    <xdr:row>18</xdr:row>
                    <xdr:rowOff>0</xdr:rowOff>
                  </from>
                  <to>
                    <xdr:col>7</xdr:col>
                    <xdr:colOff>9525</xdr:colOff>
                    <xdr:row>19</xdr:row>
                    <xdr:rowOff>0</xdr:rowOff>
                  </to>
                </anchor>
              </controlPr>
            </control>
          </mc:Choice>
        </mc:AlternateContent>
        <mc:AlternateContent xmlns:mc="http://schemas.openxmlformats.org/markup-compatibility/2006">
          <mc:Choice Requires="x14">
            <control shapeId="80900" r:id="rId8" name="Check Box 4">
              <controlPr defaultSize="0" autoFill="0" autoLine="0" autoPict="0">
                <anchor moveWithCells="1">
                  <from>
                    <xdr:col>4</xdr:col>
                    <xdr:colOff>95250</xdr:colOff>
                    <xdr:row>19</xdr:row>
                    <xdr:rowOff>47625</xdr:rowOff>
                  </from>
                  <to>
                    <xdr:col>7</xdr:col>
                    <xdr:colOff>9525</xdr:colOff>
                    <xdr:row>20</xdr:row>
                    <xdr:rowOff>28575</xdr:rowOff>
                  </to>
                </anchor>
              </controlPr>
            </control>
          </mc:Choice>
        </mc:AlternateContent>
        <mc:AlternateContent xmlns:mc="http://schemas.openxmlformats.org/markup-compatibility/2006">
          <mc:Choice Requires="x14">
            <control shapeId="80901" r:id="rId9" name="Check Box 5">
              <controlPr defaultSize="0" autoFill="0" autoLine="0" autoPict="0">
                <anchor moveWithCells="1">
                  <from>
                    <xdr:col>2</xdr:col>
                    <xdr:colOff>9525</xdr:colOff>
                    <xdr:row>12</xdr:row>
                    <xdr:rowOff>0</xdr:rowOff>
                  </from>
                  <to>
                    <xdr:col>4</xdr:col>
                    <xdr:colOff>38100</xdr:colOff>
                    <xdr:row>12</xdr:row>
                    <xdr:rowOff>209550</xdr:rowOff>
                  </to>
                </anchor>
              </controlPr>
            </control>
          </mc:Choice>
        </mc:AlternateContent>
        <mc:AlternateContent xmlns:mc="http://schemas.openxmlformats.org/markup-compatibility/2006">
          <mc:Choice Requires="x14">
            <control shapeId="80902" r:id="rId10" name="Check Box 6">
              <controlPr defaultSize="0" autoFill="0" autoLine="0" autoPict="0">
                <anchor moveWithCells="1">
                  <from>
                    <xdr:col>2</xdr:col>
                    <xdr:colOff>9525</xdr:colOff>
                    <xdr:row>13</xdr:row>
                    <xdr:rowOff>0</xdr:rowOff>
                  </from>
                  <to>
                    <xdr:col>4</xdr:col>
                    <xdr:colOff>38100</xdr:colOff>
                    <xdr:row>13</xdr:row>
                    <xdr:rowOff>209550</xdr:rowOff>
                  </to>
                </anchor>
              </controlPr>
            </control>
          </mc:Choice>
        </mc:AlternateContent>
        <mc:AlternateContent xmlns:mc="http://schemas.openxmlformats.org/markup-compatibility/2006">
          <mc:Choice Requires="x14">
            <control shapeId="80903" r:id="rId11" name="Check Box 7">
              <controlPr defaultSize="0" autoFill="0" autoLine="0" autoPict="0">
                <anchor moveWithCells="1">
                  <from>
                    <xdr:col>2</xdr:col>
                    <xdr:colOff>9525</xdr:colOff>
                    <xdr:row>14</xdr:row>
                    <xdr:rowOff>0</xdr:rowOff>
                  </from>
                  <to>
                    <xdr:col>4</xdr:col>
                    <xdr:colOff>38100</xdr:colOff>
                    <xdr:row>14</xdr:row>
                    <xdr:rowOff>209550</xdr:rowOff>
                  </to>
                </anchor>
              </controlPr>
            </control>
          </mc:Choice>
        </mc:AlternateContent>
        <mc:AlternateContent xmlns:mc="http://schemas.openxmlformats.org/markup-compatibility/2006">
          <mc:Choice Requires="x14">
            <control shapeId="80904" r:id="rId12" name="Check Box 8">
              <controlPr defaultSize="0" autoFill="0" autoLine="0" autoPict="0">
                <anchor moveWithCells="1">
                  <from>
                    <xdr:col>4</xdr:col>
                    <xdr:colOff>95250</xdr:colOff>
                    <xdr:row>15</xdr:row>
                    <xdr:rowOff>0</xdr:rowOff>
                  </from>
                  <to>
                    <xdr:col>7</xdr:col>
                    <xdr:colOff>9525</xdr:colOff>
                    <xdr:row>15</xdr:row>
                    <xdr:rowOff>209550</xdr:rowOff>
                  </to>
                </anchor>
              </controlPr>
            </control>
          </mc:Choice>
        </mc:AlternateContent>
        <mc:AlternateContent xmlns:mc="http://schemas.openxmlformats.org/markup-compatibility/2006">
          <mc:Choice Requires="x14">
            <control shapeId="80905" r:id="rId13" name="Check Box 9">
              <controlPr defaultSize="0" autoFill="0" autoLine="0" autoPict="0">
                <anchor moveWithCells="1">
                  <from>
                    <xdr:col>4</xdr:col>
                    <xdr:colOff>95250</xdr:colOff>
                    <xdr:row>17</xdr:row>
                    <xdr:rowOff>0</xdr:rowOff>
                  </from>
                  <to>
                    <xdr:col>6</xdr:col>
                    <xdr:colOff>95250</xdr:colOff>
                    <xdr:row>18</xdr:row>
                    <xdr:rowOff>9525</xdr:rowOff>
                  </to>
                </anchor>
              </controlPr>
            </control>
          </mc:Choice>
        </mc:AlternateContent>
        <mc:AlternateContent xmlns:mc="http://schemas.openxmlformats.org/markup-compatibility/2006">
          <mc:Choice Requires="x14">
            <control shapeId="80906" r:id="rId14" name="Check Box 10">
              <controlPr defaultSize="0" autoFill="0" autoLine="0" autoPict="0">
                <anchor moveWithCells="1">
                  <from>
                    <xdr:col>12</xdr:col>
                    <xdr:colOff>9525</xdr:colOff>
                    <xdr:row>22</xdr:row>
                    <xdr:rowOff>9525</xdr:rowOff>
                  </from>
                  <to>
                    <xdr:col>18</xdr:col>
                    <xdr:colOff>66675</xdr:colOff>
                    <xdr:row>23</xdr:row>
                    <xdr:rowOff>0</xdr:rowOff>
                  </to>
                </anchor>
              </controlPr>
            </control>
          </mc:Choice>
        </mc:AlternateContent>
        <mc:AlternateContent xmlns:mc="http://schemas.openxmlformats.org/markup-compatibility/2006">
          <mc:Choice Requires="x14">
            <control shapeId="80907" r:id="rId15" name="Check Box 11">
              <controlPr defaultSize="0" autoFill="0" autoLine="0" autoPict="0">
                <anchor moveWithCells="1">
                  <from>
                    <xdr:col>12</xdr:col>
                    <xdr:colOff>9525</xdr:colOff>
                    <xdr:row>23</xdr:row>
                    <xdr:rowOff>38100</xdr:rowOff>
                  </from>
                  <to>
                    <xdr:col>15</xdr:col>
                    <xdr:colOff>47625</xdr:colOff>
                    <xdr:row>24</xdr:row>
                    <xdr:rowOff>28575</xdr:rowOff>
                  </to>
                </anchor>
              </controlPr>
            </control>
          </mc:Choice>
        </mc:AlternateContent>
        <mc:AlternateContent xmlns:mc="http://schemas.openxmlformats.org/markup-compatibility/2006">
          <mc:Choice Requires="x14">
            <control shapeId="80908" r:id="rId16" name="Check Box 12">
              <controlPr defaultSize="0" autoFill="0" autoLine="0" autoPict="0">
                <anchor moveWithCells="1">
                  <from>
                    <xdr:col>14</xdr:col>
                    <xdr:colOff>9525</xdr:colOff>
                    <xdr:row>26</xdr:row>
                    <xdr:rowOff>28575</xdr:rowOff>
                  </from>
                  <to>
                    <xdr:col>17</xdr:col>
                    <xdr:colOff>47625</xdr:colOff>
                    <xdr:row>27</xdr:row>
                    <xdr:rowOff>19050</xdr:rowOff>
                  </to>
                </anchor>
              </controlPr>
            </control>
          </mc:Choice>
        </mc:AlternateContent>
        <mc:AlternateContent xmlns:mc="http://schemas.openxmlformats.org/markup-compatibility/2006">
          <mc:Choice Requires="x14">
            <control shapeId="80909" r:id="rId17" name="Check Box 13">
              <controlPr defaultSize="0" autoFill="0" autoLine="0" autoPict="0">
                <anchor moveWithCells="1">
                  <from>
                    <xdr:col>12</xdr:col>
                    <xdr:colOff>9525</xdr:colOff>
                    <xdr:row>28</xdr:row>
                    <xdr:rowOff>38100</xdr:rowOff>
                  </from>
                  <to>
                    <xdr:col>15</xdr:col>
                    <xdr:colOff>47625</xdr:colOff>
                    <xdr:row>29</xdr:row>
                    <xdr:rowOff>28575</xdr:rowOff>
                  </to>
                </anchor>
              </controlPr>
            </control>
          </mc:Choice>
        </mc:AlternateContent>
        <mc:AlternateContent xmlns:mc="http://schemas.openxmlformats.org/markup-compatibility/2006">
          <mc:Choice Requires="x14">
            <control shapeId="80910" r:id="rId18" name="Check Box 14">
              <controlPr defaultSize="0" autoFill="0" autoLine="0" autoPict="0">
                <anchor moveWithCells="1">
                  <from>
                    <xdr:col>12</xdr:col>
                    <xdr:colOff>9525</xdr:colOff>
                    <xdr:row>30</xdr:row>
                    <xdr:rowOff>28575</xdr:rowOff>
                  </from>
                  <to>
                    <xdr:col>15</xdr:col>
                    <xdr:colOff>47625</xdr:colOff>
                    <xdr:row>31</xdr:row>
                    <xdr:rowOff>19050</xdr:rowOff>
                  </to>
                </anchor>
              </controlPr>
            </control>
          </mc:Choice>
        </mc:AlternateContent>
        <mc:AlternateContent xmlns:mc="http://schemas.openxmlformats.org/markup-compatibility/2006">
          <mc:Choice Requires="x14">
            <control shapeId="80911" r:id="rId19" name="Check Box 15">
              <controlPr defaultSize="0" autoFill="0" autoLine="0" autoPict="0">
                <anchor moveWithCells="1">
                  <from>
                    <xdr:col>12</xdr:col>
                    <xdr:colOff>9525</xdr:colOff>
                    <xdr:row>33</xdr:row>
                    <xdr:rowOff>28575</xdr:rowOff>
                  </from>
                  <to>
                    <xdr:col>15</xdr:col>
                    <xdr:colOff>47625</xdr:colOff>
                    <xdr:row>34</xdr:row>
                    <xdr:rowOff>19050</xdr:rowOff>
                  </to>
                </anchor>
              </controlPr>
            </control>
          </mc:Choice>
        </mc:AlternateContent>
        <mc:AlternateContent xmlns:mc="http://schemas.openxmlformats.org/markup-compatibility/2006">
          <mc:Choice Requires="x14">
            <control shapeId="80912" r:id="rId20" name="Check Box 16">
              <controlPr defaultSize="0" autoFill="0" autoLine="0" autoPict="0">
                <anchor moveWithCells="1">
                  <from>
                    <xdr:col>12</xdr:col>
                    <xdr:colOff>9525</xdr:colOff>
                    <xdr:row>37</xdr:row>
                    <xdr:rowOff>9525</xdr:rowOff>
                  </from>
                  <to>
                    <xdr:col>15</xdr:col>
                    <xdr:colOff>47625</xdr:colOff>
                    <xdr:row>38</xdr:row>
                    <xdr:rowOff>0</xdr:rowOff>
                  </to>
                </anchor>
              </controlPr>
            </control>
          </mc:Choice>
        </mc:AlternateContent>
        <mc:AlternateContent xmlns:mc="http://schemas.openxmlformats.org/markup-compatibility/2006">
          <mc:Choice Requires="x14">
            <control shapeId="80913" r:id="rId21" name="Check Box 17">
              <controlPr defaultSize="0" autoFill="0" autoLine="0" autoPict="0">
                <anchor moveWithCells="1">
                  <from>
                    <xdr:col>12</xdr:col>
                    <xdr:colOff>9525</xdr:colOff>
                    <xdr:row>38</xdr:row>
                    <xdr:rowOff>9525</xdr:rowOff>
                  </from>
                  <to>
                    <xdr:col>15</xdr:col>
                    <xdr:colOff>47625</xdr:colOff>
                    <xdr:row>38</xdr:row>
                    <xdr:rowOff>228600</xdr:rowOff>
                  </to>
                </anchor>
              </controlPr>
            </control>
          </mc:Choice>
        </mc:AlternateContent>
        <mc:AlternateContent xmlns:mc="http://schemas.openxmlformats.org/markup-compatibility/2006">
          <mc:Choice Requires="x14">
            <control shapeId="80914" r:id="rId22" name="Check Box 18">
              <controlPr defaultSize="0" autoFill="0" autoLine="0" autoPict="0">
                <anchor moveWithCells="1">
                  <from>
                    <xdr:col>12</xdr:col>
                    <xdr:colOff>9525</xdr:colOff>
                    <xdr:row>39</xdr:row>
                    <xdr:rowOff>9525</xdr:rowOff>
                  </from>
                  <to>
                    <xdr:col>15</xdr:col>
                    <xdr:colOff>47625</xdr:colOff>
                    <xdr:row>39</xdr:row>
                    <xdr:rowOff>228600</xdr:rowOff>
                  </to>
                </anchor>
              </controlPr>
            </control>
          </mc:Choice>
        </mc:AlternateContent>
        <mc:AlternateContent xmlns:mc="http://schemas.openxmlformats.org/markup-compatibility/2006">
          <mc:Choice Requires="x14">
            <control shapeId="80915" r:id="rId23" name="Check Box 19">
              <controlPr defaultSize="0" autoFill="0" autoLine="0" autoPict="0">
                <anchor moveWithCells="1">
                  <from>
                    <xdr:col>12</xdr:col>
                    <xdr:colOff>9525</xdr:colOff>
                    <xdr:row>41</xdr:row>
                    <xdr:rowOff>9525</xdr:rowOff>
                  </from>
                  <to>
                    <xdr:col>18</xdr:col>
                    <xdr:colOff>66675</xdr:colOff>
                    <xdr:row>41</xdr:row>
                    <xdr:rowOff>228600</xdr:rowOff>
                  </to>
                </anchor>
              </controlPr>
            </control>
          </mc:Choice>
        </mc:AlternateContent>
        <mc:AlternateContent xmlns:mc="http://schemas.openxmlformats.org/markup-compatibility/2006">
          <mc:Choice Requires="x14">
            <control shapeId="80916" r:id="rId24" name="Check Box 20">
              <controlPr defaultSize="0" autoFill="0" autoLine="0" autoPict="0">
                <anchor moveWithCells="1">
                  <from>
                    <xdr:col>12</xdr:col>
                    <xdr:colOff>9525</xdr:colOff>
                    <xdr:row>41</xdr:row>
                    <xdr:rowOff>371475</xdr:rowOff>
                  </from>
                  <to>
                    <xdr:col>15</xdr:col>
                    <xdr:colOff>47625</xdr:colOff>
                    <xdr:row>42</xdr:row>
                    <xdr:rowOff>200025</xdr:rowOff>
                  </to>
                </anchor>
              </controlPr>
            </control>
          </mc:Choice>
        </mc:AlternateContent>
        <mc:AlternateContent xmlns:mc="http://schemas.openxmlformats.org/markup-compatibility/2006">
          <mc:Choice Requires="x14">
            <control shapeId="80917" r:id="rId25" name="Check Box 21">
              <controlPr defaultSize="0" autoFill="0" autoLine="0" autoPict="0">
                <anchor moveWithCells="1">
                  <from>
                    <xdr:col>12</xdr:col>
                    <xdr:colOff>9525</xdr:colOff>
                    <xdr:row>43</xdr:row>
                    <xdr:rowOff>9525</xdr:rowOff>
                  </from>
                  <to>
                    <xdr:col>15</xdr:col>
                    <xdr:colOff>47625</xdr:colOff>
                    <xdr:row>44</xdr:row>
                    <xdr:rowOff>0</xdr:rowOff>
                  </to>
                </anchor>
              </controlPr>
            </control>
          </mc:Choice>
        </mc:AlternateContent>
        <mc:AlternateContent xmlns:mc="http://schemas.openxmlformats.org/markup-compatibility/2006">
          <mc:Choice Requires="x14">
            <control shapeId="80918" r:id="rId26" name="Check Box 22">
              <controlPr defaultSize="0" autoFill="0" autoLine="0" autoPict="0">
                <anchor moveWithCells="1">
                  <from>
                    <xdr:col>12</xdr:col>
                    <xdr:colOff>9525</xdr:colOff>
                    <xdr:row>44</xdr:row>
                    <xdr:rowOff>9525</xdr:rowOff>
                  </from>
                  <to>
                    <xdr:col>15</xdr:col>
                    <xdr:colOff>47625</xdr:colOff>
                    <xdr:row>44</xdr:row>
                    <xdr:rowOff>228600</xdr:rowOff>
                  </to>
                </anchor>
              </controlPr>
            </control>
          </mc:Choice>
        </mc:AlternateContent>
        <mc:AlternateContent xmlns:mc="http://schemas.openxmlformats.org/markup-compatibility/2006">
          <mc:Choice Requires="x14">
            <control shapeId="80919" r:id="rId27" name="Check Box 23">
              <controlPr defaultSize="0" autoFill="0" autoLine="0" autoPict="0">
                <anchor moveWithCells="1">
                  <from>
                    <xdr:col>14</xdr:col>
                    <xdr:colOff>9525</xdr:colOff>
                    <xdr:row>45</xdr:row>
                    <xdr:rowOff>0</xdr:rowOff>
                  </from>
                  <to>
                    <xdr:col>17</xdr:col>
                    <xdr:colOff>47625</xdr:colOff>
                    <xdr:row>46</xdr:row>
                    <xdr:rowOff>19050</xdr:rowOff>
                  </to>
                </anchor>
              </controlPr>
            </control>
          </mc:Choice>
        </mc:AlternateContent>
        <mc:AlternateContent xmlns:mc="http://schemas.openxmlformats.org/markup-compatibility/2006">
          <mc:Choice Requires="x14">
            <control shapeId="80920" r:id="rId28" name="Check Box 24">
              <controlPr defaultSize="0" autoFill="0" autoLine="0" autoPict="0">
                <anchor moveWithCells="1">
                  <from>
                    <xdr:col>33</xdr:col>
                    <xdr:colOff>9525</xdr:colOff>
                    <xdr:row>45</xdr:row>
                    <xdr:rowOff>9525</xdr:rowOff>
                  </from>
                  <to>
                    <xdr:col>36</xdr:col>
                    <xdr:colOff>47625</xdr:colOff>
                    <xdr:row>46</xdr:row>
                    <xdr:rowOff>28575</xdr:rowOff>
                  </to>
                </anchor>
              </controlPr>
            </control>
          </mc:Choice>
        </mc:AlternateContent>
        <mc:AlternateContent xmlns:mc="http://schemas.openxmlformats.org/markup-compatibility/2006">
          <mc:Choice Requires="x14">
            <control shapeId="80921" r:id="rId29" name="Check Box 25">
              <controlPr defaultSize="0" autoFill="0" autoLine="0" autoPict="0">
                <anchor moveWithCells="1">
                  <from>
                    <xdr:col>14</xdr:col>
                    <xdr:colOff>9525</xdr:colOff>
                    <xdr:row>46</xdr:row>
                    <xdr:rowOff>0</xdr:rowOff>
                  </from>
                  <to>
                    <xdr:col>17</xdr:col>
                    <xdr:colOff>47625</xdr:colOff>
                    <xdr:row>46</xdr:row>
                    <xdr:rowOff>219075</xdr:rowOff>
                  </to>
                </anchor>
              </controlPr>
            </control>
          </mc:Choice>
        </mc:AlternateContent>
        <mc:AlternateContent xmlns:mc="http://schemas.openxmlformats.org/markup-compatibility/2006">
          <mc:Choice Requires="x14">
            <control shapeId="80922" r:id="rId30" name="Check Box 26">
              <controlPr defaultSize="0" autoFill="0" autoLine="0" autoPict="0">
                <anchor moveWithCells="1">
                  <from>
                    <xdr:col>33</xdr:col>
                    <xdr:colOff>9525</xdr:colOff>
                    <xdr:row>46</xdr:row>
                    <xdr:rowOff>9525</xdr:rowOff>
                  </from>
                  <to>
                    <xdr:col>36</xdr:col>
                    <xdr:colOff>47625</xdr:colOff>
                    <xdr:row>47</xdr:row>
                    <xdr:rowOff>0</xdr:rowOff>
                  </to>
                </anchor>
              </controlPr>
            </control>
          </mc:Choice>
        </mc:AlternateContent>
        <mc:AlternateContent xmlns:mc="http://schemas.openxmlformats.org/markup-compatibility/2006">
          <mc:Choice Requires="x14">
            <control shapeId="80923" r:id="rId31" name="Check Box 27">
              <controlPr defaultSize="0" autoFill="0" autoLine="0" autoPict="0">
                <anchor moveWithCells="1">
                  <from>
                    <xdr:col>12</xdr:col>
                    <xdr:colOff>9525</xdr:colOff>
                    <xdr:row>47</xdr:row>
                    <xdr:rowOff>9525</xdr:rowOff>
                  </from>
                  <to>
                    <xdr:col>15</xdr:col>
                    <xdr:colOff>47625</xdr:colOff>
                    <xdr:row>47</xdr:row>
                    <xdr:rowOff>228600</xdr:rowOff>
                  </to>
                </anchor>
              </controlPr>
            </control>
          </mc:Choice>
        </mc:AlternateContent>
        <mc:AlternateContent xmlns:mc="http://schemas.openxmlformats.org/markup-compatibility/2006">
          <mc:Choice Requires="x14">
            <control shapeId="80924" r:id="rId32" name="Check Box 28">
              <controlPr defaultSize="0" autoFill="0" autoLine="0" autoPict="0">
                <anchor moveWithCells="1">
                  <from>
                    <xdr:col>12</xdr:col>
                    <xdr:colOff>9525</xdr:colOff>
                    <xdr:row>48</xdr:row>
                    <xdr:rowOff>9525</xdr:rowOff>
                  </from>
                  <to>
                    <xdr:col>15</xdr:col>
                    <xdr:colOff>47625</xdr:colOff>
                    <xdr:row>48</xdr:row>
                    <xdr:rowOff>228600</xdr:rowOff>
                  </to>
                </anchor>
              </controlPr>
            </control>
          </mc:Choice>
        </mc:AlternateContent>
        <mc:AlternateContent xmlns:mc="http://schemas.openxmlformats.org/markup-compatibility/2006">
          <mc:Choice Requires="x14">
            <control shapeId="80925" r:id="rId33" name="Check Box 29">
              <controlPr defaultSize="0" autoFill="0" autoLine="0" autoPict="0">
                <anchor moveWithCells="1">
                  <from>
                    <xdr:col>12</xdr:col>
                    <xdr:colOff>9525</xdr:colOff>
                    <xdr:row>51</xdr:row>
                    <xdr:rowOff>9525</xdr:rowOff>
                  </from>
                  <to>
                    <xdr:col>15</xdr:col>
                    <xdr:colOff>47625</xdr:colOff>
                    <xdr:row>51</xdr:row>
                    <xdr:rowOff>228600</xdr:rowOff>
                  </to>
                </anchor>
              </controlPr>
            </control>
          </mc:Choice>
        </mc:AlternateContent>
        <mc:AlternateContent xmlns:mc="http://schemas.openxmlformats.org/markup-compatibility/2006">
          <mc:Choice Requires="x14">
            <control shapeId="80926" r:id="rId34" name="Check Box 30">
              <controlPr defaultSize="0" autoFill="0" autoLine="0" autoPict="0">
                <anchor moveWithCells="1">
                  <from>
                    <xdr:col>12</xdr:col>
                    <xdr:colOff>9525</xdr:colOff>
                    <xdr:row>52</xdr:row>
                    <xdr:rowOff>9525</xdr:rowOff>
                  </from>
                  <to>
                    <xdr:col>15</xdr:col>
                    <xdr:colOff>47625</xdr:colOff>
                    <xdr:row>52</xdr:row>
                    <xdr:rowOff>228600</xdr:rowOff>
                  </to>
                </anchor>
              </controlPr>
            </control>
          </mc:Choice>
        </mc:AlternateContent>
        <mc:AlternateContent xmlns:mc="http://schemas.openxmlformats.org/markup-compatibility/2006">
          <mc:Choice Requires="x14">
            <control shapeId="80927" r:id="rId35" name="Check Box 31">
              <controlPr defaultSize="0" autoFill="0" autoLine="0" autoPict="0">
                <anchor moveWithCells="1">
                  <from>
                    <xdr:col>12</xdr:col>
                    <xdr:colOff>9525</xdr:colOff>
                    <xdr:row>54</xdr:row>
                    <xdr:rowOff>9525</xdr:rowOff>
                  </from>
                  <to>
                    <xdr:col>15</xdr:col>
                    <xdr:colOff>47625</xdr:colOff>
                    <xdr:row>54</xdr:row>
                    <xdr:rowOff>228600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B1:S63"/>
  <sheetViews>
    <sheetView showGridLines="0" showZeros="0" zoomScaleNormal="100" workbookViewId="0">
      <selection activeCell="H23" sqref="H23"/>
    </sheetView>
  </sheetViews>
  <sheetFormatPr baseColWidth="10" defaultRowHeight="15"/>
  <cols>
    <col min="1" max="1" width="30.7109375" style="632" customWidth="1"/>
    <col min="2" max="2" width="1.7109375" style="632" customWidth="1"/>
    <col min="3" max="6" width="11.42578125" style="632"/>
    <col min="7" max="7" width="0.85546875" style="632" customWidth="1"/>
    <col min="8" max="9" width="11.42578125" style="632"/>
    <col min="10" max="10" width="1.7109375" style="632" customWidth="1"/>
    <col min="11" max="12" width="11.42578125" style="632"/>
    <col min="13" max="13" width="18.140625" style="632" customWidth="1"/>
    <col min="14" max="14" width="1.7109375" style="632" customWidth="1"/>
    <col min="15" max="16384" width="11.42578125" style="632"/>
  </cols>
  <sheetData>
    <row r="1" spans="2:19">
      <c r="B1" s="5657"/>
      <c r="C1" s="5657"/>
      <c r="D1" s="5657"/>
      <c r="E1" s="5657"/>
      <c r="F1" s="5657"/>
      <c r="G1" s="5657"/>
      <c r="H1" s="5657"/>
      <c r="I1" s="5657"/>
      <c r="J1" s="5657"/>
      <c r="K1" s="5657"/>
      <c r="L1" s="5657"/>
      <c r="M1" s="5657"/>
      <c r="N1" s="5657"/>
    </row>
    <row r="2" spans="2:19" s="635" customFormat="1" ht="24.75" customHeight="1">
      <c r="B2" s="633"/>
      <c r="C2" s="5658" t="s">
        <v>1044</v>
      </c>
      <c r="D2" s="5658"/>
      <c r="E2" s="5658"/>
      <c r="F2" s="5658"/>
      <c r="G2" s="5658"/>
      <c r="H2" s="5658"/>
      <c r="I2" s="5658"/>
      <c r="J2" s="5658"/>
      <c r="K2" s="5658"/>
      <c r="L2" s="5658"/>
      <c r="M2" s="5658"/>
      <c r="N2" s="634"/>
    </row>
    <row r="3" spans="2:19" s="635" customFormat="1" ht="14.25">
      <c r="B3" s="636"/>
      <c r="C3" s="5651"/>
      <c r="D3" s="5651"/>
      <c r="E3" s="5651"/>
      <c r="F3" s="5651"/>
      <c r="G3" s="5651"/>
      <c r="H3" s="5651"/>
      <c r="I3" s="5651"/>
      <c r="J3" s="5651"/>
      <c r="K3" s="5651"/>
      <c r="L3" s="5651"/>
      <c r="M3" s="5651"/>
      <c r="N3" s="637"/>
    </row>
    <row r="4" spans="2:19" s="635" customFormat="1" ht="21" customHeight="1">
      <c r="B4" s="636"/>
      <c r="C4" s="5659"/>
      <c r="D4" s="5659"/>
      <c r="E4" s="5659"/>
      <c r="F4" s="5659"/>
      <c r="G4" s="5659"/>
      <c r="H4" s="5659"/>
      <c r="I4" s="5659"/>
      <c r="J4" s="5659"/>
      <c r="K4" s="5659"/>
      <c r="L4" s="638"/>
      <c r="M4" s="638"/>
      <c r="N4" s="637"/>
    </row>
    <row r="5" spans="2:19" s="635" customFormat="1" ht="14.25">
      <c r="B5" s="636"/>
      <c r="C5" s="5653" t="s">
        <v>1045</v>
      </c>
      <c r="D5" s="5653"/>
      <c r="E5" s="5653"/>
      <c r="F5" s="5653"/>
      <c r="G5" s="5653"/>
      <c r="H5" s="5653"/>
      <c r="I5" s="5653"/>
      <c r="J5" s="5653"/>
      <c r="K5" s="5653"/>
      <c r="M5" s="639"/>
      <c r="N5" s="637"/>
    </row>
    <row r="6" spans="2:19" s="635" customFormat="1" ht="18" customHeight="1">
      <c r="B6" s="636"/>
      <c r="C6" s="5651"/>
      <c r="D6" s="5651"/>
      <c r="E6" s="5651"/>
      <c r="F6" s="5651"/>
      <c r="G6" s="5651"/>
      <c r="H6" s="5651"/>
      <c r="I6" s="5651"/>
      <c r="J6" s="5651"/>
      <c r="K6" s="5651"/>
      <c r="L6" s="5651"/>
      <c r="M6" s="5651"/>
      <c r="N6" s="637"/>
    </row>
    <row r="7" spans="2:19" s="635" customFormat="1" ht="18" customHeight="1">
      <c r="B7" s="636"/>
      <c r="C7" s="5654" t="s">
        <v>1046</v>
      </c>
      <c r="D7" s="5654"/>
      <c r="E7" s="5654"/>
      <c r="F7" s="5654"/>
      <c r="G7" s="5654"/>
      <c r="H7" s="5654"/>
      <c r="I7" s="5654"/>
      <c r="J7" s="5654"/>
      <c r="K7" s="5654"/>
      <c r="L7" s="5654"/>
      <c r="M7" s="5654"/>
      <c r="N7" s="637"/>
    </row>
    <row r="8" spans="2:19" s="635" customFormat="1" ht="13.5" customHeight="1">
      <c r="B8" s="636"/>
      <c r="C8" s="5651"/>
      <c r="D8" s="5651"/>
      <c r="E8" s="5651"/>
      <c r="F8" s="5651"/>
      <c r="G8" s="5651"/>
      <c r="H8" s="5651"/>
      <c r="I8" s="5651"/>
      <c r="J8" s="5651"/>
      <c r="K8" s="5651"/>
      <c r="L8" s="5651"/>
      <c r="M8" s="5651"/>
      <c r="N8" s="637"/>
    </row>
    <row r="9" spans="2:19" s="635" customFormat="1" ht="21" customHeight="1">
      <c r="B9" s="636"/>
      <c r="C9" s="5656">
        <f>Datenbasis!C10</f>
        <v>0</v>
      </c>
      <c r="D9" s="5656"/>
      <c r="E9" s="5656"/>
      <c r="F9" s="5656"/>
      <c r="G9" s="639"/>
      <c r="H9" s="5652">
        <f>Datenbasis!H10</f>
        <v>0</v>
      </c>
      <c r="I9" s="5652"/>
      <c r="J9" s="639"/>
      <c r="K9" s="5649"/>
      <c r="L9" s="5649"/>
      <c r="M9" s="5649"/>
      <c r="N9" s="637"/>
      <c r="P9" s="649"/>
    </row>
    <row r="10" spans="2:19" s="635" customFormat="1" ht="14.25">
      <c r="B10" s="636"/>
      <c r="C10" s="5653" t="s">
        <v>1047</v>
      </c>
      <c r="D10" s="5653"/>
      <c r="E10" s="5653"/>
      <c r="F10" s="5653"/>
      <c r="G10" s="639"/>
      <c r="H10" s="5653" t="s">
        <v>1048</v>
      </c>
      <c r="I10" s="5653"/>
      <c r="J10" s="639"/>
      <c r="K10" s="5653" t="s">
        <v>403</v>
      </c>
      <c r="L10" s="5653"/>
      <c r="M10" s="5653"/>
      <c r="N10" s="637"/>
    </row>
    <row r="11" spans="2:19" s="635" customFormat="1" ht="13.5" customHeight="1">
      <c r="B11" s="636"/>
      <c r="C11" s="5651"/>
      <c r="D11" s="5651"/>
      <c r="E11" s="5651"/>
      <c r="F11" s="5651"/>
      <c r="G11" s="5651"/>
      <c r="H11" s="5651"/>
      <c r="I11" s="5651"/>
      <c r="J11" s="5651"/>
      <c r="K11" s="5651"/>
      <c r="L11" s="5651"/>
      <c r="M11" s="5651"/>
      <c r="N11" s="637"/>
    </row>
    <row r="12" spans="2:19" s="635" customFormat="1" ht="21" customHeight="1">
      <c r="B12" s="636"/>
      <c r="C12" s="5652">
        <f>Datenbasis!D10</f>
        <v>0</v>
      </c>
      <c r="D12" s="5652"/>
      <c r="E12" s="5652"/>
      <c r="F12" s="5652"/>
      <c r="G12" s="639"/>
      <c r="H12" s="5652">
        <f>Datenbasis!F10</f>
        <v>0</v>
      </c>
      <c r="I12" s="5652"/>
      <c r="J12" s="639"/>
      <c r="K12" s="5652">
        <f>Datenbasis!G10</f>
        <v>0</v>
      </c>
      <c r="L12" s="5652"/>
      <c r="M12" s="5652"/>
      <c r="N12" s="637"/>
    </row>
    <row r="13" spans="2:19" s="635" customFormat="1" ht="14.25">
      <c r="B13" s="636"/>
      <c r="C13" s="5653" t="s">
        <v>1049</v>
      </c>
      <c r="D13" s="5653"/>
      <c r="E13" s="5653"/>
      <c r="F13" s="5653"/>
      <c r="G13" s="639"/>
      <c r="H13" s="5653" t="s">
        <v>121</v>
      </c>
      <c r="I13" s="5653"/>
      <c r="J13" s="639"/>
      <c r="K13" s="5653" t="s">
        <v>122</v>
      </c>
      <c r="L13" s="5653"/>
      <c r="M13" s="5653"/>
      <c r="N13" s="637"/>
    </row>
    <row r="14" spans="2:19" s="635" customFormat="1" ht="13.5" customHeight="1">
      <c r="B14" s="636"/>
      <c r="C14" s="5651"/>
      <c r="D14" s="5651"/>
      <c r="E14" s="5651"/>
      <c r="F14" s="5651"/>
      <c r="G14" s="5651"/>
      <c r="H14" s="5651"/>
      <c r="I14" s="5651"/>
      <c r="J14" s="5651"/>
      <c r="K14" s="5651"/>
      <c r="L14" s="5651"/>
      <c r="M14" s="5651"/>
      <c r="N14" s="637"/>
    </row>
    <row r="15" spans="2:19" s="635" customFormat="1" ht="21" customHeight="1">
      <c r="B15" s="636"/>
      <c r="C15" s="5652">
        <f>Datenbasis!I10</f>
        <v>0</v>
      </c>
      <c r="D15" s="5652"/>
      <c r="E15" s="5652"/>
      <c r="F15" s="5652"/>
      <c r="G15" s="5652"/>
      <c r="H15" s="5652"/>
      <c r="I15" s="5652"/>
      <c r="J15" s="5651"/>
      <c r="K15" s="5651"/>
      <c r="L15" s="5651"/>
      <c r="M15" s="5651"/>
      <c r="N15" s="637"/>
      <c r="S15" s="653"/>
    </row>
    <row r="16" spans="2:19" s="635" customFormat="1" ht="14.25">
      <c r="B16" s="636"/>
      <c r="C16" s="5642" t="s">
        <v>1050</v>
      </c>
      <c r="D16" s="5642"/>
      <c r="E16" s="5642"/>
      <c r="F16" s="5642"/>
      <c r="G16" s="5642"/>
      <c r="H16" s="5642"/>
      <c r="I16" s="5642"/>
      <c r="J16" s="5642"/>
      <c r="K16" s="5642"/>
      <c r="L16" s="5642"/>
      <c r="M16" s="5642"/>
      <c r="N16" s="637"/>
    </row>
    <row r="17" spans="2:14" s="635" customFormat="1" ht="18" customHeight="1">
      <c r="B17" s="636"/>
      <c r="C17" s="5651"/>
      <c r="D17" s="5651"/>
      <c r="E17" s="5651"/>
      <c r="F17" s="5651"/>
      <c r="G17" s="5651"/>
      <c r="H17" s="5651"/>
      <c r="I17" s="5651"/>
      <c r="J17" s="5651"/>
      <c r="K17" s="5651"/>
      <c r="L17" s="5651"/>
      <c r="M17" s="5651"/>
      <c r="N17" s="637"/>
    </row>
    <row r="18" spans="2:14" s="635" customFormat="1" ht="18" customHeight="1">
      <c r="B18" s="636"/>
      <c r="C18" s="5654" t="s">
        <v>1051</v>
      </c>
      <c r="D18" s="5654"/>
      <c r="E18" s="5654"/>
      <c r="F18" s="5654"/>
      <c r="G18" s="5654"/>
      <c r="H18" s="5654"/>
      <c r="I18" s="5654"/>
      <c r="J18" s="5654"/>
      <c r="K18" s="5654"/>
      <c r="L18" s="5654"/>
      <c r="M18" s="5654"/>
      <c r="N18" s="637"/>
    </row>
    <row r="19" spans="2:14" s="635" customFormat="1" ht="13.5" customHeight="1">
      <c r="B19" s="636"/>
      <c r="C19" s="5655"/>
      <c r="D19" s="5655"/>
      <c r="E19" s="5655"/>
      <c r="F19" s="5655"/>
      <c r="G19" s="5655"/>
      <c r="H19" s="5655"/>
      <c r="I19" s="5655"/>
      <c r="J19" s="5655"/>
      <c r="K19" s="5655"/>
      <c r="L19" s="5655"/>
      <c r="M19" s="5655"/>
      <c r="N19" s="637"/>
    </row>
    <row r="20" spans="2:14" s="635" customFormat="1" ht="21" customHeight="1">
      <c r="B20" s="636"/>
      <c r="C20" s="5656">
        <f>Datenbasis!D3</f>
        <v>0</v>
      </c>
      <c r="D20" s="5656"/>
      <c r="E20" s="5656"/>
      <c r="F20" s="5656"/>
      <c r="G20" s="639"/>
      <c r="H20" s="5652">
        <v>99310</v>
      </c>
      <c r="I20" s="5652"/>
      <c r="J20" s="639"/>
      <c r="K20" s="5652" t="s">
        <v>0</v>
      </c>
      <c r="L20" s="5652"/>
      <c r="M20" s="5652"/>
      <c r="N20" s="637"/>
    </row>
    <row r="21" spans="2:14" s="635" customFormat="1" ht="14.25">
      <c r="B21" s="636"/>
      <c r="C21" s="5653" t="s">
        <v>1049</v>
      </c>
      <c r="D21" s="5653"/>
      <c r="E21" s="5653"/>
      <c r="F21" s="5653"/>
      <c r="G21" s="639"/>
      <c r="H21" s="5653" t="s">
        <v>121</v>
      </c>
      <c r="I21" s="5653"/>
      <c r="J21" s="639"/>
      <c r="K21" s="5653" t="s">
        <v>122</v>
      </c>
      <c r="L21" s="5653"/>
      <c r="M21" s="5653"/>
      <c r="N21" s="637"/>
    </row>
    <row r="22" spans="2:14" s="635" customFormat="1" ht="13.5" customHeight="1">
      <c r="B22" s="636"/>
      <c r="C22" s="5651"/>
      <c r="D22" s="5651"/>
      <c r="E22" s="5651"/>
      <c r="F22" s="5651"/>
      <c r="G22" s="5651"/>
      <c r="H22" s="5651"/>
      <c r="I22" s="5651"/>
      <c r="J22" s="5651"/>
      <c r="K22" s="5651"/>
      <c r="L22" s="5651"/>
      <c r="M22" s="5651"/>
      <c r="N22" s="637"/>
    </row>
    <row r="23" spans="2:14" s="635" customFormat="1" ht="21" customHeight="1">
      <c r="B23" s="636"/>
      <c r="C23" s="5652">
        <f>Datenbasis!H3</f>
        <v>0</v>
      </c>
      <c r="D23" s="5652"/>
      <c r="E23" s="5652"/>
      <c r="F23" s="5652"/>
      <c r="G23" s="639"/>
      <c r="H23" s="967" t="str">
        <f>Datenbasis!I3&amp;" /"</f>
        <v>0 /</v>
      </c>
      <c r="I23" s="5652">
        <f>Datenbasis!J3</f>
        <v>0</v>
      </c>
      <c r="J23" s="5652"/>
      <c r="K23" s="5652"/>
      <c r="L23" s="5651"/>
      <c r="M23" s="5651"/>
      <c r="N23" s="637"/>
    </row>
    <row r="24" spans="2:14" s="635" customFormat="1" ht="14.25">
      <c r="B24" s="636"/>
      <c r="C24" s="5653" t="s">
        <v>352</v>
      </c>
      <c r="D24" s="5653"/>
      <c r="E24" s="5653"/>
      <c r="F24" s="5653"/>
      <c r="G24" s="639"/>
      <c r="H24" s="652" t="s">
        <v>1052</v>
      </c>
      <c r="I24" s="5642" t="s">
        <v>1064</v>
      </c>
      <c r="J24" s="5642"/>
      <c r="K24" s="5642"/>
      <c r="L24" s="5651"/>
      <c r="M24" s="5651"/>
      <c r="N24" s="637"/>
    </row>
    <row r="25" spans="2:14" s="635" customFormat="1" ht="18" customHeight="1">
      <c r="B25" s="636"/>
      <c r="C25" s="5651"/>
      <c r="D25" s="5651"/>
      <c r="E25" s="5651"/>
      <c r="F25" s="5651"/>
      <c r="G25" s="5651"/>
      <c r="H25" s="5651"/>
      <c r="I25" s="5651"/>
      <c r="J25" s="5651"/>
      <c r="K25" s="5651"/>
      <c r="L25" s="5651"/>
      <c r="M25" s="5651"/>
      <c r="N25" s="637"/>
    </row>
    <row r="26" spans="2:14" ht="18" customHeight="1">
      <c r="B26" s="640"/>
      <c r="C26" s="5654" t="s">
        <v>1053</v>
      </c>
      <c r="D26" s="5654"/>
      <c r="E26" s="5654"/>
      <c r="F26" s="5654"/>
      <c r="G26" s="5654"/>
      <c r="H26" s="5654"/>
      <c r="I26" s="5654"/>
      <c r="J26" s="5654"/>
      <c r="K26" s="5654"/>
      <c r="L26" s="5654"/>
      <c r="M26" s="5654"/>
      <c r="N26" s="641"/>
    </row>
    <row r="27" spans="2:14" ht="13.5" customHeight="1">
      <c r="B27" s="640"/>
      <c r="C27" s="5646"/>
      <c r="D27" s="5646"/>
      <c r="E27" s="5646"/>
      <c r="F27" s="5646"/>
      <c r="G27" s="5646"/>
      <c r="H27" s="5646"/>
      <c r="I27" s="5646"/>
      <c r="J27" s="5646"/>
      <c r="K27" s="5646"/>
      <c r="L27" s="5646"/>
      <c r="M27" s="5646"/>
      <c r="N27" s="641"/>
    </row>
    <row r="28" spans="2:14" ht="15.75">
      <c r="B28" s="640"/>
      <c r="C28" s="5647" t="s">
        <v>1054</v>
      </c>
      <c r="D28" s="5647"/>
      <c r="E28" s="5647"/>
      <c r="F28" s="5647"/>
      <c r="G28" s="5647"/>
      <c r="H28" s="5647"/>
      <c r="I28" s="5647"/>
      <c r="J28" s="5647"/>
      <c r="K28" s="5647"/>
      <c r="L28" s="5647"/>
      <c r="M28" s="5647"/>
      <c r="N28" s="641"/>
    </row>
    <row r="29" spans="2:14" ht="10.5" customHeight="1">
      <c r="B29" s="640"/>
      <c r="C29" s="5646"/>
      <c r="D29" s="5646"/>
      <c r="E29" s="5646"/>
      <c r="F29" s="5646"/>
      <c r="G29" s="5646"/>
      <c r="H29" s="5646"/>
      <c r="I29" s="5646"/>
      <c r="J29" s="5646"/>
      <c r="K29" s="5646"/>
      <c r="L29" s="5646"/>
      <c r="M29" s="5646"/>
      <c r="N29" s="641"/>
    </row>
    <row r="30" spans="2:14" ht="15.75">
      <c r="B30" s="640"/>
      <c r="C30" s="659"/>
      <c r="D30" s="657" t="s">
        <v>1055</v>
      </c>
      <c r="E30" s="639"/>
      <c r="F30" s="639"/>
      <c r="G30" s="639"/>
      <c r="H30" s="639"/>
      <c r="I30" s="639"/>
      <c r="J30" s="639"/>
      <c r="K30" s="639"/>
      <c r="L30" s="639"/>
      <c r="M30" s="639"/>
      <c r="N30" s="641"/>
    </row>
    <row r="31" spans="2:14" ht="6" customHeight="1">
      <c r="B31" s="640"/>
      <c r="C31" s="5650"/>
      <c r="D31" s="5650"/>
      <c r="E31" s="5650"/>
      <c r="F31" s="5650"/>
      <c r="G31" s="5650"/>
      <c r="H31" s="5650"/>
      <c r="I31" s="5650"/>
      <c r="J31" s="5650"/>
      <c r="K31" s="5650"/>
      <c r="L31" s="5650"/>
      <c r="M31" s="5650"/>
      <c r="N31" s="641"/>
    </row>
    <row r="32" spans="2:14" ht="21" customHeight="1">
      <c r="B32" s="640"/>
      <c r="C32" s="659"/>
      <c r="D32" s="658" t="s">
        <v>1056</v>
      </c>
      <c r="E32" s="5648"/>
      <c r="F32" s="5648"/>
      <c r="G32" s="642"/>
      <c r="H32" s="658" t="s">
        <v>1057</v>
      </c>
      <c r="I32" s="5649"/>
      <c r="J32" s="5649"/>
      <c r="K32" s="5649"/>
      <c r="L32" s="5647" t="s">
        <v>1058</v>
      </c>
      <c r="M32" s="5647"/>
      <c r="N32" s="641"/>
    </row>
    <row r="33" spans="2:14" ht="10.5" customHeight="1">
      <c r="B33" s="640"/>
      <c r="C33" s="5646"/>
      <c r="D33" s="5646"/>
      <c r="E33" s="5646"/>
      <c r="F33" s="5646"/>
      <c r="G33" s="5646"/>
      <c r="H33" s="5646"/>
      <c r="I33" s="5646"/>
      <c r="J33" s="5646"/>
      <c r="K33" s="5646"/>
      <c r="L33" s="5646"/>
      <c r="M33" s="5646"/>
      <c r="N33" s="641"/>
    </row>
    <row r="34" spans="2:14" ht="15.75" customHeight="1">
      <c r="B34" s="640"/>
      <c r="C34" s="643"/>
      <c r="D34" s="5644" t="s">
        <v>1065</v>
      </c>
      <c r="E34" s="5644"/>
      <c r="F34" s="5644"/>
      <c r="G34" s="5644"/>
      <c r="H34" s="5644"/>
      <c r="I34" s="5644"/>
      <c r="J34" s="5644"/>
      <c r="K34" s="5644"/>
      <c r="L34" s="5644"/>
      <c r="M34" s="5644"/>
      <c r="N34" s="641"/>
    </row>
    <row r="35" spans="2:14" ht="15" customHeight="1">
      <c r="B35" s="640"/>
      <c r="C35" s="643"/>
      <c r="D35" s="5644"/>
      <c r="E35" s="5644"/>
      <c r="F35" s="5644"/>
      <c r="G35" s="5644"/>
      <c r="H35" s="5644"/>
      <c r="I35" s="5644"/>
      <c r="J35" s="5644"/>
      <c r="K35" s="5644"/>
      <c r="L35" s="5644"/>
      <c r="M35" s="5644"/>
      <c r="N35" s="641"/>
    </row>
    <row r="36" spans="2:14">
      <c r="B36" s="640"/>
      <c r="C36" s="643"/>
      <c r="D36" s="5644"/>
      <c r="E36" s="5644"/>
      <c r="F36" s="5644"/>
      <c r="G36" s="5644"/>
      <c r="H36" s="5644"/>
      <c r="I36" s="5644"/>
      <c r="J36" s="5644"/>
      <c r="K36" s="5644"/>
      <c r="L36" s="5644"/>
      <c r="M36" s="5644"/>
      <c r="N36" s="641"/>
    </row>
    <row r="37" spans="2:14" ht="15.75" customHeight="1">
      <c r="B37" s="640"/>
      <c r="C37" s="5645"/>
      <c r="D37" s="5645"/>
      <c r="E37" s="5645"/>
      <c r="F37" s="5645"/>
      <c r="G37" s="5645"/>
      <c r="H37" s="5645"/>
      <c r="I37" s="5645"/>
      <c r="J37" s="5645"/>
      <c r="K37" s="5645"/>
      <c r="L37" s="5645"/>
      <c r="M37" s="5645"/>
      <c r="N37" s="641"/>
    </row>
    <row r="38" spans="2:14" ht="15.75">
      <c r="B38" s="640"/>
      <c r="C38" s="654" t="s">
        <v>1059</v>
      </c>
      <c r="D38" s="643"/>
      <c r="E38" s="643"/>
      <c r="F38" s="643"/>
      <c r="G38" s="643"/>
      <c r="H38" s="643"/>
      <c r="I38" s="643"/>
      <c r="J38" s="643"/>
      <c r="K38" s="643"/>
      <c r="L38" s="643"/>
      <c r="M38" s="643"/>
      <c r="N38" s="641"/>
    </row>
    <row r="39" spans="2:14" ht="10.5" customHeight="1">
      <c r="B39" s="640"/>
      <c r="C39" s="5646"/>
      <c r="D39" s="5646"/>
      <c r="E39" s="5646"/>
      <c r="F39" s="5646"/>
      <c r="G39" s="5646"/>
      <c r="H39" s="5646"/>
      <c r="I39" s="5646"/>
      <c r="J39" s="5646"/>
      <c r="K39" s="5646"/>
      <c r="L39" s="5646"/>
      <c r="M39" s="5646"/>
      <c r="N39" s="641"/>
    </row>
    <row r="40" spans="2:14" ht="15.75">
      <c r="B40" s="640"/>
      <c r="C40" s="5647" t="s">
        <v>1060</v>
      </c>
      <c r="D40" s="5647"/>
      <c r="E40" s="5647"/>
      <c r="F40" s="5647"/>
      <c r="G40" s="5647"/>
      <c r="H40" s="5647"/>
      <c r="I40" s="5647"/>
      <c r="J40" s="5647"/>
      <c r="K40" s="5647"/>
      <c r="L40" s="5647"/>
      <c r="M40" s="5647"/>
      <c r="N40" s="641"/>
    </row>
    <row r="41" spans="2:14" ht="10.5" customHeight="1">
      <c r="B41" s="640"/>
      <c r="C41" s="5646"/>
      <c r="D41" s="5646"/>
      <c r="E41" s="5646"/>
      <c r="F41" s="5646"/>
      <c r="G41" s="5646"/>
      <c r="H41" s="5646"/>
      <c r="I41" s="5646"/>
      <c r="J41" s="5646"/>
      <c r="K41" s="5646"/>
      <c r="L41" s="5646"/>
      <c r="M41" s="5646"/>
      <c r="N41" s="641"/>
    </row>
    <row r="42" spans="2:14" ht="15.75">
      <c r="B42" s="640"/>
      <c r="C42" s="5644" t="s">
        <v>1061</v>
      </c>
      <c r="D42" s="5644"/>
      <c r="E42" s="5644"/>
      <c r="F42" s="5644"/>
      <c r="G42" s="5644"/>
      <c r="H42" s="5644"/>
      <c r="I42" s="5644"/>
      <c r="J42" s="5644"/>
      <c r="K42" s="5644"/>
      <c r="L42" s="5644"/>
      <c r="M42" s="5644"/>
      <c r="N42" s="641"/>
    </row>
    <row r="43" spans="2:14">
      <c r="B43" s="640"/>
      <c r="C43" s="5646"/>
      <c r="D43" s="5646"/>
      <c r="E43" s="5646"/>
      <c r="F43" s="5646"/>
      <c r="G43" s="5646"/>
      <c r="H43" s="5646"/>
      <c r="I43" s="5646"/>
      <c r="J43" s="5646"/>
      <c r="K43" s="5646"/>
      <c r="L43" s="5646"/>
      <c r="M43" s="5646"/>
      <c r="N43" s="641"/>
    </row>
    <row r="44" spans="2:14">
      <c r="B44" s="640"/>
      <c r="C44" s="5646"/>
      <c r="D44" s="5646"/>
      <c r="E44" s="5646"/>
      <c r="F44" s="5646"/>
      <c r="G44" s="5646"/>
      <c r="H44" s="5646"/>
      <c r="I44" s="5646"/>
      <c r="J44" s="5646"/>
      <c r="K44" s="5646"/>
      <c r="L44" s="5646"/>
      <c r="M44" s="5646"/>
      <c r="N44" s="641"/>
    </row>
    <row r="45" spans="2:14" ht="21" customHeight="1">
      <c r="B45" s="640"/>
      <c r="C45" s="5640"/>
      <c r="D45" s="5640"/>
      <c r="E45" s="5640"/>
      <c r="F45" s="5640"/>
      <c r="G45" s="643"/>
      <c r="H45" s="5641"/>
      <c r="I45" s="5641"/>
      <c r="J45" s="5641"/>
      <c r="K45" s="5641"/>
      <c r="L45" s="5641"/>
      <c r="M45" s="5641"/>
      <c r="N45" s="641"/>
    </row>
    <row r="46" spans="2:14">
      <c r="B46" s="640"/>
      <c r="C46" s="5642" t="s">
        <v>17</v>
      </c>
      <c r="D46" s="5642"/>
      <c r="E46" s="5642"/>
      <c r="F46" s="5642"/>
      <c r="G46" s="643"/>
      <c r="H46" s="5643" t="s">
        <v>1062</v>
      </c>
      <c r="I46" s="5643"/>
      <c r="J46" s="5643"/>
      <c r="K46" s="5643"/>
      <c r="L46" s="5643"/>
      <c r="M46" s="5643"/>
      <c r="N46" s="641"/>
    </row>
    <row r="47" spans="2:14">
      <c r="B47" s="640"/>
      <c r="C47" s="643"/>
      <c r="D47" s="643"/>
      <c r="E47" s="643"/>
      <c r="F47" s="643"/>
      <c r="G47" s="643"/>
      <c r="H47" s="655" t="s">
        <v>1063</v>
      </c>
      <c r="I47" s="656"/>
      <c r="J47" s="656"/>
      <c r="K47" s="656"/>
      <c r="L47" s="656"/>
      <c r="M47" s="656"/>
      <c r="N47" s="641"/>
    </row>
    <row r="48" spans="2:14">
      <c r="B48" s="644"/>
      <c r="C48" s="645"/>
      <c r="D48" s="645"/>
      <c r="E48" s="645"/>
      <c r="F48" s="645"/>
      <c r="G48" s="645"/>
      <c r="H48" s="646"/>
      <c r="I48" s="645"/>
      <c r="J48" s="645"/>
      <c r="K48" s="645"/>
      <c r="L48" s="645"/>
      <c r="M48" s="645"/>
      <c r="N48" s="647"/>
    </row>
    <row r="50" spans="3:11" s="635" customFormat="1">
      <c r="C50" s="648"/>
    </row>
    <row r="51" spans="3:11" s="649" customFormat="1"/>
    <row r="52" spans="3:11" s="649" customFormat="1"/>
    <row r="53" spans="3:11" s="649" customFormat="1"/>
    <row r="54" spans="3:11" s="649" customFormat="1"/>
    <row r="55" spans="3:11" s="649" customFormat="1"/>
    <row r="56" spans="3:11" s="649" customFormat="1"/>
    <row r="57" spans="3:11" s="635" customFormat="1" ht="14.25"/>
    <row r="58" spans="3:11" s="635" customFormat="1" ht="14.25"/>
    <row r="59" spans="3:11">
      <c r="C59" s="650"/>
      <c r="F59" s="650"/>
      <c r="K59" s="651"/>
    </row>
    <row r="60" spans="3:11">
      <c r="C60" s="650"/>
      <c r="F60" s="650"/>
      <c r="K60" s="650"/>
    </row>
    <row r="61" spans="3:11">
      <c r="C61" s="650"/>
      <c r="F61" s="650"/>
      <c r="K61" s="650"/>
    </row>
    <row r="62" spans="3:11">
      <c r="C62" s="650"/>
      <c r="F62" s="650"/>
      <c r="K62" s="650"/>
    </row>
    <row r="63" spans="3:11">
      <c r="K63" s="650"/>
    </row>
  </sheetData>
  <sheetProtection selectLockedCells="1"/>
  <mergeCells count="62">
    <mergeCell ref="C10:F10"/>
    <mergeCell ref="H10:I10"/>
    <mergeCell ref="K10:M10"/>
    <mergeCell ref="B1:N1"/>
    <mergeCell ref="C2:M2"/>
    <mergeCell ref="C3:M3"/>
    <mergeCell ref="C4:K4"/>
    <mergeCell ref="C5:K5"/>
    <mergeCell ref="C6:M6"/>
    <mergeCell ref="C7:M7"/>
    <mergeCell ref="C8:M8"/>
    <mergeCell ref="C9:F9"/>
    <mergeCell ref="H9:I9"/>
    <mergeCell ref="K9:M9"/>
    <mergeCell ref="C18:M18"/>
    <mergeCell ref="C11:M11"/>
    <mergeCell ref="C12:F12"/>
    <mergeCell ref="H12:I12"/>
    <mergeCell ref="K12:M12"/>
    <mergeCell ref="C13:F13"/>
    <mergeCell ref="H13:I13"/>
    <mergeCell ref="K13:M13"/>
    <mergeCell ref="C14:M14"/>
    <mergeCell ref="C15:I15"/>
    <mergeCell ref="J15:M15"/>
    <mergeCell ref="C16:M16"/>
    <mergeCell ref="C17:M17"/>
    <mergeCell ref="C19:M19"/>
    <mergeCell ref="C20:F20"/>
    <mergeCell ref="H20:I20"/>
    <mergeCell ref="K20:M20"/>
    <mergeCell ref="C21:F21"/>
    <mergeCell ref="H21:I21"/>
    <mergeCell ref="K21:M21"/>
    <mergeCell ref="E32:F32"/>
    <mergeCell ref="I32:K32"/>
    <mergeCell ref="L32:M32"/>
    <mergeCell ref="C31:M31"/>
    <mergeCell ref="C22:M22"/>
    <mergeCell ref="C23:F23"/>
    <mergeCell ref="I23:K23"/>
    <mergeCell ref="L23:M23"/>
    <mergeCell ref="C24:F24"/>
    <mergeCell ref="I24:K24"/>
    <mergeCell ref="L24:M24"/>
    <mergeCell ref="C25:M25"/>
    <mergeCell ref="C26:M26"/>
    <mergeCell ref="C27:M27"/>
    <mergeCell ref="C28:M28"/>
    <mergeCell ref="C29:M29"/>
    <mergeCell ref="C33:M33"/>
    <mergeCell ref="C39:M39"/>
    <mergeCell ref="C40:M40"/>
    <mergeCell ref="C41:M41"/>
    <mergeCell ref="C42:M42"/>
    <mergeCell ref="C45:F45"/>
    <mergeCell ref="H45:M45"/>
    <mergeCell ref="C46:F46"/>
    <mergeCell ref="H46:M46"/>
    <mergeCell ref="D34:M36"/>
    <mergeCell ref="C37:M37"/>
    <mergeCell ref="C43:M44"/>
  </mergeCells>
  <dataValidations disablePrompts="1" count="1">
    <dataValidation type="date" allowBlank="1" showInputMessage="1" showErrorMessage="1" sqref="E32:F32 I32:K32">
      <formula1>36526</formula1>
      <formula2>73050</formula2>
    </dataValidation>
  </dataValidations>
  <pageMargins left="0.78740157480314965" right="0.39370078740157483" top="0.98425196850393704" bottom="0.59055118110236227" header="0.39370078740157483" footer="0.39370078740157483"/>
  <pageSetup paperSize="9" scale="78" orientation="portrait"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21" r:id="rId5" name="Check Box 1">
              <controlPr defaultSize="0" autoFill="0" autoLine="0" autoPict="0">
                <anchor moveWithCells="1">
                  <from>
                    <xdr:col>2</xdr:col>
                    <xdr:colOff>466725</xdr:colOff>
                    <xdr:row>28</xdr:row>
                    <xdr:rowOff>66675</xdr:rowOff>
                  </from>
                  <to>
                    <xdr:col>2</xdr:col>
                    <xdr:colOff>695325</xdr:colOff>
                    <xdr:row>30</xdr:row>
                    <xdr:rowOff>66675</xdr:rowOff>
                  </to>
                </anchor>
              </controlPr>
            </control>
          </mc:Choice>
        </mc:AlternateContent>
        <mc:AlternateContent xmlns:mc="http://schemas.openxmlformats.org/markup-compatibility/2006">
          <mc:Choice Requires="x14">
            <control shapeId="81922" r:id="rId6" name="Check Box 2">
              <controlPr defaultSize="0" autoFill="0" autoLine="0" autoPict="0">
                <anchor moveWithCells="1">
                  <from>
                    <xdr:col>2</xdr:col>
                    <xdr:colOff>466725</xdr:colOff>
                    <xdr:row>32</xdr:row>
                    <xdr:rowOff>66675</xdr:rowOff>
                  </from>
                  <to>
                    <xdr:col>2</xdr:col>
                    <xdr:colOff>695325</xdr:colOff>
                    <xdr:row>34</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pageSetUpPr fitToPage="1"/>
  </sheetPr>
  <dimension ref="B1:AW40"/>
  <sheetViews>
    <sheetView showGridLines="0" showZeros="0" zoomScaleNormal="100" workbookViewId="0">
      <selection activeCell="C3" sqref="C3"/>
    </sheetView>
  </sheetViews>
  <sheetFormatPr baseColWidth="10" defaultRowHeight="12.75"/>
  <cols>
    <col min="1" max="1" width="4.42578125" style="719" customWidth="1"/>
    <col min="2" max="2" width="26.5703125" style="719" bestFit="1" customWidth="1"/>
    <col min="3" max="3" width="14.5703125" style="863" customWidth="1"/>
    <col min="4" max="4" width="10.7109375" style="864" customWidth="1"/>
    <col min="5" max="5" width="6.7109375" style="864" customWidth="1"/>
    <col min="6" max="6" width="4.7109375" style="864" customWidth="1"/>
    <col min="7" max="8" width="5.7109375" style="719" customWidth="1"/>
    <col min="9" max="9" width="7.7109375" style="864" customWidth="1"/>
    <col min="10" max="10" width="7.7109375" style="719" customWidth="1"/>
    <col min="11" max="11" width="2.7109375" style="719" customWidth="1"/>
    <col min="12" max="12" width="12.5703125" style="719" customWidth="1"/>
    <col min="13" max="13" width="11.28515625" style="719" customWidth="1"/>
    <col min="14" max="14" width="6.7109375" style="719" customWidth="1"/>
    <col min="15" max="15" width="12.5703125" style="719" customWidth="1"/>
    <col min="16" max="16" width="11.28515625" style="719" customWidth="1"/>
    <col min="17" max="17" width="6.7109375" style="719" customWidth="1"/>
    <col min="18" max="18" width="66.28515625" style="719" bestFit="1" customWidth="1"/>
    <col min="19" max="16384" width="11.42578125" style="719"/>
  </cols>
  <sheetData>
    <row r="1" spans="2:49" ht="18.75" customHeight="1">
      <c r="B1" s="5666" t="s">
        <v>1343</v>
      </c>
      <c r="C1" s="5667"/>
      <c r="D1" s="5667"/>
      <c r="E1" s="5667"/>
      <c r="F1" s="5667"/>
      <c r="G1" s="5667"/>
      <c r="H1" s="5667"/>
      <c r="I1" s="5667"/>
      <c r="J1" s="5667"/>
      <c r="K1" s="5667"/>
      <c r="L1" s="5667"/>
      <c r="M1" s="5667"/>
      <c r="N1" s="5667"/>
      <c r="O1" s="5667"/>
      <c r="P1" s="5667"/>
      <c r="Q1" s="5667"/>
      <c r="R1" s="5668"/>
      <c r="S1" s="787"/>
      <c r="T1" s="787"/>
      <c r="U1" s="787"/>
      <c r="V1" s="787"/>
      <c r="W1" s="787"/>
      <c r="X1" s="787"/>
      <c r="Y1" s="787"/>
      <c r="Z1" s="787"/>
      <c r="AA1" s="787"/>
      <c r="AB1" s="787"/>
      <c r="AC1" s="787"/>
      <c r="AD1" s="787"/>
      <c r="AE1" s="787"/>
      <c r="AF1" s="787"/>
      <c r="AG1" s="787"/>
      <c r="AH1" s="787"/>
      <c r="AI1" s="787"/>
      <c r="AJ1" s="787"/>
      <c r="AK1" s="787"/>
      <c r="AL1" s="787"/>
      <c r="AM1" s="787"/>
      <c r="AN1" s="787"/>
      <c r="AO1" s="787"/>
      <c r="AP1" s="787"/>
      <c r="AQ1" s="787"/>
      <c r="AR1" s="787"/>
      <c r="AS1" s="787"/>
      <c r="AT1" s="787"/>
      <c r="AU1" s="787"/>
      <c r="AV1" s="787"/>
      <c r="AW1" s="787"/>
    </row>
    <row r="2" spans="2:49" s="692" customFormat="1" ht="19.5" customHeight="1">
      <c r="B2" s="877" t="s">
        <v>3</v>
      </c>
      <c r="C2" s="5694">
        <f>Datenbasis!D3</f>
        <v>0</v>
      </c>
      <c r="D2" s="5695"/>
      <c r="E2" s="5695"/>
      <c r="F2" s="968" t="s">
        <v>21</v>
      </c>
      <c r="G2" s="969" t="s">
        <v>1344</v>
      </c>
      <c r="H2" s="874"/>
      <c r="I2" s="874"/>
      <c r="J2" s="875"/>
      <c r="K2" s="5696" t="s">
        <v>1345</v>
      </c>
      <c r="L2" s="5696"/>
      <c r="M2" s="5697">
        <f>Datenbasis!M8</f>
        <v>0</v>
      </c>
      <c r="N2" s="5697"/>
      <c r="O2" s="5697"/>
      <c r="P2" s="5697"/>
      <c r="Q2" s="5698"/>
      <c r="R2" s="5699"/>
    </row>
    <row r="3" spans="2:49" ht="18" customHeight="1">
      <c r="B3" s="986" t="s">
        <v>1346</v>
      </c>
      <c r="C3" s="970"/>
      <c r="D3" s="5669"/>
      <c r="E3" s="5670"/>
      <c r="F3" s="5670"/>
      <c r="G3" s="5670"/>
      <c r="H3" s="5670"/>
      <c r="I3" s="5670"/>
      <c r="J3" s="5670"/>
      <c r="K3" s="5670"/>
      <c r="L3" s="5670"/>
      <c r="M3" s="5670"/>
      <c r="N3" s="5670"/>
      <c r="O3" s="5670"/>
      <c r="P3" s="5670"/>
      <c r="Q3" s="5670"/>
      <c r="R3" s="5670"/>
      <c r="S3" s="708"/>
    </row>
    <row r="4" spans="2:49" ht="18" customHeight="1" thickBot="1">
      <c r="B4" s="987" t="s">
        <v>1347</v>
      </c>
      <c r="C4" s="971"/>
      <c r="D4" s="5671"/>
      <c r="E4" s="5672"/>
      <c r="F4" s="5672"/>
      <c r="G4" s="5672"/>
      <c r="H4" s="5672"/>
      <c r="I4" s="5672"/>
      <c r="J4" s="5672"/>
      <c r="K4" s="5672"/>
      <c r="L4" s="5672"/>
      <c r="M4" s="5672"/>
      <c r="N4" s="5672"/>
      <c r="O4" s="5672"/>
      <c r="P4" s="5672"/>
      <c r="Q4" s="5672"/>
      <c r="R4" s="5672"/>
      <c r="S4" s="708"/>
    </row>
    <row r="5" spans="2:49" s="692" customFormat="1" ht="18" customHeight="1">
      <c r="B5" s="790" t="s">
        <v>1205</v>
      </c>
      <c r="C5" s="791"/>
      <c r="D5" s="5684" t="s">
        <v>1206</v>
      </c>
      <c r="E5" s="792" t="s">
        <v>566</v>
      </c>
      <c r="F5" s="793"/>
      <c r="G5" s="5686" t="s">
        <v>1207</v>
      </c>
      <c r="H5" s="5687"/>
      <c r="I5" s="793" t="s">
        <v>1208</v>
      </c>
      <c r="J5" s="5688" t="s">
        <v>1209</v>
      </c>
      <c r="L5" s="5660" t="s">
        <v>1210</v>
      </c>
      <c r="M5" s="5662" t="s">
        <v>1211</v>
      </c>
      <c r="N5" s="5664" t="s">
        <v>1212</v>
      </c>
      <c r="O5" s="5703" t="s">
        <v>1210</v>
      </c>
      <c r="P5" s="5662" t="s">
        <v>1211</v>
      </c>
      <c r="Q5" s="5664" t="s">
        <v>1212</v>
      </c>
      <c r="R5" s="5705" t="s">
        <v>321</v>
      </c>
    </row>
    <row r="6" spans="2:49" s="692" customFormat="1" ht="18" customHeight="1" thickBot="1">
      <c r="B6" s="794"/>
      <c r="C6" s="795"/>
      <c r="D6" s="5685"/>
      <c r="E6" s="796"/>
      <c r="F6" s="796"/>
      <c r="G6" s="796" t="s">
        <v>1213</v>
      </c>
      <c r="H6" s="796" t="s">
        <v>1214</v>
      </c>
      <c r="I6" s="796"/>
      <c r="J6" s="5689"/>
      <c r="K6" s="797"/>
      <c r="L6" s="5661"/>
      <c r="M6" s="5663"/>
      <c r="N6" s="5665"/>
      <c r="O6" s="5704"/>
      <c r="P6" s="5663"/>
      <c r="Q6" s="5665"/>
      <c r="R6" s="5706"/>
    </row>
    <row r="7" spans="2:49" s="692" customFormat="1" ht="18" customHeight="1">
      <c r="B7" s="976" t="s">
        <v>1420</v>
      </c>
      <c r="C7" s="799" t="s">
        <v>1216</v>
      </c>
      <c r="D7" s="800" t="s">
        <v>787</v>
      </c>
      <c r="E7" s="800" t="s">
        <v>1217</v>
      </c>
      <c r="F7" s="5673" t="s">
        <v>1218</v>
      </c>
      <c r="G7" s="801" t="s">
        <v>1219</v>
      </c>
      <c r="H7" s="802" t="s">
        <v>1220</v>
      </c>
      <c r="I7" s="972"/>
      <c r="J7" s="803" t="s">
        <v>1221</v>
      </c>
      <c r="L7" s="804" t="s">
        <v>1222</v>
      </c>
      <c r="M7" s="800"/>
      <c r="N7" s="1004"/>
      <c r="O7" s="805" t="s">
        <v>1223</v>
      </c>
      <c r="P7" s="1017"/>
      <c r="Q7" s="1011"/>
      <c r="R7" s="995"/>
    </row>
    <row r="8" spans="2:49" s="692" customFormat="1" ht="18" customHeight="1">
      <c r="B8" s="808" t="s">
        <v>1224</v>
      </c>
      <c r="C8" s="809" t="s">
        <v>1216</v>
      </c>
      <c r="D8" s="810" t="s">
        <v>787</v>
      </c>
      <c r="E8" s="810" t="s">
        <v>1225</v>
      </c>
      <c r="F8" s="5674"/>
      <c r="G8" s="811" t="s">
        <v>1219</v>
      </c>
      <c r="H8" s="812" t="s">
        <v>1220</v>
      </c>
      <c r="I8" s="973"/>
      <c r="J8" s="813">
        <v>31</v>
      </c>
      <c r="K8" s="814"/>
      <c r="L8" s="815" t="s">
        <v>1222</v>
      </c>
      <c r="M8" s="838"/>
      <c r="N8" s="1005"/>
      <c r="O8" s="816" t="s">
        <v>1223</v>
      </c>
      <c r="P8" s="1003"/>
      <c r="Q8" s="1012"/>
      <c r="R8" s="996"/>
    </row>
    <row r="9" spans="2:49" s="692" customFormat="1" ht="18" customHeight="1">
      <c r="B9" s="819" t="s">
        <v>1226</v>
      </c>
      <c r="C9" s="820" t="s">
        <v>1227</v>
      </c>
      <c r="D9" s="821" t="s">
        <v>360</v>
      </c>
      <c r="E9" s="5675" t="s">
        <v>1228</v>
      </c>
      <c r="F9" s="5678" t="s">
        <v>1229</v>
      </c>
      <c r="G9" s="822" t="s">
        <v>1219</v>
      </c>
      <c r="H9" s="823" t="s">
        <v>1220</v>
      </c>
      <c r="I9" s="973"/>
      <c r="J9" s="5681">
        <v>45</v>
      </c>
      <c r="K9" s="742"/>
      <c r="L9" s="824" t="s">
        <v>1222</v>
      </c>
      <c r="M9" s="1001"/>
      <c r="N9" s="1006"/>
      <c r="O9" s="722" t="s">
        <v>1223</v>
      </c>
      <c r="P9" s="1001"/>
      <c r="Q9" s="1013"/>
      <c r="R9" s="997"/>
    </row>
    <row r="10" spans="2:49" ht="18" customHeight="1">
      <c r="B10" s="819" t="s">
        <v>1230</v>
      </c>
      <c r="C10" s="827" t="s">
        <v>1231</v>
      </c>
      <c r="D10" s="810" t="s">
        <v>360</v>
      </c>
      <c r="E10" s="5676"/>
      <c r="F10" s="5679"/>
      <c r="G10" s="828" t="s">
        <v>1219</v>
      </c>
      <c r="H10" s="829" t="s">
        <v>1220</v>
      </c>
      <c r="I10" s="974"/>
      <c r="J10" s="5682"/>
      <c r="K10" s="749"/>
      <c r="L10" s="830" t="s">
        <v>1232</v>
      </c>
      <c r="M10" s="1002"/>
      <c r="N10" s="1007"/>
      <c r="O10" s="830" t="s">
        <v>1233</v>
      </c>
      <c r="P10" s="1002"/>
      <c r="Q10" s="1014"/>
      <c r="R10" s="999"/>
    </row>
    <row r="11" spans="2:49" ht="18" customHeight="1">
      <c r="B11" s="833" t="s">
        <v>1234</v>
      </c>
      <c r="C11" s="827" t="s">
        <v>1235</v>
      </c>
      <c r="D11" s="810" t="s">
        <v>360</v>
      </c>
      <c r="E11" s="5676"/>
      <c r="F11" s="5679"/>
      <c r="G11" s="828" t="s">
        <v>1219</v>
      </c>
      <c r="H11" s="829" t="s">
        <v>1220</v>
      </c>
      <c r="I11" s="974"/>
      <c r="J11" s="5682"/>
      <c r="K11" s="749"/>
      <c r="L11" s="830" t="s">
        <v>1236</v>
      </c>
      <c r="M11" s="1002"/>
      <c r="N11" s="1007"/>
      <c r="O11" s="830" t="s">
        <v>1237</v>
      </c>
      <c r="P11" s="1002"/>
      <c r="Q11" s="1014"/>
      <c r="R11" s="999"/>
    </row>
    <row r="12" spans="2:49" ht="18" customHeight="1">
      <c r="B12" s="833" t="s">
        <v>1238</v>
      </c>
      <c r="C12" s="827" t="s">
        <v>1239</v>
      </c>
      <c r="D12" s="810" t="s">
        <v>360</v>
      </c>
      <c r="E12" s="5676"/>
      <c r="F12" s="5679"/>
      <c r="G12" s="828" t="s">
        <v>1219</v>
      </c>
      <c r="H12" s="829" t="s">
        <v>1220</v>
      </c>
      <c r="I12" s="974"/>
      <c r="J12" s="5682"/>
      <c r="K12" s="749"/>
      <c r="L12" s="830" t="s">
        <v>1240</v>
      </c>
      <c r="M12" s="1002"/>
      <c r="N12" s="1007"/>
      <c r="O12" s="830" t="s">
        <v>1241</v>
      </c>
      <c r="P12" s="1002"/>
      <c r="Q12" s="1014"/>
      <c r="R12" s="999"/>
    </row>
    <row r="13" spans="2:49" ht="18" customHeight="1">
      <c r="B13" s="833" t="s">
        <v>1242</v>
      </c>
      <c r="C13" s="827" t="s">
        <v>1243</v>
      </c>
      <c r="D13" s="810" t="s">
        <v>360</v>
      </c>
      <c r="E13" s="5676"/>
      <c r="F13" s="5679"/>
      <c r="G13" s="828" t="s">
        <v>1219</v>
      </c>
      <c r="H13" s="829" t="s">
        <v>1220</v>
      </c>
      <c r="I13" s="974"/>
      <c r="J13" s="5682"/>
      <c r="K13" s="749"/>
      <c r="L13" s="830" t="s">
        <v>1244</v>
      </c>
      <c r="M13" s="1002"/>
      <c r="N13" s="1007"/>
      <c r="O13" s="830" t="s">
        <v>1245</v>
      </c>
      <c r="P13" s="1002"/>
      <c r="Q13" s="1014"/>
      <c r="R13" s="999"/>
    </row>
    <row r="14" spans="2:49" ht="18" customHeight="1">
      <c r="B14" s="833" t="s">
        <v>1246</v>
      </c>
      <c r="C14" s="834" t="s">
        <v>1247</v>
      </c>
      <c r="D14" s="810" t="s">
        <v>787</v>
      </c>
      <c r="E14" s="5676"/>
      <c r="F14" s="5679"/>
      <c r="G14" s="828" t="s">
        <v>1219</v>
      </c>
      <c r="H14" s="829" t="s">
        <v>1220</v>
      </c>
      <c r="I14" s="974"/>
      <c r="J14" s="5682"/>
      <c r="K14" s="749"/>
      <c r="L14" s="835" t="s">
        <v>1248</v>
      </c>
      <c r="M14" s="1002"/>
      <c r="N14" s="1007"/>
      <c r="O14" s="834" t="s">
        <v>1249</v>
      </c>
      <c r="P14" s="1002"/>
      <c r="Q14" s="1014"/>
      <c r="R14" s="998"/>
    </row>
    <row r="15" spans="2:49" ht="18" customHeight="1">
      <c r="B15" s="833" t="s">
        <v>1250</v>
      </c>
      <c r="C15" s="834" t="s">
        <v>1251</v>
      </c>
      <c r="D15" s="810" t="s">
        <v>787</v>
      </c>
      <c r="E15" s="5676"/>
      <c r="F15" s="5679"/>
      <c r="G15" s="828" t="s">
        <v>1219</v>
      </c>
      <c r="H15" s="829" t="s">
        <v>1220</v>
      </c>
      <c r="I15" s="974"/>
      <c r="J15" s="5682"/>
      <c r="K15" s="749"/>
      <c r="L15" s="835" t="s">
        <v>1252</v>
      </c>
      <c r="M15" s="1002"/>
      <c r="N15" s="1007"/>
      <c r="O15" s="834" t="s">
        <v>1253</v>
      </c>
      <c r="P15" s="1002"/>
      <c r="Q15" s="1014"/>
      <c r="R15" s="998"/>
    </row>
    <row r="16" spans="2:49" ht="18" customHeight="1">
      <c r="B16" s="833" t="s">
        <v>1254</v>
      </c>
      <c r="C16" s="834" t="s">
        <v>1255</v>
      </c>
      <c r="D16" s="810" t="s">
        <v>787</v>
      </c>
      <c r="E16" s="5676"/>
      <c r="F16" s="5679"/>
      <c r="G16" s="828" t="s">
        <v>1219</v>
      </c>
      <c r="H16" s="829" t="s">
        <v>1220</v>
      </c>
      <c r="I16" s="974"/>
      <c r="J16" s="5682"/>
      <c r="K16" s="749"/>
      <c r="L16" s="835" t="s">
        <v>1256</v>
      </c>
      <c r="M16" s="1002"/>
      <c r="N16" s="1007"/>
      <c r="O16" s="834" t="s">
        <v>1257</v>
      </c>
      <c r="P16" s="1002"/>
      <c r="Q16" s="1014"/>
      <c r="R16" s="998"/>
    </row>
    <row r="17" spans="2:18" ht="18" customHeight="1">
      <c r="B17" s="833" t="s">
        <v>1258</v>
      </c>
      <c r="C17" s="834" t="s">
        <v>1259</v>
      </c>
      <c r="D17" s="810" t="s">
        <v>787</v>
      </c>
      <c r="E17" s="5676"/>
      <c r="F17" s="5679"/>
      <c r="G17" s="828" t="s">
        <v>1219</v>
      </c>
      <c r="H17" s="829" t="s">
        <v>1220</v>
      </c>
      <c r="I17" s="974"/>
      <c r="J17" s="5682"/>
      <c r="K17" s="749"/>
      <c r="L17" s="835" t="s">
        <v>1260</v>
      </c>
      <c r="M17" s="1002"/>
      <c r="N17" s="1007"/>
      <c r="O17" s="834" t="s">
        <v>1261</v>
      </c>
      <c r="P17" s="1002"/>
      <c r="Q17" s="1014"/>
      <c r="R17" s="998"/>
    </row>
    <row r="18" spans="2:18" ht="18" customHeight="1">
      <c r="B18" s="833" t="s">
        <v>1262</v>
      </c>
      <c r="C18" s="834" t="s">
        <v>1263</v>
      </c>
      <c r="D18" s="810" t="s">
        <v>787</v>
      </c>
      <c r="E18" s="5676"/>
      <c r="F18" s="5679"/>
      <c r="G18" s="828" t="s">
        <v>1219</v>
      </c>
      <c r="H18" s="829" t="s">
        <v>1220</v>
      </c>
      <c r="I18" s="974"/>
      <c r="J18" s="5682"/>
      <c r="K18" s="749"/>
      <c r="L18" s="835" t="s">
        <v>1264</v>
      </c>
      <c r="M18" s="1002"/>
      <c r="N18" s="1007"/>
      <c r="O18" s="834" t="s">
        <v>1265</v>
      </c>
      <c r="P18" s="1002"/>
      <c r="Q18" s="1014"/>
      <c r="R18" s="998"/>
    </row>
    <row r="19" spans="2:18" ht="18" customHeight="1">
      <c r="B19" s="833" t="s">
        <v>1266</v>
      </c>
      <c r="C19" s="834" t="s">
        <v>1267</v>
      </c>
      <c r="D19" s="810" t="s">
        <v>787</v>
      </c>
      <c r="E19" s="5676"/>
      <c r="F19" s="5679"/>
      <c r="G19" s="828" t="s">
        <v>1219</v>
      </c>
      <c r="H19" s="829" t="s">
        <v>1220</v>
      </c>
      <c r="I19" s="974"/>
      <c r="J19" s="5682"/>
      <c r="K19" s="749"/>
      <c r="L19" s="835" t="s">
        <v>1268</v>
      </c>
      <c r="M19" s="1002"/>
      <c r="N19" s="1007"/>
      <c r="O19" s="834" t="s">
        <v>1269</v>
      </c>
      <c r="P19" s="1002"/>
      <c r="Q19" s="1014"/>
      <c r="R19" s="998"/>
    </row>
    <row r="20" spans="2:18" ht="18" customHeight="1">
      <c r="B20" s="833" t="s">
        <v>1270</v>
      </c>
      <c r="C20" s="834" t="s">
        <v>1271</v>
      </c>
      <c r="D20" s="810" t="s">
        <v>787</v>
      </c>
      <c r="E20" s="5676"/>
      <c r="F20" s="5679"/>
      <c r="G20" s="828" t="s">
        <v>1219</v>
      </c>
      <c r="H20" s="829" t="s">
        <v>1220</v>
      </c>
      <c r="I20" s="974"/>
      <c r="J20" s="5682"/>
      <c r="K20" s="749"/>
      <c r="L20" s="835" t="s">
        <v>1272</v>
      </c>
      <c r="M20" s="1002"/>
      <c r="N20" s="1007"/>
      <c r="O20" s="834" t="s">
        <v>1273</v>
      </c>
      <c r="P20" s="1002"/>
      <c r="Q20" s="1014"/>
      <c r="R20" s="998"/>
    </row>
    <row r="21" spans="2:18" ht="18" customHeight="1">
      <c r="B21" s="833" t="s">
        <v>1274</v>
      </c>
      <c r="C21" s="834" t="s">
        <v>1275</v>
      </c>
      <c r="D21" s="810" t="s">
        <v>787</v>
      </c>
      <c r="E21" s="5676"/>
      <c r="F21" s="5679"/>
      <c r="G21" s="828" t="s">
        <v>1219</v>
      </c>
      <c r="H21" s="829" t="s">
        <v>1220</v>
      </c>
      <c r="I21" s="974"/>
      <c r="J21" s="5682"/>
      <c r="K21" s="749"/>
      <c r="L21" s="835" t="s">
        <v>1276</v>
      </c>
      <c r="M21" s="1002"/>
      <c r="N21" s="1007"/>
      <c r="O21" s="834" t="s">
        <v>1277</v>
      </c>
      <c r="P21" s="1002"/>
      <c r="Q21" s="1014"/>
      <c r="R21" s="998"/>
    </row>
    <row r="22" spans="2:18" ht="18" customHeight="1">
      <c r="B22" s="833" t="s">
        <v>1278</v>
      </c>
      <c r="C22" s="834" t="s">
        <v>1279</v>
      </c>
      <c r="D22" s="810" t="s">
        <v>787</v>
      </c>
      <c r="E22" s="5676"/>
      <c r="F22" s="5679"/>
      <c r="G22" s="828" t="s">
        <v>1219</v>
      </c>
      <c r="H22" s="829" t="s">
        <v>1220</v>
      </c>
      <c r="I22" s="974"/>
      <c r="J22" s="5682"/>
      <c r="K22" s="749"/>
      <c r="L22" s="835" t="s">
        <v>1280</v>
      </c>
      <c r="M22" s="1002"/>
      <c r="N22" s="1007"/>
      <c r="O22" s="834" t="s">
        <v>1281</v>
      </c>
      <c r="P22" s="1002"/>
      <c r="Q22" s="1014"/>
      <c r="R22" s="998"/>
    </row>
    <row r="23" spans="2:18" ht="18" customHeight="1">
      <c r="B23" s="808" t="s">
        <v>1282</v>
      </c>
      <c r="C23" s="837" t="s">
        <v>1283</v>
      </c>
      <c r="D23" s="838" t="s">
        <v>787</v>
      </c>
      <c r="E23" s="5677"/>
      <c r="F23" s="5680"/>
      <c r="G23" s="839" t="s">
        <v>1219</v>
      </c>
      <c r="H23" s="812" t="s">
        <v>1220</v>
      </c>
      <c r="I23" s="974"/>
      <c r="J23" s="5683"/>
      <c r="K23" s="840"/>
      <c r="L23" s="815" t="s">
        <v>1284</v>
      </c>
      <c r="M23" s="1003"/>
      <c r="N23" s="1008"/>
      <c r="O23" s="815" t="s">
        <v>1285</v>
      </c>
      <c r="P23" s="1003"/>
      <c r="Q23" s="1012"/>
      <c r="R23" s="1000"/>
    </row>
    <row r="24" spans="2:18" s="692" customFormat="1" ht="18" customHeight="1">
      <c r="B24" s="841" t="s">
        <v>1286</v>
      </c>
      <c r="C24" s="820" t="s">
        <v>1287</v>
      </c>
      <c r="D24" s="821" t="s">
        <v>787</v>
      </c>
      <c r="E24" s="5675" t="s">
        <v>1288</v>
      </c>
      <c r="F24" s="5678" t="s">
        <v>1289</v>
      </c>
      <c r="G24" s="842" t="s">
        <v>1290</v>
      </c>
      <c r="H24" s="843" t="s">
        <v>1291</v>
      </c>
      <c r="I24" s="973"/>
      <c r="J24" s="5681">
        <v>30</v>
      </c>
      <c r="K24" s="844"/>
      <c r="L24" s="845" t="s">
        <v>122</v>
      </c>
      <c r="M24" s="1018"/>
      <c r="N24" s="1010"/>
      <c r="O24" s="846" t="s">
        <v>1292</v>
      </c>
      <c r="P24" s="1018"/>
      <c r="Q24" s="1015"/>
      <c r="R24" s="1019"/>
    </row>
    <row r="25" spans="2:18" s="692" customFormat="1" ht="18" customHeight="1">
      <c r="B25" s="847" t="s">
        <v>1293</v>
      </c>
      <c r="C25" s="827" t="s">
        <v>1294</v>
      </c>
      <c r="D25" s="810" t="s">
        <v>1295</v>
      </c>
      <c r="E25" s="5676"/>
      <c r="F25" s="5679"/>
      <c r="G25" s="848" t="s">
        <v>1296</v>
      </c>
      <c r="H25" s="829" t="s">
        <v>1297</v>
      </c>
      <c r="I25" s="973"/>
      <c r="J25" s="5682"/>
      <c r="K25" s="721"/>
      <c r="L25" s="835" t="s">
        <v>1298</v>
      </c>
      <c r="M25" s="1002"/>
      <c r="N25" s="1007"/>
      <c r="O25" s="834" t="s">
        <v>1299</v>
      </c>
      <c r="P25" s="1002"/>
      <c r="Q25" s="1014"/>
      <c r="R25" s="998"/>
    </row>
    <row r="26" spans="2:18" s="692" customFormat="1" ht="18" customHeight="1">
      <c r="B26" s="847" t="s">
        <v>1300</v>
      </c>
      <c r="C26" s="827" t="s">
        <v>1301</v>
      </c>
      <c r="D26" s="810" t="s">
        <v>787</v>
      </c>
      <c r="E26" s="5676"/>
      <c r="F26" s="5679"/>
      <c r="G26" s="848" t="s">
        <v>1296</v>
      </c>
      <c r="H26" s="829" t="s">
        <v>1297</v>
      </c>
      <c r="I26" s="973"/>
      <c r="J26" s="5682"/>
      <c r="K26" s="721"/>
      <c r="L26" s="835" t="s">
        <v>1298</v>
      </c>
      <c r="M26" s="1002"/>
      <c r="N26" s="1007"/>
      <c r="O26" s="834" t="s">
        <v>1299</v>
      </c>
      <c r="P26" s="1002"/>
      <c r="Q26" s="1014"/>
      <c r="R26" s="998"/>
    </row>
    <row r="27" spans="2:18" s="692" customFormat="1" ht="18" customHeight="1">
      <c r="B27" s="833" t="s">
        <v>1302</v>
      </c>
      <c r="C27" s="827" t="s">
        <v>1303</v>
      </c>
      <c r="D27" s="810" t="s">
        <v>787</v>
      </c>
      <c r="E27" s="5676"/>
      <c r="F27" s="5679"/>
      <c r="G27" s="848" t="s">
        <v>1296</v>
      </c>
      <c r="H27" s="829" t="s">
        <v>1297</v>
      </c>
      <c r="I27" s="973"/>
      <c r="J27" s="5682"/>
      <c r="K27" s="721"/>
      <c r="L27" s="835" t="s">
        <v>1298</v>
      </c>
      <c r="M27" s="1002"/>
      <c r="N27" s="1007"/>
      <c r="O27" s="834" t="s">
        <v>1299</v>
      </c>
      <c r="P27" s="1002"/>
      <c r="Q27" s="1014"/>
      <c r="R27" s="998"/>
    </row>
    <row r="28" spans="2:18" s="692" customFormat="1" ht="18" customHeight="1">
      <c r="B28" s="833" t="s">
        <v>1304</v>
      </c>
      <c r="C28" s="827" t="s">
        <v>1305</v>
      </c>
      <c r="D28" s="810" t="s">
        <v>1306</v>
      </c>
      <c r="E28" s="5676"/>
      <c r="F28" s="5679"/>
      <c r="G28" s="848" t="s">
        <v>1296</v>
      </c>
      <c r="H28" s="829" t="s">
        <v>1297</v>
      </c>
      <c r="I28" s="973"/>
      <c r="J28" s="5682"/>
      <c r="K28" s="721"/>
      <c r="L28" s="835" t="s">
        <v>1298</v>
      </c>
      <c r="M28" s="1002"/>
      <c r="N28" s="1007"/>
      <c r="O28" s="834" t="s">
        <v>1299</v>
      </c>
      <c r="P28" s="1002"/>
      <c r="Q28" s="1014"/>
      <c r="R28" s="998"/>
    </row>
    <row r="29" spans="2:18" s="692" customFormat="1" ht="18" customHeight="1">
      <c r="B29" s="833" t="s">
        <v>1307</v>
      </c>
      <c r="C29" s="827" t="s">
        <v>1308</v>
      </c>
      <c r="D29" s="810" t="s">
        <v>787</v>
      </c>
      <c r="E29" s="5676"/>
      <c r="F29" s="5679"/>
      <c r="G29" s="848" t="s">
        <v>1296</v>
      </c>
      <c r="H29" s="829" t="s">
        <v>1297</v>
      </c>
      <c r="I29" s="973"/>
      <c r="J29" s="5682"/>
      <c r="K29" s="721"/>
      <c r="L29" s="835" t="s">
        <v>1298</v>
      </c>
      <c r="M29" s="1002"/>
      <c r="N29" s="1007"/>
      <c r="O29" s="834" t="s">
        <v>1299</v>
      </c>
      <c r="P29" s="1002"/>
      <c r="Q29" s="1014"/>
      <c r="R29" s="998"/>
    </row>
    <row r="30" spans="2:18" s="692" customFormat="1" ht="18" customHeight="1">
      <c r="B30" s="808" t="s">
        <v>1309</v>
      </c>
      <c r="C30" s="837" t="s">
        <v>1310</v>
      </c>
      <c r="D30" s="838" t="s">
        <v>787</v>
      </c>
      <c r="E30" s="5677"/>
      <c r="F30" s="5680"/>
      <c r="G30" s="811" t="s">
        <v>1296</v>
      </c>
      <c r="H30" s="812" t="s">
        <v>1297</v>
      </c>
      <c r="I30" s="975"/>
      <c r="J30" s="5683"/>
      <c r="K30" s="695"/>
      <c r="L30" s="815" t="s">
        <v>1298</v>
      </c>
      <c r="M30" s="1003"/>
      <c r="N30" s="1008"/>
      <c r="O30" s="816" t="s">
        <v>1299</v>
      </c>
      <c r="P30" s="1003"/>
      <c r="Q30" s="1012"/>
      <c r="R30" s="996"/>
    </row>
    <row r="31" spans="2:18" s="692" customFormat="1" ht="18" customHeight="1">
      <c r="B31" s="788" t="s">
        <v>1311</v>
      </c>
      <c r="C31" s="849" t="s">
        <v>1312</v>
      </c>
      <c r="D31" s="821" t="s">
        <v>787</v>
      </c>
      <c r="E31" s="5675" t="s">
        <v>1313</v>
      </c>
      <c r="F31" s="5678" t="s">
        <v>1314</v>
      </c>
      <c r="G31" s="977"/>
      <c r="H31" s="978"/>
      <c r="I31" s="821" t="s">
        <v>1313</v>
      </c>
      <c r="J31" s="5681">
        <v>36</v>
      </c>
      <c r="K31" s="850"/>
      <c r="L31" s="1023"/>
      <c r="M31" s="983"/>
      <c r="N31" s="1006"/>
      <c r="O31" s="1020"/>
      <c r="P31" s="983"/>
      <c r="Q31" s="1013"/>
      <c r="R31" s="853" t="s">
        <v>1315</v>
      </c>
    </row>
    <row r="32" spans="2:18" s="692" customFormat="1" ht="18" customHeight="1">
      <c r="B32" s="833" t="s">
        <v>1316</v>
      </c>
      <c r="C32" s="809" t="s">
        <v>1317</v>
      </c>
      <c r="D32" s="810" t="s">
        <v>787</v>
      </c>
      <c r="E32" s="5676"/>
      <c r="F32" s="5679"/>
      <c r="G32" s="979"/>
      <c r="H32" s="980"/>
      <c r="I32" s="810" t="s">
        <v>1318</v>
      </c>
      <c r="J32" s="5682"/>
      <c r="K32" s="742"/>
      <c r="L32" s="1024"/>
      <c r="M32" s="984"/>
      <c r="N32" s="1007"/>
      <c r="O32" s="1021"/>
      <c r="P32" s="984"/>
      <c r="Q32" s="1014"/>
      <c r="R32" s="836" t="s">
        <v>1319</v>
      </c>
    </row>
    <row r="33" spans="2:18" s="692" customFormat="1" ht="18" customHeight="1">
      <c r="B33" s="833" t="s">
        <v>1320</v>
      </c>
      <c r="C33" s="809" t="s">
        <v>1321</v>
      </c>
      <c r="D33" s="810" t="s">
        <v>787</v>
      </c>
      <c r="E33" s="5676"/>
      <c r="F33" s="5679"/>
      <c r="G33" s="979"/>
      <c r="H33" s="980"/>
      <c r="I33" s="810" t="s">
        <v>98</v>
      </c>
      <c r="J33" s="5682"/>
      <c r="K33" s="742"/>
      <c r="L33" s="1024"/>
      <c r="M33" s="984"/>
      <c r="N33" s="1007"/>
      <c r="O33" s="1021"/>
      <c r="P33" s="984"/>
      <c r="Q33" s="1014"/>
      <c r="R33" s="5690" t="s">
        <v>1322</v>
      </c>
    </row>
    <row r="34" spans="2:18" s="692" customFormat="1" ht="18" customHeight="1">
      <c r="B34" s="833" t="s">
        <v>1323</v>
      </c>
      <c r="C34" s="809" t="s">
        <v>1324</v>
      </c>
      <c r="D34" s="810" t="s">
        <v>787</v>
      </c>
      <c r="E34" s="5676"/>
      <c r="F34" s="5679"/>
      <c r="G34" s="979"/>
      <c r="H34" s="980"/>
      <c r="I34" s="810" t="s">
        <v>98</v>
      </c>
      <c r="J34" s="5682"/>
      <c r="K34" s="742"/>
      <c r="L34" s="1024"/>
      <c r="M34" s="984"/>
      <c r="N34" s="1007"/>
      <c r="O34" s="1021"/>
      <c r="P34" s="984"/>
      <c r="Q34" s="1014"/>
      <c r="R34" s="5691"/>
    </row>
    <row r="35" spans="2:18" s="692" customFormat="1" ht="18" customHeight="1">
      <c r="B35" s="833" t="s">
        <v>1325</v>
      </c>
      <c r="C35" s="809" t="s">
        <v>1326</v>
      </c>
      <c r="D35" s="810" t="s">
        <v>787</v>
      </c>
      <c r="E35" s="5676"/>
      <c r="F35" s="5679"/>
      <c r="G35" s="979"/>
      <c r="H35" s="980"/>
      <c r="I35" s="810" t="s">
        <v>98</v>
      </c>
      <c r="J35" s="5682"/>
      <c r="K35" s="742"/>
      <c r="L35" s="1024"/>
      <c r="M35" s="984"/>
      <c r="N35" s="1007"/>
      <c r="O35" s="1021"/>
      <c r="P35" s="984"/>
      <c r="Q35" s="1014"/>
      <c r="R35" s="5692"/>
    </row>
    <row r="36" spans="2:18" s="692" customFormat="1" ht="18" customHeight="1">
      <c r="B36" s="833" t="s">
        <v>1327</v>
      </c>
      <c r="C36" s="809" t="s">
        <v>1328</v>
      </c>
      <c r="D36" s="810" t="s">
        <v>787</v>
      </c>
      <c r="E36" s="5676"/>
      <c r="F36" s="5679"/>
      <c r="G36" s="979"/>
      <c r="H36" s="980"/>
      <c r="I36" s="810" t="s">
        <v>133</v>
      </c>
      <c r="J36" s="5682"/>
      <c r="K36" s="742"/>
      <c r="L36" s="1024"/>
      <c r="M36" s="984"/>
      <c r="N36" s="1007"/>
      <c r="O36" s="1021"/>
      <c r="P36" s="984"/>
      <c r="Q36" s="1014"/>
      <c r="R36" s="5690" t="s">
        <v>1329</v>
      </c>
    </row>
    <row r="37" spans="2:18" s="692" customFormat="1" ht="18" customHeight="1">
      <c r="B37" s="833" t="s">
        <v>1330</v>
      </c>
      <c r="C37" s="809" t="s">
        <v>1331</v>
      </c>
      <c r="D37" s="810" t="s">
        <v>787</v>
      </c>
      <c r="E37" s="5676"/>
      <c r="F37" s="5679"/>
      <c r="G37" s="979"/>
      <c r="H37" s="980"/>
      <c r="I37" s="810" t="s">
        <v>133</v>
      </c>
      <c r="J37" s="5682"/>
      <c r="K37" s="742"/>
      <c r="L37" s="1024"/>
      <c r="M37" s="984"/>
      <c r="N37" s="1007"/>
      <c r="O37" s="1021"/>
      <c r="P37" s="984"/>
      <c r="Q37" s="1014"/>
      <c r="R37" s="5691"/>
    </row>
    <row r="38" spans="2:18" s="692" customFormat="1" ht="18" customHeight="1">
      <c r="B38" s="833" t="s">
        <v>1332</v>
      </c>
      <c r="C38" s="809" t="s">
        <v>1333</v>
      </c>
      <c r="D38" s="810" t="s">
        <v>787</v>
      </c>
      <c r="E38" s="5676"/>
      <c r="F38" s="5679"/>
      <c r="G38" s="979"/>
      <c r="H38" s="980"/>
      <c r="I38" s="810" t="s">
        <v>133</v>
      </c>
      <c r="J38" s="5682"/>
      <c r="K38" s="742"/>
      <c r="L38" s="1024"/>
      <c r="M38" s="984"/>
      <c r="N38" s="1007"/>
      <c r="O38" s="1021"/>
      <c r="P38" s="984"/>
      <c r="Q38" s="1014"/>
      <c r="R38" s="5691"/>
    </row>
    <row r="39" spans="2:18" s="692" customFormat="1" ht="18" customHeight="1" thickBot="1">
      <c r="B39" s="856" t="s">
        <v>1334</v>
      </c>
      <c r="C39" s="857" t="s">
        <v>1335</v>
      </c>
      <c r="D39" s="858" t="s">
        <v>787</v>
      </c>
      <c r="E39" s="5700"/>
      <c r="F39" s="5701"/>
      <c r="G39" s="981"/>
      <c r="H39" s="982"/>
      <c r="I39" s="858" t="s">
        <v>133</v>
      </c>
      <c r="J39" s="5702"/>
      <c r="K39" s="859"/>
      <c r="L39" s="1025"/>
      <c r="M39" s="985"/>
      <c r="N39" s="1009"/>
      <c r="O39" s="1022"/>
      <c r="P39" s="985"/>
      <c r="Q39" s="1016"/>
      <c r="R39" s="5693"/>
    </row>
    <row r="40" spans="2:18" ht="18" customHeight="1"/>
  </sheetData>
  <sheetProtection password="CAAF" sheet="1" objects="1" scenarios="1" selectLockedCells="1"/>
  <mergeCells count="28">
    <mergeCell ref="R33:R35"/>
    <mergeCell ref="R36:R39"/>
    <mergeCell ref="C2:E2"/>
    <mergeCell ref="K2:L2"/>
    <mergeCell ref="M2:P2"/>
    <mergeCell ref="Q2:R2"/>
    <mergeCell ref="E24:E30"/>
    <mergeCell ref="F24:F30"/>
    <mergeCell ref="J24:J30"/>
    <mergeCell ref="E31:E39"/>
    <mergeCell ref="F31:F39"/>
    <mergeCell ref="J31:J39"/>
    <mergeCell ref="O5:O6"/>
    <mergeCell ref="P5:P6"/>
    <mergeCell ref="Q5:Q6"/>
    <mergeCell ref="R5:R6"/>
    <mergeCell ref="F7:F8"/>
    <mergeCell ref="E9:E23"/>
    <mergeCell ref="F9:F23"/>
    <mergeCell ref="J9:J23"/>
    <mergeCell ref="D5:D6"/>
    <mergeCell ref="G5:H5"/>
    <mergeCell ref="J5:J6"/>
    <mergeCell ref="L5:L6"/>
    <mergeCell ref="M5:M6"/>
    <mergeCell ref="N5:N6"/>
    <mergeCell ref="B1:R1"/>
    <mergeCell ref="D3:R4"/>
  </mergeCells>
  <printOptions horizontalCentered="1" verticalCentered="1"/>
  <pageMargins left="0.59055118110236227" right="0.59055118110236227" top="0.98425196850393704" bottom="0.59055118110236227" header="0.51181102362204722" footer="0.51181102362204722"/>
  <pageSetup paperSize="9" scale="61"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enableFormatConditionsCalculation="0">
    <tabColor rgb="FF00B0F0"/>
  </sheetPr>
  <dimension ref="B1:BF64"/>
  <sheetViews>
    <sheetView showGridLines="0" showRowColHeaders="0" showZeros="0" showOutlineSymbols="0" zoomScaleNormal="100" zoomScaleSheetLayoutView="100" workbookViewId="0">
      <selection activeCell="Z7" sqref="Z7:AG7"/>
    </sheetView>
  </sheetViews>
  <sheetFormatPr baseColWidth="10" defaultRowHeight="12.75"/>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customWidth="1"/>
    <col min="57" max="57" width="4.42578125" customWidth="1"/>
  </cols>
  <sheetData>
    <row r="1" spans="2:58" s="1" customFormat="1" ht="23.25" customHeight="1">
      <c r="B1" s="1059" t="s">
        <v>868</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c r="AT1" s="1060"/>
      <c r="AU1" s="1060"/>
      <c r="AV1" s="1060"/>
      <c r="AW1" s="6" t="s">
        <v>29</v>
      </c>
      <c r="AX1" s="5" t="s">
        <v>6</v>
      </c>
      <c r="AY1" s="4">
        <v>2</v>
      </c>
      <c r="AZ1" s="3"/>
    </row>
    <row r="2" spans="2:58" s="1" customFormat="1" ht="18.75" customHeight="1" thickBot="1">
      <c r="B2" s="1447" t="s">
        <v>33</v>
      </c>
      <c r="C2" s="1448"/>
      <c r="D2" s="1448"/>
      <c r="E2" s="1448"/>
      <c r="F2" s="1448"/>
      <c r="G2" s="1448"/>
      <c r="H2" s="1448"/>
      <c r="I2" s="1448"/>
      <c r="J2" s="1448"/>
      <c r="K2" s="1448"/>
      <c r="L2" s="1448"/>
      <c r="M2" s="1448"/>
      <c r="N2" s="1448"/>
      <c r="O2" s="1448"/>
      <c r="P2" s="1448"/>
      <c r="Q2" s="1448"/>
      <c r="R2" s="1448"/>
      <c r="S2" s="1448"/>
      <c r="T2" s="1448"/>
      <c r="U2" s="1448"/>
      <c r="V2" s="1448"/>
      <c r="W2" s="1448"/>
      <c r="X2" s="1448"/>
      <c r="Y2" s="1448"/>
      <c r="Z2" s="1448"/>
      <c r="AA2" s="1448"/>
      <c r="AB2" s="1448"/>
      <c r="AC2" s="1448"/>
      <c r="AD2" s="1448"/>
      <c r="AE2" s="1448"/>
      <c r="AF2" s="1448"/>
      <c r="AG2" s="1448"/>
      <c r="AH2" s="1448"/>
      <c r="AI2" s="1448"/>
      <c r="AJ2" s="1448"/>
      <c r="AK2" s="1448"/>
      <c r="AL2" s="1448"/>
      <c r="AM2" s="1448"/>
      <c r="AN2" s="1448"/>
      <c r="AO2" s="1448"/>
      <c r="AP2" s="1448"/>
      <c r="AQ2" s="1448"/>
      <c r="AR2" s="1448"/>
      <c r="AS2" s="1448"/>
      <c r="AT2" s="1448"/>
      <c r="AU2" s="1448"/>
      <c r="AV2" s="1448"/>
      <c r="AW2" s="1448"/>
      <c r="AX2" s="1448"/>
      <c r="AY2" s="1448"/>
      <c r="AZ2" s="1449"/>
    </row>
    <row r="3" spans="2:58" s="1" customFormat="1" ht="21" customHeight="1">
      <c r="B3" s="1445" t="s">
        <v>128</v>
      </c>
      <c r="C3" s="1446"/>
      <c r="D3" s="1446"/>
      <c r="E3" s="1446"/>
      <c r="F3" s="1446"/>
      <c r="G3" s="1446"/>
      <c r="H3" s="1446"/>
      <c r="I3" s="1446"/>
      <c r="J3" s="1446"/>
      <c r="K3" s="1446"/>
      <c r="L3" s="1446"/>
      <c r="M3" s="1446"/>
      <c r="N3" s="1446"/>
      <c r="O3" s="1446"/>
      <c r="P3" s="1446"/>
      <c r="Q3" s="90"/>
      <c r="R3" s="1459">
        <f>Datenbasis!C6</f>
        <v>0</v>
      </c>
      <c r="S3" s="1460"/>
      <c r="T3" s="1460"/>
      <c r="U3" s="1460"/>
      <c r="V3" s="1460"/>
      <c r="W3" s="1460"/>
      <c r="X3" s="1460"/>
      <c r="Y3" s="1461" t="s">
        <v>127</v>
      </c>
      <c r="Z3" s="1462"/>
      <c r="AA3" s="1462"/>
      <c r="AB3" s="1462"/>
      <c r="AC3" s="1462"/>
      <c r="AD3" s="1462"/>
      <c r="AE3" s="1462"/>
      <c r="AF3" s="1462"/>
      <c r="AG3" s="1462"/>
      <c r="AH3" s="1462"/>
      <c r="AI3" s="1462"/>
      <c r="AJ3" s="1462"/>
      <c r="AK3" s="1462"/>
      <c r="AL3" s="1462"/>
      <c r="AM3" s="1462"/>
      <c r="AN3" s="1462"/>
      <c r="AO3" s="1462"/>
      <c r="AP3" s="1462"/>
      <c r="AQ3" s="1462"/>
      <c r="AR3" s="1462"/>
      <c r="AS3" s="1463">
        <f>Datenbasis!D6</f>
        <v>0</v>
      </c>
      <c r="AT3" s="1464"/>
      <c r="AU3" s="1464"/>
      <c r="AV3" s="1464"/>
      <c r="AW3" s="965" t="s">
        <v>6</v>
      </c>
      <c r="AX3" s="1523">
        <f>Datenbasis!E6</f>
        <v>0</v>
      </c>
      <c r="AY3" s="1523"/>
      <c r="AZ3" s="1524"/>
    </row>
    <row r="4" spans="2:58" ht="21" customHeight="1">
      <c r="B4" s="1049" t="s">
        <v>3</v>
      </c>
      <c r="C4" s="1050"/>
      <c r="D4" s="1050"/>
      <c r="E4" s="1050"/>
      <c r="F4" s="1050"/>
      <c r="G4" s="1050"/>
      <c r="H4" s="1050"/>
      <c r="I4" s="1050"/>
      <c r="J4" s="1050"/>
      <c r="K4" s="1050"/>
      <c r="L4" s="1051"/>
      <c r="M4" s="1243" t="s">
        <v>4</v>
      </c>
      <c r="N4" s="1244"/>
      <c r="O4" s="1244"/>
      <c r="P4" s="1244"/>
      <c r="Q4" s="1244"/>
      <c r="R4" s="1244"/>
      <c r="S4" s="1244"/>
      <c r="T4" s="1244"/>
      <c r="U4" s="1244"/>
      <c r="V4" s="1244"/>
      <c r="W4" s="1244"/>
      <c r="X4" s="1245"/>
      <c r="Y4" s="21"/>
      <c r="Z4" s="1442">
        <f>Datenbasis!D3</f>
        <v>0</v>
      </c>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3"/>
      <c r="BB4" s="1"/>
      <c r="BF4" s="1"/>
    </row>
    <row r="5" spans="2:58" ht="21" customHeight="1">
      <c r="B5" s="1237"/>
      <c r="C5" s="1238"/>
      <c r="D5" s="1238"/>
      <c r="E5" s="1238"/>
      <c r="F5" s="1238"/>
      <c r="G5" s="1238"/>
      <c r="H5" s="1238"/>
      <c r="I5" s="1238"/>
      <c r="J5" s="1238"/>
      <c r="K5" s="1238"/>
      <c r="L5" s="1239"/>
      <c r="M5" s="1032" t="s">
        <v>5</v>
      </c>
      <c r="N5" s="1033"/>
      <c r="O5" s="1033"/>
      <c r="P5" s="1033"/>
      <c r="Q5" s="1033"/>
      <c r="R5" s="1033"/>
      <c r="S5" s="1033"/>
      <c r="T5" s="1033"/>
      <c r="U5" s="1033"/>
      <c r="V5" s="1033"/>
      <c r="W5" s="1033"/>
      <c r="X5" s="1034"/>
      <c r="Y5" s="1457" t="s">
        <v>21</v>
      </c>
      <c r="Z5" s="1458"/>
      <c r="AA5" s="22"/>
      <c r="AB5" s="1067">
        <v>99310</v>
      </c>
      <c r="AC5" s="1067"/>
      <c r="AD5" s="1067"/>
      <c r="AE5" s="1067"/>
      <c r="AF5" s="24"/>
      <c r="AG5" s="1250" t="s">
        <v>174</v>
      </c>
      <c r="AH5" s="1251"/>
      <c r="AI5" s="1251"/>
      <c r="AJ5" s="1251"/>
      <c r="AK5" s="1251"/>
      <c r="AL5" s="1251"/>
      <c r="AM5" s="1251"/>
      <c r="AN5" s="1251"/>
      <c r="AO5" s="1251"/>
      <c r="AP5" s="1251"/>
      <c r="AQ5" s="1251"/>
      <c r="AR5" s="1251"/>
      <c r="AS5" s="1251"/>
      <c r="AT5" s="1251"/>
      <c r="AU5" s="1251"/>
      <c r="AV5" s="1251"/>
      <c r="AW5" s="1251"/>
      <c r="AX5" s="1251"/>
      <c r="AY5" s="1251"/>
      <c r="AZ5" s="1252"/>
      <c r="BB5" s="1"/>
    </row>
    <row r="6" spans="2:58" ht="21" customHeight="1">
      <c r="B6" s="1240"/>
      <c r="C6" s="1241"/>
      <c r="D6" s="1241"/>
      <c r="E6" s="1241"/>
      <c r="F6" s="1241"/>
      <c r="G6" s="1241"/>
      <c r="H6" s="1241"/>
      <c r="I6" s="1241"/>
      <c r="J6" s="1241"/>
      <c r="K6" s="1241"/>
      <c r="L6" s="1242"/>
      <c r="M6" s="1068" t="s">
        <v>9</v>
      </c>
      <c r="N6" s="1069"/>
      <c r="O6" s="1069"/>
      <c r="P6" s="1069"/>
      <c r="Q6" s="1069"/>
      <c r="R6" s="1069"/>
      <c r="S6" s="1069"/>
      <c r="T6" s="1069"/>
      <c r="U6" s="1069"/>
      <c r="V6" s="1069"/>
      <c r="W6" s="1069"/>
      <c r="X6" s="1070"/>
      <c r="Y6" s="23"/>
      <c r="Z6" s="1444">
        <f>Datenbasis!H3</f>
        <v>0</v>
      </c>
      <c r="AA6" s="1444"/>
      <c r="AB6" s="1444"/>
      <c r="AC6" s="1444"/>
      <c r="AD6" s="1444"/>
      <c r="AE6" s="1444"/>
      <c r="AF6" s="1444"/>
      <c r="AG6" s="1444"/>
      <c r="AH6" s="1444"/>
      <c r="AI6" s="1444"/>
      <c r="AJ6" s="1444"/>
      <c r="AK6" s="1444"/>
      <c r="AL6" s="25"/>
      <c r="AM6" s="1456">
        <f>Datenbasis!I3</f>
        <v>0</v>
      </c>
      <c r="AN6" s="1456"/>
      <c r="AO6" s="25"/>
      <c r="AP6" s="1450">
        <f>Datenbasis!J3</f>
        <v>0</v>
      </c>
      <c r="AQ6" s="1450"/>
      <c r="AR6" s="1450"/>
      <c r="AS6" s="1450"/>
      <c r="AT6" s="1450"/>
      <c r="AU6" s="1450"/>
      <c r="AV6" s="1450"/>
      <c r="AW6" s="1450"/>
      <c r="AX6" s="1450"/>
      <c r="AY6" s="1450"/>
      <c r="AZ6" s="1451"/>
    </row>
    <row r="7" spans="2:58" s="1" customFormat="1" ht="20.25" customHeight="1">
      <c r="B7" s="1100" t="s">
        <v>175</v>
      </c>
      <c r="C7" s="1101"/>
      <c r="D7" s="1101"/>
      <c r="E7" s="1101"/>
      <c r="F7" s="1101"/>
      <c r="G7" s="1101"/>
      <c r="H7" s="1101"/>
      <c r="I7" s="1101"/>
      <c r="J7" s="1101"/>
      <c r="K7" s="1101"/>
      <c r="L7" s="1102"/>
      <c r="M7" s="1452" t="s">
        <v>40</v>
      </c>
      <c r="N7" s="1453"/>
      <c r="O7" s="1453"/>
      <c r="P7" s="1453"/>
      <c r="Q7" s="1453"/>
      <c r="R7" s="1453"/>
      <c r="S7" s="1453"/>
      <c r="T7" s="1453"/>
      <c r="U7" s="1453"/>
      <c r="V7" s="1453"/>
      <c r="W7" s="1453"/>
      <c r="X7" s="1454"/>
      <c r="Y7" s="53"/>
      <c r="Z7" s="1522"/>
      <c r="AA7" s="1522"/>
      <c r="AB7" s="1522"/>
      <c r="AC7" s="1522"/>
      <c r="AD7" s="1522"/>
      <c r="AE7" s="1522"/>
      <c r="AF7" s="1522"/>
      <c r="AG7" s="1522"/>
      <c r="AH7" s="53"/>
      <c r="AI7" s="1522"/>
      <c r="AJ7" s="1522"/>
      <c r="AK7" s="1522"/>
      <c r="AL7" s="1522"/>
      <c r="AM7" s="1522"/>
      <c r="AN7" s="1522"/>
      <c r="AO7" s="1522"/>
      <c r="AP7" s="1522"/>
      <c r="AQ7" s="53"/>
      <c r="AR7" s="1522"/>
      <c r="AS7" s="1522"/>
      <c r="AT7" s="1522"/>
      <c r="AU7" s="1522"/>
      <c r="AV7" s="1522"/>
      <c r="AW7" s="1522"/>
      <c r="AX7" s="1522"/>
      <c r="AY7" s="1522"/>
      <c r="AZ7" s="55"/>
    </row>
    <row r="8" spans="2:58" s="1" customFormat="1" ht="20.25" customHeight="1">
      <c r="B8" s="1604" t="s">
        <v>176</v>
      </c>
      <c r="C8" s="1605"/>
      <c r="D8" s="1605"/>
      <c r="E8" s="1605"/>
      <c r="F8" s="1605"/>
      <c r="G8" s="1605"/>
      <c r="H8" s="1605"/>
      <c r="I8" s="1605"/>
      <c r="J8" s="1605"/>
      <c r="K8" s="1605"/>
      <c r="L8" s="1606"/>
      <c r="M8" s="1436" t="s">
        <v>117</v>
      </c>
      <c r="N8" s="1437"/>
      <c r="O8" s="1437"/>
      <c r="P8" s="1437"/>
      <c r="Q8" s="1437"/>
      <c r="R8" s="1437"/>
      <c r="S8" s="1437"/>
      <c r="T8" s="1437"/>
      <c r="U8" s="1437"/>
      <c r="V8" s="1437"/>
      <c r="W8" s="1437"/>
      <c r="X8" s="1438"/>
      <c r="Y8" s="49"/>
      <c r="Z8" s="1531"/>
      <c r="AA8" s="1531"/>
      <c r="AB8" s="1531"/>
      <c r="AC8" s="1531"/>
      <c r="AD8" s="1531"/>
      <c r="AE8" s="1531"/>
      <c r="AF8" s="1531"/>
      <c r="AG8" s="1531"/>
      <c r="AH8" s="49"/>
      <c r="AI8" s="1531"/>
      <c r="AJ8" s="1531"/>
      <c r="AK8" s="1531"/>
      <c r="AL8" s="1531"/>
      <c r="AM8" s="1531"/>
      <c r="AN8" s="1531"/>
      <c r="AO8" s="1531"/>
      <c r="AP8" s="1531"/>
      <c r="AQ8" s="49"/>
      <c r="AR8" s="1531"/>
      <c r="AS8" s="1531"/>
      <c r="AT8" s="1531"/>
      <c r="AU8" s="1531"/>
      <c r="AV8" s="1531"/>
      <c r="AW8" s="1531"/>
      <c r="AX8" s="1531"/>
      <c r="AY8" s="1531"/>
      <c r="AZ8" s="43"/>
    </row>
    <row r="9" spans="2:58" s="1" customFormat="1" ht="20.25" customHeight="1">
      <c r="B9" s="1237"/>
      <c r="C9" s="1238"/>
      <c r="D9" s="1238"/>
      <c r="E9" s="1238"/>
      <c r="F9" s="1238"/>
      <c r="G9" s="1238"/>
      <c r="H9" s="1238"/>
      <c r="I9" s="1238"/>
      <c r="J9" s="1238"/>
      <c r="K9" s="1238"/>
      <c r="L9" s="1239"/>
      <c r="M9" s="1436" t="s">
        <v>116</v>
      </c>
      <c r="N9" s="1437"/>
      <c r="O9" s="1437"/>
      <c r="P9" s="1437"/>
      <c r="Q9" s="1437"/>
      <c r="R9" s="1437"/>
      <c r="S9" s="1437"/>
      <c r="T9" s="1437"/>
      <c r="U9" s="1437"/>
      <c r="V9" s="1437"/>
      <c r="W9" s="1437"/>
      <c r="X9" s="1438"/>
      <c r="Y9" s="49"/>
      <c r="Z9" s="1531"/>
      <c r="AA9" s="1531"/>
      <c r="AB9" s="1531"/>
      <c r="AC9" s="1531"/>
      <c r="AD9" s="1531"/>
      <c r="AE9" s="1531"/>
      <c r="AF9" s="1531"/>
      <c r="AG9" s="1531"/>
      <c r="AH9" s="49"/>
      <c r="AI9" s="1531"/>
      <c r="AJ9" s="1531"/>
      <c r="AK9" s="1531"/>
      <c r="AL9" s="1531"/>
      <c r="AM9" s="1531"/>
      <c r="AN9" s="1531"/>
      <c r="AO9" s="1531"/>
      <c r="AP9" s="1531"/>
      <c r="AQ9" s="49"/>
      <c r="AR9" s="1531"/>
      <c r="AS9" s="1531"/>
      <c r="AT9" s="1531"/>
      <c r="AU9" s="1531"/>
      <c r="AV9" s="1531"/>
      <c r="AW9" s="1531"/>
      <c r="AX9" s="1531"/>
      <c r="AY9" s="1531"/>
      <c r="AZ9" s="43"/>
    </row>
    <row r="10" spans="2:58" s="1" customFormat="1" ht="20.25" customHeight="1">
      <c r="B10" s="1237"/>
      <c r="C10" s="1238"/>
      <c r="D10" s="1238"/>
      <c r="E10" s="1238"/>
      <c r="F10" s="1238"/>
      <c r="G10" s="1238"/>
      <c r="H10" s="1238"/>
      <c r="I10" s="1238"/>
      <c r="J10" s="1238"/>
      <c r="K10" s="1238"/>
      <c r="L10" s="1239"/>
      <c r="M10" s="1436" t="s">
        <v>41</v>
      </c>
      <c r="N10" s="1437"/>
      <c r="O10" s="1437"/>
      <c r="P10" s="1437"/>
      <c r="Q10" s="1437"/>
      <c r="R10" s="1437"/>
      <c r="S10" s="1437"/>
      <c r="T10" s="1437"/>
      <c r="U10" s="1437"/>
      <c r="V10" s="1437"/>
      <c r="W10" s="1437"/>
      <c r="X10" s="1438"/>
      <c r="Y10" s="49"/>
      <c r="Z10" s="1455"/>
      <c r="AA10" s="1455"/>
      <c r="AB10" s="1455"/>
      <c r="AC10" s="1455"/>
      <c r="AD10" s="1455"/>
      <c r="AE10" s="1455"/>
      <c r="AF10" s="1455"/>
      <c r="AG10" s="1455"/>
      <c r="AH10" s="49"/>
      <c r="AI10" s="1455"/>
      <c r="AJ10" s="1455"/>
      <c r="AK10" s="1455"/>
      <c r="AL10" s="1455"/>
      <c r="AM10" s="1455"/>
      <c r="AN10" s="1455"/>
      <c r="AO10" s="1455"/>
      <c r="AP10" s="1455"/>
      <c r="AQ10" s="49"/>
      <c r="AR10" s="1455"/>
      <c r="AS10" s="1455"/>
      <c r="AT10" s="1455"/>
      <c r="AU10" s="1455"/>
      <c r="AV10" s="1455"/>
      <c r="AW10" s="1455"/>
      <c r="AX10" s="1455"/>
      <c r="AY10" s="1455"/>
      <c r="AZ10" s="43"/>
    </row>
    <row r="11" spans="2:58" s="1" customFormat="1" ht="20.25" customHeight="1">
      <c r="B11" s="1237"/>
      <c r="C11" s="1238"/>
      <c r="D11" s="1238"/>
      <c r="E11" s="1238"/>
      <c r="F11" s="1238"/>
      <c r="G11" s="1238"/>
      <c r="H11" s="1238"/>
      <c r="I11" s="1238"/>
      <c r="J11" s="1238"/>
      <c r="K11" s="1238"/>
      <c r="L11" s="1239"/>
      <c r="M11" s="1436" t="s">
        <v>42</v>
      </c>
      <c r="N11" s="1437"/>
      <c r="O11" s="1437"/>
      <c r="P11" s="1437"/>
      <c r="Q11" s="1437"/>
      <c r="R11" s="1437"/>
      <c r="S11" s="1437"/>
      <c r="T11" s="1437"/>
      <c r="U11" s="1437"/>
      <c r="V11" s="1437"/>
      <c r="W11" s="1437"/>
      <c r="X11" s="1438"/>
      <c r="Y11" s="49"/>
      <c r="Z11" s="1531"/>
      <c r="AA11" s="1531"/>
      <c r="AB11" s="1531"/>
      <c r="AC11" s="1531"/>
      <c r="AD11" s="1531"/>
      <c r="AE11" s="1531"/>
      <c r="AF11" s="1531"/>
      <c r="AG11" s="1531"/>
      <c r="AH11" s="49"/>
      <c r="AI11" s="1531"/>
      <c r="AJ11" s="1531"/>
      <c r="AK11" s="1531"/>
      <c r="AL11" s="1531"/>
      <c r="AM11" s="1531"/>
      <c r="AN11" s="1531"/>
      <c r="AO11" s="1531"/>
      <c r="AP11" s="1531"/>
      <c r="AQ11" s="49"/>
      <c r="AR11" s="1531"/>
      <c r="AS11" s="1531"/>
      <c r="AT11" s="1531"/>
      <c r="AU11" s="1531"/>
      <c r="AV11" s="1531"/>
      <c r="AW11" s="1531"/>
      <c r="AX11" s="1531"/>
      <c r="AY11" s="1531"/>
      <c r="AZ11" s="43"/>
    </row>
    <row r="12" spans="2:58" s="1" customFormat="1" ht="20.25" customHeight="1">
      <c r="B12" s="1237"/>
      <c r="C12" s="1238"/>
      <c r="D12" s="1238"/>
      <c r="E12" s="1238"/>
      <c r="F12" s="1238"/>
      <c r="G12" s="1238"/>
      <c r="H12" s="1238"/>
      <c r="I12" s="1238"/>
      <c r="J12" s="1238"/>
      <c r="K12" s="1238"/>
      <c r="L12" s="1239"/>
      <c r="M12" s="1608" t="s">
        <v>43</v>
      </c>
      <c r="N12" s="1609"/>
      <c r="O12" s="1609"/>
      <c r="P12" s="1609"/>
      <c r="Q12" s="1609"/>
      <c r="R12" s="1609"/>
      <c r="S12" s="1609"/>
      <c r="T12" s="1609"/>
      <c r="U12" s="1609"/>
      <c r="V12" s="1609"/>
      <c r="W12" s="1609"/>
      <c r="X12" s="1610"/>
      <c r="Y12" s="49"/>
      <c r="Z12" s="1607"/>
      <c r="AA12" s="1607"/>
      <c r="AB12" s="1607"/>
      <c r="AC12" s="1607"/>
      <c r="AD12" s="1607"/>
      <c r="AE12" s="1607"/>
      <c r="AF12" s="1607"/>
      <c r="AG12" s="1607"/>
      <c r="AH12" s="49"/>
      <c r="AI12" s="1607"/>
      <c r="AJ12" s="1607"/>
      <c r="AK12" s="1607"/>
      <c r="AL12" s="1607"/>
      <c r="AM12" s="1607"/>
      <c r="AN12" s="1607"/>
      <c r="AO12" s="1607"/>
      <c r="AP12" s="1607"/>
      <c r="AQ12" s="49"/>
      <c r="AR12" s="1607"/>
      <c r="AS12" s="1607"/>
      <c r="AT12" s="1607"/>
      <c r="AU12" s="1607"/>
      <c r="AV12" s="1607"/>
      <c r="AW12" s="1607"/>
      <c r="AX12" s="1607"/>
      <c r="AY12" s="1607"/>
      <c r="AZ12" s="43"/>
    </row>
    <row r="13" spans="2:58" s="1" customFormat="1" ht="20.25" customHeight="1">
      <c r="B13" s="1237"/>
      <c r="C13" s="1238"/>
      <c r="D13" s="1238"/>
      <c r="E13" s="1238"/>
      <c r="F13" s="1238"/>
      <c r="G13" s="1238"/>
      <c r="H13" s="1238"/>
      <c r="I13" s="1238"/>
      <c r="J13" s="1238"/>
      <c r="K13" s="1238"/>
      <c r="L13" s="1239"/>
      <c r="M13" s="1555" t="s">
        <v>179</v>
      </c>
      <c r="N13" s="1556"/>
      <c r="O13" s="1556"/>
      <c r="P13" s="1556"/>
      <c r="Q13" s="1556"/>
      <c r="R13" s="1556"/>
      <c r="S13" s="1556"/>
      <c r="T13" s="1556"/>
      <c r="U13" s="1556"/>
      <c r="V13" s="1556"/>
      <c r="W13" s="1556"/>
      <c r="X13" s="1557"/>
      <c r="Y13" s="49"/>
      <c r="Z13" s="44" t="s">
        <v>177</v>
      </c>
      <c r="AA13" s="1611"/>
      <c r="AB13" s="1611"/>
      <c r="AC13" s="1612" t="s">
        <v>178</v>
      </c>
      <c r="AD13" s="1613"/>
      <c r="AE13" s="1614"/>
      <c r="AF13" s="1614"/>
      <c r="AG13" s="45"/>
      <c r="AH13" s="49"/>
      <c r="AI13" s="44" t="s">
        <v>177</v>
      </c>
      <c r="AJ13" s="1611"/>
      <c r="AK13" s="1611"/>
      <c r="AL13" s="1612" t="s">
        <v>6</v>
      </c>
      <c r="AM13" s="1613"/>
      <c r="AN13" s="1614"/>
      <c r="AO13" s="1614"/>
      <c r="AP13" s="45"/>
      <c r="AQ13" s="49"/>
      <c r="AR13" s="44" t="s">
        <v>177</v>
      </c>
      <c r="AS13" s="1611"/>
      <c r="AT13" s="1611"/>
      <c r="AU13" s="1612" t="s">
        <v>6</v>
      </c>
      <c r="AV13" s="1613"/>
      <c r="AW13" s="1614"/>
      <c r="AX13" s="1614"/>
      <c r="AY13" s="45"/>
      <c r="AZ13" s="43"/>
    </row>
    <row r="14" spans="2:58" s="1" customFormat="1" ht="20.25" customHeight="1">
      <c r="B14" s="1240"/>
      <c r="C14" s="1241"/>
      <c r="D14" s="1241"/>
      <c r="E14" s="1241"/>
      <c r="F14" s="1241"/>
      <c r="G14" s="1241"/>
      <c r="H14" s="1241"/>
      <c r="I14" s="1241"/>
      <c r="J14" s="1241"/>
      <c r="K14" s="1241"/>
      <c r="L14" s="1242"/>
      <c r="M14" s="1618" t="s">
        <v>180</v>
      </c>
      <c r="N14" s="1619"/>
      <c r="O14" s="1619"/>
      <c r="P14" s="1619"/>
      <c r="Q14" s="1619"/>
      <c r="R14" s="1619"/>
      <c r="S14" s="1619"/>
      <c r="T14" s="1619"/>
      <c r="U14" s="1619"/>
      <c r="V14" s="1619"/>
      <c r="W14" s="1619"/>
      <c r="X14" s="1619"/>
      <c r="Y14" s="54"/>
      <c r="Z14" s="1142"/>
      <c r="AA14" s="1143"/>
      <c r="AB14" s="1551" t="s">
        <v>181</v>
      </c>
      <c r="AC14" s="1552"/>
      <c r="AD14" s="1142"/>
      <c r="AE14" s="1143"/>
      <c r="AF14" s="1553" t="s">
        <v>182</v>
      </c>
      <c r="AG14" s="1554"/>
      <c r="AH14" s="54"/>
      <c r="AI14" s="1142"/>
      <c r="AJ14" s="1143"/>
      <c r="AK14" s="1551" t="s">
        <v>181</v>
      </c>
      <c r="AL14" s="1552"/>
      <c r="AM14" s="1142"/>
      <c r="AN14" s="1143"/>
      <c r="AO14" s="1553" t="s">
        <v>182</v>
      </c>
      <c r="AP14" s="1554"/>
      <c r="AQ14" s="54"/>
      <c r="AR14" s="1142"/>
      <c r="AS14" s="1143"/>
      <c r="AT14" s="1551" t="s">
        <v>181</v>
      </c>
      <c r="AU14" s="1552"/>
      <c r="AV14" s="1142"/>
      <c r="AW14" s="1143"/>
      <c r="AX14" s="1553" t="s">
        <v>182</v>
      </c>
      <c r="AY14" s="1554"/>
      <c r="AZ14" s="56"/>
    </row>
    <row r="15" spans="2:58" s="1" customFormat="1" ht="23.25" customHeight="1">
      <c r="B15" s="1624" t="s">
        <v>22</v>
      </c>
      <c r="C15" s="1625"/>
      <c r="D15" s="1625"/>
      <c r="E15" s="1625"/>
      <c r="F15" s="1625"/>
      <c r="G15" s="1625"/>
      <c r="H15" s="1625"/>
      <c r="I15" s="1625"/>
      <c r="J15" s="1625"/>
      <c r="K15" s="1625"/>
      <c r="L15" s="1626"/>
      <c r="M15" s="1635"/>
      <c r="N15" s="1636"/>
      <c r="O15" s="1637" t="s">
        <v>183</v>
      </c>
      <c r="P15" s="1637"/>
      <c r="Q15" s="1637"/>
      <c r="R15" s="1637"/>
      <c r="S15" s="1637"/>
      <c r="T15" s="1637"/>
      <c r="U15" s="1637"/>
      <c r="V15" s="1637"/>
      <c r="W15" s="1637"/>
      <c r="X15" s="1637"/>
      <c r="Y15" s="1632"/>
      <c r="Z15" s="1633"/>
      <c r="AA15" s="1638" t="s">
        <v>184</v>
      </c>
      <c r="AB15" s="1638"/>
      <c r="AC15" s="1638"/>
      <c r="AD15" s="1638"/>
      <c r="AE15" s="1638"/>
      <c r="AF15" s="1638"/>
      <c r="AG15" s="1639"/>
      <c r="AH15" s="1615"/>
      <c r="AI15" s="1616"/>
      <c r="AJ15" s="1616"/>
      <c r="AK15" s="1617"/>
      <c r="AL15" s="1532" t="s">
        <v>186</v>
      </c>
      <c r="AM15" s="1533"/>
      <c r="AN15" s="1533"/>
      <c r="AO15" s="1533"/>
      <c r="AP15" s="1544" t="s">
        <v>185</v>
      </c>
      <c r="AQ15" s="1544"/>
      <c r="AR15" s="1545"/>
      <c r="AS15" s="1615"/>
      <c r="AT15" s="1616"/>
      <c r="AU15" s="1616"/>
      <c r="AV15" s="1617"/>
      <c r="AW15" s="1532" t="s">
        <v>187</v>
      </c>
      <c r="AX15" s="1533"/>
      <c r="AY15" s="1533"/>
      <c r="AZ15" s="1534"/>
    </row>
    <row r="16" spans="2:58" s="1" customFormat="1" ht="23.25" customHeight="1">
      <c r="B16" s="1558" t="s">
        <v>23</v>
      </c>
      <c r="C16" s="1559"/>
      <c r="D16" s="1559"/>
      <c r="E16" s="1559"/>
      <c r="F16" s="1559"/>
      <c r="G16" s="1559"/>
      <c r="H16" s="1559"/>
      <c r="I16" s="1559"/>
      <c r="J16" s="1559"/>
      <c r="K16" s="1559"/>
      <c r="L16" s="1560"/>
      <c r="M16" s="1549" t="s">
        <v>24</v>
      </c>
      <c r="N16" s="1550"/>
      <c r="O16" s="1550"/>
      <c r="P16" s="1550"/>
      <c r="Q16" s="1550"/>
      <c r="R16" s="1550"/>
      <c r="S16" s="1550"/>
      <c r="T16" s="1550"/>
      <c r="U16" s="1550"/>
      <c r="V16" s="1550"/>
      <c r="W16" s="1550"/>
      <c r="X16" s="1550"/>
      <c r="Y16" s="1542"/>
      <c r="Z16" s="1543"/>
      <c r="AA16" s="1543"/>
      <c r="AB16" s="1543"/>
      <c r="AC16" s="1630" t="s">
        <v>31</v>
      </c>
      <c r="AD16" s="1630"/>
      <c r="AE16" s="1630"/>
      <c r="AF16" s="1630"/>
      <c r="AG16" s="1631"/>
      <c r="AH16" s="1535"/>
      <c r="AI16" s="1536"/>
      <c r="AJ16" s="1536"/>
      <c r="AK16" s="1537"/>
      <c r="AL16" s="1538" t="s">
        <v>188</v>
      </c>
      <c r="AM16" s="1539"/>
      <c r="AN16" s="1539"/>
      <c r="AO16" s="1539"/>
      <c r="AP16" s="1632"/>
      <c r="AQ16" s="1633"/>
      <c r="AR16" s="1633"/>
      <c r="AS16" s="1633"/>
      <c r="AT16" s="1633"/>
      <c r="AU16" s="1633"/>
      <c r="AV16" s="1633"/>
      <c r="AW16" s="1633"/>
      <c r="AX16" s="1633"/>
      <c r="AY16" s="1633"/>
      <c r="AZ16" s="1634"/>
    </row>
    <row r="17" spans="2:55" s="1" customFormat="1" ht="23.25" customHeight="1">
      <c r="B17" s="1599"/>
      <c r="C17" s="1600"/>
      <c r="D17" s="1600"/>
      <c r="E17" s="1600"/>
      <c r="F17" s="1600"/>
      <c r="G17" s="1600"/>
      <c r="H17" s="1600"/>
      <c r="I17" s="1600"/>
      <c r="J17" s="1600"/>
      <c r="K17" s="1600"/>
      <c r="L17" s="1601"/>
      <c r="M17" s="1620" t="s">
        <v>25</v>
      </c>
      <c r="N17" s="1547"/>
      <c r="O17" s="1547"/>
      <c r="P17" s="1547"/>
      <c r="Q17" s="1547"/>
      <c r="R17" s="1547"/>
      <c r="S17" s="1547"/>
      <c r="T17" s="1547"/>
      <c r="U17" s="1547"/>
      <c r="V17" s="1547"/>
      <c r="W17" s="1547"/>
      <c r="X17" s="1547"/>
      <c r="Y17" s="1621"/>
      <c r="Z17" s="1622"/>
      <c r="AA17" s="1622"/>
      <c r="AB17" s="1623"/>
      <c r="AC17" s="1525" t="s">
        <v>26</v>
      </c>
      <c r="AD17" s="1526"/>
      <c r="AE17" s="1526"/>
      <c r="AF17" s="1526"/>
      <c r="AG17" s="1527"/>
      <c r="AH17" s="46"/>
      <c r="AI17" s="1528" t="s">
        <v>189</v>
      </c>
      <c r="AJ17" s="1529"/>
      <c r="AK17" s="1529"/>
      <c r="AL17" s="1529"/>
      <c r="AM17" s="1529"/>
      <c r="AN17" s="1529"/>
      <c r="AO17" s="1529"/>
      <c r="AP17" s="1529"/>
      <c r="AQ17" s="1529"/>
      <c r="AR17" s="1530"/>
      <c r="AS17" s="1627"/>
      <c r="AT17" s="1628"/>
      <c r="AU17" s="1628"/>
      <c r="AV17" s="1629"/>
      <c r="AW17" s="1547" t="s">
        <v>27</v>
      </c>
      <c r="AX17" s="1547"/>
      <c r="AY17" s="1547"/>
      <c r="AZ17" s="1548"/>
    </row>
    <row r="18" spans="2:55" s="1" customFormat="1" ht="21" customHeight="1">
      <c r="B18" s="1667"/>
      <c r="C18" s="1668"/>
      <c r="D18" s="1668"/>
      <c r="E18" s="1668"/>
      <c r="F18" s="1668"/>
      <c r="G18" s="1668"/>
      <c r="H18" s="1668"/>
      <c r="I18" s="1668"/>
      <c r="J18" s="1668"/>
      <c r="K18" s="1668"/>
      <c r="L18" s="1669"/>
      <c r="M18" s="1672"/>
      <c r="N18" s="1673"/>
      <c r="O18" s="1670" t="s">
        <v>434</v>
      </c>
      <c r="P18" s="1670"/>
      <c r="Q18" s="1670"/>
      <c r="R18" s="1670"/>
      <c r="S18" s="1670"/>
      <c r="T18" s="1670"/>
      <c r="U18" s="1670"/>
      <c r="V18" s="1670"/>
      <c r="W18" s="1670"/>
      <c r="X18" s="1670"/>
      <c r="Y18" s="1670"/>
      <c r="Z18" s="1670"/>
      <c r="AA18" s="1670"/>
      <c r="AB18" s="1670"/>
      <c r="AC18" s="1670"/>
      <c r="AD18" s="1670"/>
      <c r="AE18" s="1670"/>
      <c r="AF18" s="1670"/>
      <c r="AG18" s="1671"/>
      <c r="AH18" s="47"/>
      <c r="AI18" s="1672"/>
      <c r="AJ18" s="1673"/>
      <c r="AK18" s="1670" t="s">
        <v>435</v>
      </c>
      <c r="AL18" s="1670"/>
      <c r="AM18" s="1670"/>
      <c r="AN18" s="1670"/>
      <c r="AO18" s="1670"/>
      <c r="AP18" s="1670"/>
      <c r="AQ18" s="1670"/>
      <c r="AR18" s="1670"/>
      <c r="AS18" s="1670"/>
      <c r="AT18" s="1670"/>
      <c r="AU18" s="1670"/>
      <c r="AV18" s="1670"/>
      <c r="AW18" s="1670"/>
      <c r="AX18" s="1670"/>
      <c r="AY18" s="1670"/>
      <c r="AZ18" s="1674"/>
    </row>
    <row r="19" spans="2:55" s="1" customFormat="1" ht="20.25" customHeight="1">
      <c r="B19" s="1512" t="s">
        <v>51</v>
      </c>
      <c r="C19" s="1513"/>
      <c r="D19" s="1513"/>
      <c r="E19" s="1513"/>
      <c r="F19" s="1513"/>
      <c r="G19" s="1513"/>
      <c r="H19" s="1513"/>
      <c r="I19" s="1513"/>
      <c r="J19" s="1513"/>
      <c r="K19" s="1513"/>
      <c r="L19" s="1514"/>
      <c r="M19" s="1505" t="s">
        <v>52</v>
      </c>
      <c r="N19" s="1506"/>
      <c r="O19" s="1506"/>
      <c r="P19" s="1506"/>
      <c r="Q19" s="1506"/>
      <c r="R19" s="1506"/>
      <c r="S19" s="1506"/>
      <c r="T19" s="1506"/>
      <c r="U19" s="1506"/>
      <c r="V19" s="1506"/>
      <c r="W19" s="1506"/>
      <c r="X19" s="1507"/>
      <c r="Y19" s="48"/>
      <c r="Z19" s="1521"/>
      <c r="AA19" s="1521"/>
      <c r="AB19" s="1521"/>
      <c r="AC19" s="1521"/>
      <c r="AD19" s="1521"/>
      <c r="AE19" s="1521"/>
      <c r="AF19" s="1521"/>
      <c r="AG19" s="1521"/>
      <c r="AH19" s="48"/>
      <c r="AI19" s="1521"/>
      <c r="AJ19" s="1521"/>
      <c r="AK19" s="1521"/>
      <c r="AL19" s="1521"/>
      <c r="AM19" s="1521"/>
      <c r="AN19" s="1521"/>
      <c r="AO19" s="1521"/>
      <c r="AP19" s="1521"/>
      <c r="AQ19" s="48"/>
      <c r="AR19" s="1521"/>
      <c r="AS19" s="1521"/>
      <c r="AT19" s="1521"/>
      <c r="AU19" s="1521"/>
      <c r="AV19" s="1521"/>
      <c r="AW19" s="1521"/>
      <c r="AX19" s="1521"/>
      <c r="AY19" s="1521"/>
      <c r="AZ19" s="51"/>
    </row>
    <row r="20" spans="2:55" s="1" customFormat="1" ht="20.25" customHeight="1">
      <c r="B20" s="1508" t="s">
        <v>195</v>
      </c>
      <c r="C20" s="1509"/>
      <c r="D20" s="1509"/>
      <c r="E20" s="1509"/>
      <c r="F20" s="1509"/>
      <c r="G20" s="1509"/>
      <c r="H20" s="1509"/>
      <c r="I20" s="1509"/>
      <c r="J20" s="1509"/>
      <c r="K20" s="1509"/>
      <c r="L20" s="1510"/>
      <c r="M20" s="1505" t="s">
        <v>40</v>
      </c>
      <c r="N20" s="1506"/>
      <c r="O20" s="1506"/>
      <c r="P20" s="1506"/>
      <c r="Q20" s="1506"/>
      <c r="R20" s="1506"/>
      <c r="S20" s="1506"/>
      <c r="T20" s="1506"/>
      <c r="U20" s="1506"/>
      <c r="V20" s="1506"/>
      <c r="W20" s="1506"/>
      <c r="X20" s="1507"/>
      <c r="Y20" s="49"/>
      <c r="Z20" s="1659"/>
      <c r="AA20" s="1659"/>
      <c r="AB20" s="1659"/>
      <c r="AC20" s="1659"/>
      <c r="AD20" s="1659"/>
      <c r="AE20" s="1659"/>
      <c r="AF20" s="1659"/>
      <c r="AG20" s="1659"/>
      <c r="AH20" s="49"/>
      <c r="AI20" s="1546"/>
      <c r="AJ20" s="1546"/>
      <c r="AK20" s="1546"/>
      <c r="AL20" s="1546"/>
      <c r="AM20" s="1546"/>
      <c r="AN20" s="1546"/>
      <c r="AO20" s="1546"/>
      <c r="AP20" s="1546"/>
      <c r="AQ20" s="49"/>
      <c r="AR20" s="1546"/>
      <c r="AS20" s="1546"/>
      <c r="AT20" s="1546"/>
      <c r="AU20" s="1546"/>
      <c r="AV20" s="1546"/>
      <c r="AW20" s="1546"/>
      <c r="AX20" s="1546"/>
      <c r="AY20" s="1546"/>
      <c r="AZ20" s="43"/>
      <c r="BC20" s="244"/>
    </row>
    <row r="21" spans="2:55" s="1" customFormat="1" ht="20.25" customHeight="1">
      <c r="B21" s="1511"/>
      <c r="C21" s="1065"/>
      <c r="D21" s="1065"/>
      <c r="E21" s="1065"/>
      <c r="F21" s="1065"/>
      <c r="G21" s="1065"/>
      <c r="H21" s="1065"/>
      <c r="I21" s="1065"/>
      <c r="J21" s="1065"/>
      <c r="K21" s="1065"/>
      <c r="L21" s="1066"/>
      <c r="M21" s="1436" t="s">
        <v>41</v>
      </c>
      <c r="N21" s="1437"/>
      <c r="O21" s="1437"/>
      <c r="P21" s="1437"/>
      <c r="Q21" s="1437"/>
      <c r="R21" s="1437"/>
      <c r="S21" s="1437"/>
      <c r="T21" s="1437"/>
      <c r="U21" s="1437"/>
      <c r="V21" s="1437"/>
      <c r="W21" s="1437"/>
      <c r="X21" s="1438"/>
      <c r="Y21" s="49"/>
      <c r="Z21" s="1434"/>
      <c r="AA21" s="1434"/>
      <c r="AB21" s="1434"/>
      <c r="AC21" s="1434"/>
      <c r="AD21" s="1434"/>
      <c r="AE21" s="1434"/>
      <c r="AF21" s="1434"/>
      <c r="AG21" s="1434"/>
      <c r="AH21" s="49"/>
      <c r="AI21" s="1434"/>
      <c r="AJ21" s="1434"/>
      <c r="AK21" s="1434"/>
      <c r="AL21" s="1434"/>
      <c r="AM21" s="1434"/>
      <c r="AN21" s="1434"/>
      <c r="AO21" s="1434"/>
      <c r="AP21" s="1434"/>
      <c r="AQ21" s="49"/>
      <c r="AR21" s="1434"/>
      <c r="AS21" s="1434"/>
      <c r="AT21" s="1434"/>
      <c r="AU21" s="1434"/>
      <c r="AV21" s="1434"/>
      <c r="AW21" s="1434"/>
      <c r="AX21" s="1434"/>
      <c r="AY21" s="1434"/>
      <c r="AZ21" s="43"/>
    </row>
    <row r="22" spans="2:55" s="1" customFormat="1" ht="20.25" customHeight="1">
      <c r="B22" s="1511"/>
      <c r="C22" s="1065"/>
      <c r="D22" s="1065"/>
      <c r="E22" s="1065"/>
      <c r="F22" s="1065"/>
      <c r="G22" s="1065"/>
      <c r="H22" s="1065"/>
      <c r="I22" s="1065"/>
      <c r="J22" s="1065"/>
      <c r="K22" s="1065"/>
      <c r="L22" s="1066"/>
      <c r="M22" s="1436" t="s">
        <v>53</v>
      </c>
      <c r="N22" s="1437"/>
      <c r="O22" s="1437"/>
      <c r="P22" s="1437"/>
      <c r="Q22" s="1437"/>
      <c r="R22" s="1437"/>
      <c r="S22" s="1437"/>
      <c r="T22" s="1437"/>
      <c r="U22" s="1437"/>
      <c r="V22" s="1437"/>
      <c r="W22" s="1437"/>
      <c r="X22" s="1438"/>
      <c r="Y22" s="49"/>
      <c r="Z22" s="1434"/>
      <c r="AA22" s="1434"/>
      <c r="AB22" s="1434"/>
      <c r="AC22" s="1434"/>
      <c r="AD22" s="1434"/>
      <c r="AE22" s="1434"/>
      <c r="AF22" s="1434"/>
      <c r="AG22" s="1434"/>
      <c r="AH22" s="49"/>
      <c r="AI22" s="1434"/>
      <c r="AJ22" s="1434"/>
      <c r="AK22" s="1434"/>
      <c r="AL22" s="1434"/>
      <c r="AM22" s="1434"/>
      <c r="AN22" s="1434"/>
      <c r="AO22" s="1434"/>
      <c r="AP22" s="1434"/>
      <c r="AQ22" s="49"/>
      <c r="AR22" s="1434"/>
      <c r="AS22" s="1434"/>
      <c r="AT22" s="1434"/>
      <c r="AU22" s="1434"/>
      <c r="AV22" s="1434"/>
      <c r="AW22" s="1434"/>
      <c r="AX22" s="1434"/>
      <c r="AY22" s="1434"/>
      <c r="AZ22" s="43"/>
    </row>
    <row r="23" spans="2:55" s="1" customFormat="1" ht="20.25" customHeight="1">
      <c r="B23" s="1511"/>
      <c r="C23" s="1065"/>
      <c r="D23" s="1065"/>
      <c r="E23" s="1065"/>
      <c r="F23" s="1065"/>
      <c r="G23" s="1065"/>
      <c r="H23" s="1065"/>
      <c r="I23" s="1065"/>
      <c r="J23" s="1065"/>
      <c r="K23" s="1065"/>
      <c r="L23" s="1066"/>
      <c r="M23" s="1436" t="s">
        <v>54</v>
      </c>
      <c r="N23" s="1437"/>
      <c r="O23" s="1437"/>
      <c r="P23" s="1437"/>
      <c r="Q23" s="1437"/>
      <c r="R23" s="1437"/>
      <c r="S23" s="1437"/>
      <c r="T23" s="1437"/>
      <c r="U23" s="1437"/>
      <c r="V23" s="1437"/>
      <c r="W23" s="1437"/>
      <c r="X23" s="1438"/>
      <c r="Y23" s="49"/>
      <c r="Z23" s="1517"/>
      <c r="AA23" s="1517"/>
      <c r="AB23" s="1517"/>
      <c r="AC23" s="1517"/>
      <c r="AD23" s="1517"/>
      <c r="AE23" s="1517"/>
      <c r="AF23" s="1517"/>
      <c r="AG23" s="1517"/>
      <c r="AH23" s="49"/>
      <c r="AI23" s="1517"/>
      <c r="AJ23" s="1517"/>
      <c r="AK23" s="1517"/>
      <c r="AL23" s="1517"/>
      <c r="AM23" s="1517"/>
      <c r="AN23" s="1517"/>
      <c r="AO23" s="1517"/>
      <c r="AP23" s="1517"/>
      <c r="AQ23" s="49"/>
      <c r="AR23" s="1517"/>
      <c r="AS23" s="1517"/>
      <c r="AT23" s="1517"/>
      <c r="AU23" s="1517"/>
      <c r="AV23" s="1517"/>
      <c r="AW23" s="1517"/>
      <c r="AX23" s="1517"/>
      <c r="AY23" s="1517"/>
      <c r="AZ23" s="43"/>
    </row>
    <row r="24" spans="2:55" s="1" customFormat="1" ht="20.25" customHeight="1">
      <c r="B24" s="1511"/>
      <c r="C24" s="1065"/>
      <c r="D24" s="1065"/>
      <c r="E24" s="1065"/>
      <c r="F24" s="1065"/>
      <c r="G24" s="1065"/>
      <c r="H24" s="1065"/>
      <c r="I24" s="1065"/>
      <c r="J24" s="1065"/>
      <c r="K24" s="1065"/>
      <c r="L24" s="1066"/>
      <c r="M24" s="1515" t="s">
        <v>191</v>
      </c>
      <c r="N24" s="1437"/>
      <c r="O24" s="1437"/>
      <c r="P24" s="1437"/>
      <c r="Q24" s="1437"/>
      <c r="R24" s="1437"/>
      <c r="S24" s="1437"/>
      <c r="T24" s="1437"/>
      <c r="U24" s="1437"/>
      <c r="V24" s="1437"/>
      <c r="W24" s="1437"/>
      <c r="X24" s="1438"/>
      <c r="Y24" s="49"/>
      <c r="Z24" s="1517"/>
      <c r="AA24" s="1517"/>
      <c r="AB24" s="1517"/>
      <c r="AC24" s="1517"/>
      <c r="AD24" s="1517"/>
      <c r="AE24" s="1517"/>
      <c r="AF24" s="1517"/>
      <c r="AG24" s="1517"/>
      <c r="AH24" s="49"/>
      <c r="AI24" s="1517"/>
      <c r="AJ24" s="1517"/>
      <c r="AK24" s="1517"/>
      <c r="AL24" s="1517"/>
      <c r="AM24" s="1517"/>
      <c r="AN24" s="1517"/>
      <c r="AO24" s="1517"/>
      <c r="AP24" s="1517"/>
      <c r="AQ24" s="49"/>
      <c r="AR24" s="1517"/>
      <c r="AS24" s="1517"/>
      <c r="AT24" s="1517"/>
      <c r="AU24" s="1517"/>
      <c r="AV24" s="1517"/>
      <c r="AW24" s="1517"/>
      <c r="AX24" s="1517"/>
      <c r="AY24" s="1517"/>
      <c r="AZ24" s="43"/>
    </row>
    <row r="25" spans="2:55" s="1" customFormat="1" ht="20.25" customHeight="1">
      <c r="B25" s="1511"/>
      <c r="C25" s="1065"/>
      <c r="D25" s="1065"/>
      <c r="E25" s="1065"/>
      <c r="F25" s="1065"/>
      <c r="G25" s="1065"/>
      <c r="H25" s="1065"/>
      <c r="I25" s="1065"/>
      <c r="J25" s="1065"/>
      <c r="K25" s="1065"/>
      <c r="L25" s="1066"/>
      <c r="M25" s="1515" t="s">
        <v>190</v>
      </c>
      <c r="N25" s="1437"/>
      <c r="O25" s="1437"/>
      <c r="P25" s="1437"/>
      <c r="Q25" s="1437"/>
      <c r="R25" s="1437"/>
      <c r="S25" s="1437"/>
      <c r="T25" s="1437"/>
      <c r="U25" s="1437"/>
      <c r="V25" s="1437"/>
      <c r="W25" s="1437"/>
      <c r="X25" s="1438"/>
      <c r="Y25" s="49"/>
      <c r="Z25" s="1516"/>
      <c r="AA25" s="1516"/>
      <c r="AB25" s="1516"/>
      <c r="AC25" s="1516"/>
      <c r="AD25" s="1516"/>
      <c r="AE25" s="1516"/>
      <c r="AF25" s="1516"/>
      <c r="AG25" s="1516"/>
      <c r="AH25" s="49"/>
      <c r="AI25" s="1516"/>
      <c r="AJ25" s="1516"/>
      <c r="AK25" s="1516"/>
      <c r="AL25" s="1516"/>
      <c r="AM25" s="1516"/>
      <c r="AN25" s="1516"/>
      <c r="AO25" s="1516"/>
      <c r="AP25" s="1516"/>
      <c r="AQ25" s="49"/>
      <c r="AR25" s="1516"/>
      <c r="AS25" s="1516"/>
      <c r="AT25" s="1516"/>
      <c r="AU25" s="1516"/>
      <c r="AV25" s="1516"/>
      <c r="AW25" s="1516"/>
      <c r="AX25" s="1516"/>
      <c r="AY25" s="1516"/>
      <c r="AZ25" s="43"/>
    </row>
    <row r="26" spans="2:55" s="1" customFormat="1" ht="20.25" customHeight="1">
      <c r="B26" s="1511"/>
      <c r="C26" s="1065"/>
      <c r="D26" s="1065"/>
      <c r="E26" s="1065"/>
      <c r="F26" s="1065"/>
      <c r="G26" s="1065"/>
      <c r="H26" s="1065"/>
      <c r="I26" s="1065"/>
      <c r="J26" s="1065"/>
      <c r="K26" s="1065"/>
      <c r="L26" s="1066"/>
      <c r="M26" s="1436" t="s">
        <v>57</v>
      </c>
      <c r="N26" s="1437"/>
      <c r="O26" s="1437"/>
      <c r="P26" s="1437"/>
      <c r="Q26" s="1437"/>
      <c r="R26" s="1437"/>
      <c r="S26" s="1437"/>
      <c r="T26" s="1437"/>
      <c r="U26" s="1437"/>
      <c r="V26" s="1437"/>
      <c r="W26" s="1437"/>
      <c r="X26" s="1438"/>
      <c r="Y26" s="49"/>
      <c r="Z26" s="1516"/>
      <c r="AA26" s="1516"/>
      <c r="AB26" s="1516"/>
      <c r="AC26" s="1516"/>
      <c r="AD26" s="1516"/>
      <c r="AE26" s="1516"/>
      <c r="AF26" s="1516"/>
      <c r="AG26" s="1516"/>
      <c r="AH26" s="49"/>
      <c r="AI26" s="1516"/>
      <c r="AJ26" s="1516"/>
      <c r="AK26" s="1516"/>
      <c r="AL26" s="1516"/>
      <c r="AM26" s="1516"/>
      <c r="AN26" s="1516"/>
      <c r="AO26" s="1516"/>
      <c r="AP26" s="1516"/>
      <c r="AQ26" s="49"/>
      <c r="AR26" s="1516"/>
      <c r="AS26" s="1516"/>
      <c r="AT26" s="1516"/>
      <c r="AU26" s="1516"/>
      <c r="AV26" s="1516"/>
      <c r="AW26" s="1516"/>
      <c r="AX26" s="1516"/>
      <c r="AY26" s="1516"/>
      <c r="AZ26" s="43"/>
    </row>
    <row r="27" spans="2:55" s="1" customFormat="1" ht="20.25" customHeight="1">
      <c r="B27" s="1511"/>
      <c r="C27" s="1065"/>
      <c r="D27" s="1065"/>
      <c r="E27" s="1065"/>
      <c r="F27" s="1065"/>
      <c r="G27" s="1065"/>
      <c r="H27" s="1065"/>
      <c r="I27" s="1065"/>
      <c r="J27" s="1065"/>
      <c r="K27" s="1065"/>
      <c r="L27" s="1066"/>
      <c r="M27" s="1436" t="s">
        <v>55</v>
      </c>
      <c r="N27" s="1437"/>
      <c r="O27" s="1437"/>
      <c r="P27" s="1437"/>
      <c r="Q27" s="1437"/>
      <c r="R27" s="1437"/>
      <c r="S27" s="1437"/>
      <c r="T27" s="1437"/>
      <c r="U27" s="1437"/>
      <c r="V27" s="1437"/>
      <c r="W27" s="1437"/>
      <c r="X27" s="1438"/>
      <c r="Y27" s="49"/>
      <c r="Z27" s="1517"/>
      <c r="AA27" s="1517"/>
      <c r="AB27" s="1517"/>
      <c r="AC27" s="1517"/>
      <c r="AD27" s="1517"/>
      <c r="AE27" s="1517"/>
      <c r="AF27" s="1517"/>
      <c r="AG27" s="1517"/>
      <c r="AH27" s="49"/>
      <c r="AI27" s="1517"/>
      <c r="AJ27" s="1517"/>
      <c r="AK27" s="1517"/>
      <c r="AL27" s="1517"/>
      <c r="AM27" s="1517"/>
      <c r="AN27" s="1517"/>
      <c r="AO27" s="1517"/>
      <c r="AP27" s="1517"/>
      <c r="AQ27" s="49"/>
      <c r="AR27" s="1517"/>
      <c r="AS27" s="1517"/>
      <c r="AT27" s="1517"/>
      <c r="AU27" s="1517"/>
      <c r="AV27" s="1517"/>
      <c r="AW27" s="1517"/>
      <c r="AX27" s="1517"/>
      <c r="AY27" s="1517"/>
      <c r="AZ27" s="43"/>
    </row>
    <row r="28" spans="2:55" s="1" customFormat="1" ht="20.25" customHeight="1">
      <c r="B28" s="1511"/>
      <c r="C28" s="1065"/>
      <c r="D28" s="1065"/>
      <c r="E28" s="1065"/>
      <c r="F28" s="1065"/>
      <c r="G28" s="1065"/>
      <c r="H28" s="1065"/>
      <c r="I28" s="1065"/>
      <c r="J28" s="1065"/>
      <c r="K28" s="1065"/>
      <c r="L28" s="1066"/>
      <c r="M28" s="1515" t="s">
        <v>56</v>
      </c>
      <c r="N28" s="1437"/>
      <c r="O28" s="1437"/>
      <c r="P28" s="1437"/>
      <c r="Q28" s="1437"/>
      <c r="R28" s="1437"/>
      <c r="S28" s="1437"/>
      <c r="T28" s="1437"/>
      <c r="U28" s="1437"/>
      <c r="V28" s="1437"/>
      <c r="W28" s="1437"/>
      <c r="X28" s="1438"/>
      <c r="Y28" s="49"/>
      <c r="Z28" s="1521"/>
      <c r="AA28" s="1521"/>
      <c r="AB28" s="1521"/>
      <c r="AC28" s="1521"/>
      <c r="AD28" s="1521"/>
      <c r="AE28" s="1521"/>
      <c r="AF28" s="1521"/>
      <c r="AG28" s="1521"/>
      <c r="AH28" s="49"/>
      <c r="AI28" s="1521"/>
      <c r="AJ28" s="1521"/>
      <c r="AK28" s="1521"/>
      <c r="AL28" s="1521"/>
      <c r="AM28" s="1521"/>
      <c r="AN28" s="1521"/>
      <c r="AO28" s="1521"/>
      <c r="AP28" s="1521"/>
      <c r="AQ28" s="49"/>
      <c r="AR28" s="1521"/>
      <c r="AS28" s="1521"/>
      <c r="AT28" s="1521"/>
      <c r="AU28" s="1521"/>
      <c r="AV28" s="1521"/>
      <c r="AW28" s="1521"/>
      <c r="AX28" s="1521"/>
      <c r="AY28" s="1521"/>
      <c r="AZ28" s="43"/>
    </row>
    <row r="29" spans="2:55" s="1" customFormat="1" ht="20.25" customHeight="1">
      <c r="B29" s="1511"/>
      <c r="C29" s="1065"/>
      <c r="D29" s="1065"/>
      <c r="E29" s="1065"/>
      <c r="F29" s="1065"/>
      <c r="G29" s="1065"/>
      <c r="H29" s="1065"/>
      <c r="I29" s="1065"/>
      <c r="J29" s="1065"/>
      <c r="K29" s="1065"/>
      <c r="L29" s="1066"/>
      <c r="M29" s="1515" t="s">
        <v>193</v>
      </c>
      <c r="N29" s="1437"/>
      <c r="O29" s="1437"/>
      <c r="P29" s="1437"/>
      <c r="Q29" s="1437"/>
      <c r="R29" s="1437"/>
      <c r="S29" s="1437"/>
      <c r="T29" s="1437"/>
      <c r="U29" s="1437"/>
      <c r="V29" s="1437"/>
      <c r="W29" s="1437"/>
      <c r="X29" s="1438"/>
      <c r="Y29" s="49"/>
      <c r="Z29" s="1516"/>
      <c r="AA29" s="1516"/>
      <c r="AB29" s="1516"/>
      <c r="AC29" s="1516"/>
      <c r="AD29" s="1516"/>
      <c r="AE29" s="1516"/>
      <c r="AF29" s="1516"/>
      <c r="AG29" s="1516"/>
      <c r="AH29" s="49"/>
      <c r="AI29" s="1516"/>
      <c r="AJ29" s="1516"/>
      <c r="AK29" s="1516"/>
      <c r="AL29" s="1516"/>
      <c r="AM29" s="1516"/>
      <c r="AN29" s="1516"/>
      <c r="AO29" s="1516"/>
      <c r="AP29" s="1516"/>
      <c r="AQ29" s="49"/>
      <c r="AR29" s="1516"/>
      <c r="AS29" s="1516"/>
      <c r="AT29" s="1516"/>
      <c r="AU29" s="1516"/>
      <c r="AV29" s="1516"/>
      <c r="AW29" s="1516"/>
      <c r="AX29" s="1516"/>
      <c r="AY29" s="1516"/>
      <c r="AZ29" s="43"/>
    </row>
    <row r="30" spans="2:55" s="1" customFormat="1" ht="20.25" customHeight="1">
      <c r="B30" s="1511"/>
      <c r="C30" s="1065"/>
      <c r="D30" s="1065"/>
      <c r="E30" s="1065"/>
      <c r="F30" s="1065"/>
      <c r="G30" s="1065"/>
      <c r="H30" s="1065"/>
      <c r="I30" s="1065"/>
      <c r="J30" s="1065"/>
      <c r="K30" s="1065"/>
      <c r="L30" s="1066"/>
      <c r="M30" s="1515" t="s">
        <v>194</v>
      </c>
      <c r="N30" s="1437"/>
      <c r="O30" s="1437"/>
      <c r="P30" s="1437"/>
      <c r="Q30" s="1437"/>
      <c r="R30" s="1437"/>
      <c r="S30" s="1437"/>
      <c r="T30" s="1437"/>
      <c r="U30" s="1437"/>
      <c r="V30" s="1437"/>
      <c r="W30" s="1437"/>
      <c r="X30" s="1438"/>
      <c r="Y30" s="49"/>
      <c r="Z30" s="1516"/>
      <c r="AA30" s="1516"/>
      <c r="AB30" s="1516"/>
      <c r="AC30" s="1516"/>
      <c r="AD30" s="1516"/>
      <c r="AE30" s="1516"/>
      <c r="AF30" s="1516"/>
      <c r="AG30" s="1516"/>
      <c r="AH30" s="49"/>
      <c r="AI30" s="1516"/>
      <c r="AJ30" s="1516"/>
      <c r="AK30" s="1516"/>
      <c r="AL30" s="1516"/>
      <c r="AM30" s="1516"/>
      <c r="AN30" s="1516"/>
      <c r="AO30" s="1516"/>
      <c r="AP30" s="1516"/>
      <c r="AQ30" s="49"/>
      <c r="AR30" s="1516"/>
      <c r="AS30" s="1516"/>
      <c r="AT30" s="1516"/>
      <c r="AU30" s="1516"/>
      <c r="AV30" s="1516"/>
      <c r="AW30" s="1516"/>
      <c r="AX30" s="1516"/>
      <c r="AY30" s="1516"/>
      <c r="AZ30" s="43"/>
    </row>
    <row r="31" spans="2:55" s="1" customFormat="1" ht="20.25" customHeight="1">
      <c r="B31" s="1511"/>
      <c r="C31" s="1065"/>
      <c r="D31" s="1065"/>
      <c r="E31" s="1065"/>
      <c r="F31" s="1065"/>
      <c r="G31" s="1065"/>
      <c r="H31" s="1065"/>
      <c r="I31" s="1065"/>
      <c r="J31" s="1065"/>
      <c r="K31" s="1065"/>
      <c r="L31" s="1066"/>
      <c r="M31" s="1515" t="s">
        <v>192</v>
      </c>
      <c r="N31" s="1437"/>
      <c r="O31" s="1437"/>
      <c r="P31" s="1437"/>
      <c r="Q31" s="1437"/>
      <c r="R31" s="1437"/>
      <c r="S31" s="1437"/>
      <c r="T31" s="1437"/>
      <c r="U31" s="1437"/>
      <c r="V31" s="1437"/>
      <c r="W31" s="1437"/>
      <c r="X31" s="1438"/>
      <c r="Y31" s="49"/>
      <c r="Z31" s="1516"/>
      <c r="AA31" s="1516"/>
      <c r="AB31" s="1516"/>
      <c r="AC31" s="1516"/>
      <c r="AD31" s="1516"/>
      <c r="AE31" s="1516"/>
      <c r="AF31" s="1516"/>
      <c r="AG31" s="1516"/>
      <c r="AH31" s="49"/>
      <c r="AI31" s="1516"/>
      <c r="AJ31" s="1516"/>
      <c r="AK31" s="1516"/>
      <c r="AL31" s="1516"/>
      <c r="AM31" s="1516"/>
      <c r="AN31" s="1516"/>
      <c r="AO31" s="1516"/>
      <c r="AP31" s="1516"/>
      <c r="AQ31" s="49"/>
      <c r="AR31" s="1516"/>
      <c r="AS31" s="1516"/>
      <c r="AT31" s="1516"/>
      <c r="AU31" s="1516"/>
      <c r="AV31" s="1516"/>
      <c r="AW31" s="1516"/>
      <c r="AX31" s="1516"/>
      <c r="AY31" s="1516"/>
      <c r="AZ31" s="43"/>
    </row>
    <row r="32" spans="2:55" s="1" customFormat="1" ht="20.25" customHeight="1">
      <c r="B32" s="1511"/>
      <c r="C32" s="1065"/>
      <c r="D32" s="1065"/>
      <c r="E32" s="1065"/>
      <c r="F32" s="1065"/>
      <c r="G32" s="1065"/>
      <c r="H32" s="1065"/>
      <c r="I32" s="1065"/>
      <c r="J32" s="1065"/>
      <c r="K32" s="1065"/>
      <c r="L32" s="1066"/>
      <c r="M32" s="1505" t="s">
        <v>58</v>
      </c>
      <c r="N32" s="1506"/>
      <c r="O32" s="1506"/>
      <c r="P32" s="1506"/>
      <c r="Q32" s="1506"/>
      <c r="R32" s="1506"/>
      <c r="S32" s="1506"/>
      <c r="T32" s="1506"/>
      <c r="U32" s="1506"/>
      <c r="V32" s="1506"/>
      <c r="W32" s="1506"/>
      <c r="X32" s="1507"/>
      <c r="Y32" s="49"/>
      <c r="Z32" s="1521"/>
      <c r="AA32" s="1521"/>
      <c r="AB32" s="1521"/>
      <c r="AC32" s="1521"/>
      <c r="AD32" s="1521"/>
      <c r="AE32" s="1521"/>
      <c r="AF32" s="1521"/>
      <c r="AG32" s="1521"/>
      <c r="AH32" s="49"/>
      <c r="AI32" s="1521"/>
      <c r="AJ32" s="1521"/>
      <c r="AK32" s="1521"/>
      <c r="AL32" s="1521"/>
      <c r="AM32" s="1521"/>
      <c r="AN32" s="1521"/>
      <c r="AO32" s="1521"/>
      <c r="AP32" s="1521"/>
      <c r="AQ32" s="49"/>
      <c r="AR32" s="1521"/>
      <c r="AS32" s="1521"/>
      <c r="AT32" s="1521"/>
      <c r="AU32" s="1521"/>
      <c r="AV32" s="1521"/>
      <c r="AW32" s="1521"/>
      <c r="AX32" s="1521"/>
      <c r="AY32" s="1521"/>
      <c r="AZ32" s="43"/>
    </row>
    <row r="33" spans="2:55" s="1" customFormat="1" ht="20.25" customHeight="1" thickBot="1">
      <c r="B33" s="1641"/>
      <c r="C33" s="1642"/>
      <c r="D33" s="1642"/>
      <c r="E33" s="1642"/>
      <c r="F33" s="1642"/>
      <c r="G33" s="1642"/>
      <c r="H33" s="1642"/>
      <c r="I33" s="1642"/>
      <c r="J33" s="1642"/>
      <c r="K33" s="1642"/>
      <c r="L33" s="1643"/>
      <c r="M33" s="1678" t="s">
        <v>59</v>
      </c>
      <c r="N33" s="1679"/>
      <c r="O33" s="1679"/>
      <c r="P33" s="1679"/>
      <c r="Q33" s="1679"/>
      <c r="R33" s="1679"/>
      <c r="S33" s="1679"/>
      <c r="T33" s="1679"/>
      <c r="U33" s="1679"/>
      <c r="V33" s="1679"/>
      <c r="W33" s="1679"/>
      <c r="X33" s="1680"/>
      <c r="Y33" s="50"/>
      <c r="Z33" s="1640"/>
      <c r="AA33" s="1640"/>
      <c r="AB33" s="1640"/>
      <c r="AC33" s="1640"/>
      <c r="AD33" s="1640"/>
      <c r="AE33" s="1640"/>
      <c r="AF33" s="1640"/>
      <c r="AG33" s="1640"/>
      <c r="AH33" s="50"/>
      <c r="AI33" s="1640"/>
      <c r="AJ33" s="1640"/>
      <c r="AK33" s="1640"/>
      <c r="AL33" s="1640"/>
      <c r="AM33" s="1640"/>
      <c r="AN33" s="1640"/>
      <c r="AO33" s="1640"/>
      <c r="AP33" s="1640"/>
      <c r="AQ33" s="50"/>
      <c r="AR33" s="1640"/>
      <c r="AS33" s="1640"/>
      <c r="AT33" s="1640"/>
      <c r="AU33" s="1640"/>
      <c r="AV33" s="1640"/>
      <c r="AW33" s="1640"/>
      <c r="AX33" s="1640"/>
      <c r="AY33" s="1640"/>
      <c r="AZ33" s="52"/>
    </row>
    <row r="34" spans="2:55" s="1" customFormat="1" ht="23.25" customHeight="1">
      <c r="B34" s="1059" t="s">
        <v>868</v>
      </c>
      <c r="C34" s="1060"/>
      <c r="D34" s="1060"/>
      <c r="E34" s="1060"/>
      <c r="F34" s="1060"/>
      <c r="G34" s="1060"/>
      <c r="H34" s="1060"/>
      <c r="I34" s="1060"/>
      <c r="J34" s="1060"/>
      <c r="K34" s="1060"/>
      <c r="L34" s="1060"/>
      <c r="M34" s="1060"/>
      <c r="N34" s="1060"/>
      <c r="O34" s="1060"/>
      <c r="P34" s="1060"/>
      <c r="Q34" s="1060"/>
      <c r="R34" s="1060"/>
      <c r="S34" s="1060"/>
      <c r="T34" s="1060"/>
      <c r="U34" s="1060"/>
      <c r="V34" s="1060"/>
      <c r="W34" s="1060"/>
      <c r="X34" s="1060"/>
      <c r="Y34" s="1060"/>
      <c r="Z34" s="1060"/>
      <c r="AA34" s="1060"/>
      <c r="AB34" s="1060"/>
      <c r="AC34" s="1060"/>
      <c r="AD34" s="1060"/>
      <c r="AE34" s="1060"/>
      <c r="AF34" s="1060"/>
      <c r="AG34" s="1060"/>
      <c r="AH34" s="1060"/>
      <c r="AI34" s="1060"/>
      <c r="AJ34" s="1060"/>
      <c r="AK34" s="1060"/>
      <c r="AL34" s="1060"/>
      <c r="AM34" s="1060"/>
      <c r="AN34" s="1060"/>
      <c r="AO34" s="1060"/>
      <c r="AP34" s="1060"/>
      <c r="AQ34" s="1060"/>
      <c r="AR34" s="1060"/>
      <c r="AS34" s="1060"/>
      <c r="AT34" s="1060"/>
      <c r="AU34" s="1060"/>
      <c r="AV34" s="1060"/>
      <c r="AW34" s="6" t="s">
        <v>30</v>
      </c>
      <c r="AX34" s="5" t="s">
        <v>6</v>
      </c>
      <c r="AY34" s="4">
        <v>2</v>
      </c>
      <c r="AZ34" s="3"/>
    </row>
    <row r="35" spans="2:55" s="1" customFormat="1" ht="18.75" customHeight="1" thickBot="1">
      <c r="B35" s="1447" t="s">
        <v>33</v>
      </c>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1448"/>
      <c r="AG35" s="1448"/>
      <c r="AH35" s="1448"/>
      <c r="AI35" s="1448"/>
      <c r="AJ35" s="1448"/>
      <c r="AK35" s="1448"/>
      <c r="AL35" s="1448"/>
      <c r="AM35" s="1448"/>
      <c r="AN35" s="1448"/>
      <c r="AO35" s="1448"/>
      <c r="AP35" s="1448"/>
      <c r="AQ35" s="1448"/>
      <c r="AR35" s="1448"/>
      <c r="AS35" s="1448"/>
      <c r="AT35" s="1448"/>
      <c r="AU35" s="1448"/>
      <c r="AV35" s="1448"/>
      <c r="AW35" s="1448"/>
      <c r="AX35" s="1448"/>
      <c r="AY35" s="1448"/>
      <c r="AZ35" s="1449"/>
    </row>
    <row r="36" spans="2:55" s="1" customFormat="1" ht="23.25" customHeight="1">
      <c r="B36" s="1502" t="s">
        <v>44</v>
      </c>
      <c r="C36" s="1503"/>
      <c r="D36" s="1503"/>
      <c r="E36" s="1503"/>
      <c r="F36" s="1503"/>
      <c r="G36" s="1503"/>
      <c r="H36" s="1503"/>
      <c r="I36" s="1503"/>
      <c r="J36" s="1503"/>
      <c r="K36" s="1503"/>
      <c r="L36" s="1504"/>
      <c r="M36" s="1497" t="s">
        <v>197</v>
      </c>
      <c r="N36" s="1498"/>
      <c r="O36" s="1498"/>
      <c r="P36" s="1498"/>
      <c r="Q36" s="1498"/>
      <c r="R36" s="1498"/>
      <c r="S36" s="1498"/>
      <c r="T36" s="1498"/>
      <c r="U36" s="1498"/>
      <c r="V36" s="1498"/>
      <c r="W36" s="1498"/>
      <c r="X36" s="1498"/>
      <c r="Y36" s="1561"/>
      <c r="Z36" s="1562"/>
      <c r="AA36" s="1562"/>
      <c r="AB36" s="1563"/>
      <c r="AC36" s="1564" t="s">
        <v>46</v>
      </c>
      <c r="AD36" s="1498"/>
      <c r="AE36" s="1498"/>
      <c r="AF36" s="1565"/>
      <c r="AG36" s="1683" t="s">
        <v>190</v>
      </c>
      <c r="AH36" s="1684"/>
      <c r="AI36" s="1684"/>
      <c r="AJ36" s="1684"/>
      <c r="AK36" s="1684"/>
      <c r="AL36" s="1684"/>
      <c r="AM36" s="1684"/>
      <c r="AN36" s="1684"/>
      <c r="AO36" s="1657"/>
      <c r="AP36" s="1658"/>
      <c r="AQ36" s="1658"/>
      <c r="AR36" s="1658"/>
      <c r="AS36" s="1540" t="s">
        <v>202</v>
      </c>
      <c r="AT36" s="1541"/>
      <c r="AU36" s="1541"/>
      <c r="AV36" s="1541"/>
      <c r="AW36" s="1655"/>
      <c r="AX36" s="1655"/>
      <c r="AY36" s="1656"/>
      <c r="AZ36" s="91"/>
    </row>
    <row r="37" spans="2:55" s="1" customFormat="1" ht="23.25" customHeight="1">
      <c r="B37" s="1604" t="s">
        <v>45</v>
      </c>
      <c r="C37" s="1605"/>
      <c r="D37" s="1605"/>
      <c r="E37" s="1605"/>
      <c r="F37" s="1605"/>
      <c r="G37" s="1605"/>
      <c r="H37" s="1605"/>
      <c r="I37" s="1605"/>
      <c r="J37" s="1605"/>
      <c r="K37" s="1605"/>
      <c r="L37" s="1606"/>
      <c r="M37" s="1644" t="s">
        <v>49</v>
      </c>
      <c r="N37" s="1645"/>
      <c r="O37" s="1645"/>
      <c r="P37" s="1645"/>
      <c r="Q37" s="1645"/>
      <c r="R37" s="1645"/>
      <c r="S37" s="1645"/>
      <c r="T37" s="1645"/>
      <c r="U37" s="1645"/>
      <c r="V37" s="1645"/>
      <c r="W37" s="1645"/>
      <c r="X37" s="1646"/>
      <c r="Y37" s="1647"/>
      <c r="Z37" s="1648"/>
      <c r="AA37" s="1648"/>
      <c r="AB37" s="1649"/>
      <c r="AC37" s="1650" t="s">
        <v>47</v>
      </c>
      <c r="AD37" s="1645"/>
      <c r="AE37" s="1645"/>
      <c r="AF37" s="1651"/>
      <c r="AG37" s="1632" t="s">
        <v>50</v>
      </c>
      <c r="AH37" s="1633"/>
      <c r="AI37" s="1633"/>
      <c r="AJ37" s="1633"/>
      <c r="AK37" s="1633"/>
      <c r="AL37" s="1633"/>
      <c r="AM37" s="1633"/>
      <c r="AN37" s="1633"/>
      <c r="AO37" s="1633"/>
      <c r="AP37" s="1633"/>
      <c r="AQ37" s="1633"/>
      <c r="AR37" s="1652"/>
      <c r="AS37" s="1675"/>
      <c r="AT37" s="1676"/>
      <c r="AU37" s="1676"/>
      <c r="AV37" s="1677"/>
      <c r="AW37" s="1653" t="s">
        <v>48</v>
      </c>
      <c r="AX37" s="1654"/>
      <c r="AY37" s="1654"/>
      <c r="AZ37" s="92"/>
    </row>
    <row r="38" spans="2:55" s="1" customFormat="1" ht="23.25" customHeight="1">
      <c r="B38" s="1494" t="s">
        <v>196</v>
      </c>
      <c r="C38" s="1495"/>
      <c r="D38" s="1495"/>
      <c r="E38" s="1495"/>
      <c r="F38" s="1495"/>
      <c r="G38" s="1495"/>
      <c r="H38" s="1495"/>
      <c r="I38" s="1495"/>
      <c r="J38" s="1495"/>
      <c r="K38" s="1495"/>
      <c r="L38" s="1496"/>
      <c r="M38" s="1499" t="s">
        <v>198</v>
      </c>
      <c r="N38" s="1500"/>
      <c r="O38" s="1500"/>
      <c r="P38" s="1500"/>
      <c r="Q38" s="1500"/>
      <c r="R38" s="1500"/>
      <c r="S38" s="1500"/>
      <c r="T38" s="1500"/>
      <c r="U38" s="1500"/>
      <c r="V38" s="1500"/>
      <c r="W38" s="1500"/>
      <c r="X38" s="1501"/>
      <c r="Y38" s="1295"/>
      <c r="Z38" s="1296"/>
      <c r="AA38" s="1666" t="s">
        <v>199</v>
      </c>
      <c r="AB38" s="1666"/>
      <c r="AC38" s="1666"/>
      <c r="AD38" s="1666"/>
      <c r="AE38" s="1666"/>
      <c r="AF38" s="1666"/>
      <c r="AG38" s="1666"/>
      <c r="AH38" s="1295"/>
      <c r="AI38" s="1296"/>
      <c r="AJ38" s="1666" t="s">
        <v>200</v>
      </c>
      <c r="AK38" s="1666"/>
      <c r="AL38" s="1666"/>
      <c r="AM38" s="1666"/>
      <c r="AN38" s="1666"/>
      <c r="AO38" s="1666"/>
      <c r="AP38" s="1666"/>
      <c r="AQ38" s="1295"/>
      <c r="AR38" s="1296"/>
      <c r="AS38" s="1681" t="s">
        <v>201</v>
      </c>
      <c r="AT38" s="1682"/>
      <c r="AU38" s="1682"/>
      <c r="AV38" s="1682"/>
      <c r="AW38" s="1682"/>
      <c r="AX38" s="1682"/>
      <c r="AY38" s="1682"/>
      <c r="AZ38" s="93"/>
    </row>
    <row r="39" spans="2:55" s="1" customFormat="1" ht="23.25" customHeight="1">
      <c r="B39" s="1508" t="s">
        <v>203</v>
      </c>
      <c r="C39" s="1509"/>
      <c r="D39" s="1509"/>
      <c r="E39" s="1509"/>
      <c r="F39" s="1509"/>
      <c r="G39" s="1509"/>
      <c r="H39" s="1509"/>
      <c r="I39" s="1509"/>
      <c r="J39" s="1509"/>
      <c r="K39" s="1509"/>
      <c r="L39" s="1510"/>
      <c r="M39" s="1505" t="s">
        <v>40</v>
      </c>
      <c r="N39" s="1506"/>
      <c r="O39" s="1506"/>
      <c r="P39" s="1506"/>
      <c r="Q39" s="1506"/>
      <c r="R39" s="1506"/>
      <c r="S39" s="1506"/>
      <c r="T39" s="1506"/>
      <c r="U39" s="1506"/>
      <c r="V39" s="1506"/>
      <c r="W39" s="1506"/>
      <c r="X39" s="1507"/>
      <c r="Y39" s="42"/>
      <c r="Z39" s="1659"/>
      <c r="AA39" s="1659"/>
      <c r="AB39" s="1659"/>
      <c r="AC39" s="1659"/>
      <c r="AD39" s="1659"/>
      <c r="AE39" s="1659"/>
      <c r="AF39" s="1659"/>
      <c r="AG39" s="1659"/>
      <c r="AH39" s="49"/>
      <c r="AI39" s="1659"/>
      <c r="AJ39" s="1659"/>
      <c r="AK39" s="1659"/>
      <c r="AL39" s="1659"/>
      <c r="AM39" s="1659"/>
      <c r="AN39" s="1659"/>
      <c r="AO39" s="1659"/>
      <c r="AP39" s="1659"/>
      <c r="AQ39" s="49"/>
      <c r="AR39" s="1659"/>
      <c r="AS39" s="1659"/>
      <c r="AT39" s="1659"/>
      <c r="AU39" s="1659"/>
      <c r="AV39" s="1659"/>
      <c r="AW39" s="1659"/>
      <c r="AX39" s="1659"/>
      <c r="AY39" s="1659"/>
      <c r="AZ39" s="43"/>
    </row>
    <row r="40" spans="2:55" s="1" customFormat="1" ht="23.25" customHeight="1">
      <c r="B40" s="1663"/>
      <c r="C40" s="1664"/>
      <c r="D40" s="1664"/>
      <c r="E40" s="1664"/>
      <c r="F40" s="1664"/>
      <c r="G40" s="1664"/>
      <c r="H40" s="1664"/>
      <c r="I40" s="1664"/>
      <c r="J40" s="1664"/>
      <c r="K40" s="1664"/>
      <c r="L40" s="1665"/>
      <c r="M40" s="1660" t="s">
        <v>41</v>
      </c>
      <c r="N40" s="1661"/>
      <c r="O40" s="1661"/>
      <c r="P40" s="1661"/>
      <c r="Q40" s="1661"/>
      <c r="R40" s="1661"/>
      <c r="S40" s="1661"/>
      <c r="T40" s="1661"/>
      <c r="U40" s="1661"/>
      <c r="V40" s="1661"/>
      <c r="W40" s="1661"/>
      <c r="X40" s="1662"/>
      <c r="Y40" s="57"/>
      <c r="Z40" s="1434"/>
      <c r="AA40" s="1434"/>
      <c r="AB40" s="1434"/>
      <c r="AC40" s="1434"/>
      <c r="AD40" s="1434"/>
      <c r="AE40" s="1434"/>
      <c r="AF40" s="1434"/>
      <c r="AG40" s="1434"/>
      <c r="AH40" s="57"/>
      <c r="AI40" s="1434"/>
      <c r="AJ40" s="1434"/>
      <c r="AK40" s="1434"/>
      <c r="AL40" s="1434"/>
      <c r="AM40" s="1434"/>
      <c r="AN40" s="1434"/>
      <c r="AO40" s="1434"/>
      <c r="AP40" s="1434"/>
      <c r="AQ40" s="40"/>
      <c r="AR40" s="1434"/>
      <c r="AS40" s="1434"/>
      <c r="AT40" s="1434"/>
      <c r="AU40" s="1434"/>
      <c r="AV40" s="1434"/>
      <c r="AW40" s="1434"/>
      <c r="AX40" s="1434"/>
      <c r="AY40" s="1434"/>
      <c r="AZ40" s="41"/>
    </row>
    <row r="41" spans="2:55" s="1" customFormat="1" ht="23.25" customHeight="1">
      <c r="B41" s="1595" t="s">
        <v>60</v>
      </c>
      <c r="C41" s="1596"/>
      <c r="D41" s="1596"/>
      <c r="E41" s="1596"/>
      <c r="F41" s="1596"/>
      <c r="G41" s="1596"/>
      <c r="H41" s="1596"/>
      <c r="I41" s="1596"/>
      <c r="J41" s="1596"/>
      <c r="K41" s="1596"/>
      <c r="L41" s="1597"/>
      <c r="M41" s="1505" t="s">
        <v>61</v>
      </c>
      <c r="N41" s="1506"/>
      <c r="O41" s="1506"/>
      <c r="P41" s="1506"/>
      <c r="Q41" s="1506"/>
      <c r="R41" s="1506"/>
      <c r="S41" s="1506"/>
      <c r="T41" s="1506"/>
      <c r="U41" s="1506"/>
      <c r="V41" s="1506"/>
      <c r="W41" s="1506"/>
      <c r="X41" s="1507"/>
      <c r="Y41" s="49"/>
      <c r="Z41" s="1598"/>
      <c r="AA41" s="1598"/>
      <c r="AB41" s="1598"/>
      <c r="AC41" s="1598"/>
      <c r="AD41" s="1598"/>
      <c r="AE41" s="1598"/>
      <c r="AF41" s="1598"/>
      <c r="AG41" s="1598"/>
      <c r="AH41" s="49"/>
      <c r="AI41" s="1598"/>
      <c r="AJ41" s="1598"/>
      <c r="AK41" s="1598"/>
      <c r="AL41" s="1598"/>
      <c r="AM41" s="1598"/>
      <c r="AN41" s="1598"/>
      <c r="AO41" s="1598"/>
      <c r="AP41" s="1598"/>
      <c r="AQ41" s="49"/>
      <c r="AR41" s="1602"/>
      <c r="AS41" s="1602"/>
      <c r="AT41" s="1602"/>
      <c r="AU41" s="1602"/>
      <c r="AV41" s="1602"/>
      <c r="AW41" s="1602"/>
      <c r="AX41" s="1602"/>
      <c r="AY41" s="1602"/>
      <c r="AZ41" s="55"/>
    </row>
    <row r="42" spans="2:55" s="1" customFormat="1" ht="23.25" customHeight="1">
      <c r="B42" s="1591" t="s">
        <v>195</v>
      </c>
      <c r="C42" s="1592"/>
      <c r="D42" s="1592"/>
      <c r="E42" s="1592"/>
      <c r="F42" s="1592"/>
      <c r="G42" s="1592"/>
      <c r="H42" s="1592"/>
      <c r="I42" s="1592"/>
      <c r="J42" s="1592"/>
      <c r="K42" s="1592"/>
      <c r="L42" s="1593"/>
      <c r="M42" s="1436" t="s">
        <v>40</v>
      </c>
      <c r="N42" s="1437"/>
      <c r="O42" s="1437"/>
      <c r="P42" s="1437"/>
      <c r="Q42" s="1437"/>
      <c r="R42" s="1437"/>
      <c r="S42" s="1437"/>
      <c r="T42" s="1437"/>
      <c r="U42" s="1437"/>
      <c r="V42" s="1437"/>
      <c r="W42" s="1437"/>
      <c r="X42" s="1438"/>
      <c r="Y42" s="49"/>
      <c r="Z42" s="1594"/>
      <c r="AA42" s="1594"/>
      <c r="AB42" s="1594"/>
      <c r="AC42" s="1594"/>
      <c r="AD42" s="1594"/>
      <c r="AE42" s="1594"/>
      <c r="AF42" s="1594"/>
      <c r="AG42" s="1594"/>
      <c r="AH42" s="49"/>
      <c r="AI42" s="1594"/>
      <c r="AJ42" s="1594"/>
      <c r="AK42" s="1594"/>
      <c r="AL42" s="1594"/>
      <c r="AM42" s="1594"/>
      <c r="AN42" s="1594"/>
      <c r="AO42" s="1594"/>
      <c r="AP42" s="1594"/>
      <c r="AQ42" s="49"/>
      <c r="AR42" s="1603"/>
      <c r="AS42" s="1603"/>
      <c r="AT42" s="1603"/>
      <c r="AU42" s="1603"/>
      <c r="AV42" s="1603"/>
      <c r="AW42" s="1603"/>
      <c r="AX42" s="1603"/>
      <c r="AY42" s="1603"/>
      <c r="AZ42" s="43"/>
    </row>
    <row r="43" spans="2:55" s="1" customFormat="1" ht="23.25" customHeight="1">
      <c r="B43" s="1599"/>
      <c r="C43" s="1600"/>
      <c r="D43" s="1600"/>
      <c r="E43" s="1600"/>
      <c r="F43" s="1600"/>
      <c r="G43" s="1600"/>
      <c r="H43" s="1600"/>
      <c r="I43" s="1600"/>
      <c r="J43" s="1600"/>
      <c r="K43" s="1600"/>
      <c r="L43" s="1601"/>
      <c r="M43" s="1436" t="s">
        <v>41</v>
      </c>
      <c r="N43" s="1437"/>
      <c r="O43" s="1437"/>
      <c r="P43" s="1437"/>
      <c r="Q43" s="1437"/>
      <c r="R43" s="1437"/>
      <c r="S43" s="1437"/>
      <c r="T43" s="1437"/>
      <c r="U43" s="1437"/>
      <c r="V43" s="1437"/>
      <c r="W43" s="1437"/>
      <c r="X43" s="1438"/>
      <c r="Y43" s="49"/>
      <c r="Z43" s="1589"/>
      <c r="AA43" s="1434"/>
      <c r="AB43" s="1434"/>
      <c r="AC43" s="1434"/>
      <c r="AD43" s="1434"/>
      <c r="AE43" s="1434"/>
      <c r="AF43" s="1434"/>
      <c r="AG43" s="1590"/>
      <c r="AH43" s="49"/>
      <c r="AI43" s="1589"/>
      <c r="AJ43" s="1434"/>
      <c r="AK43" s="1434"/>
      <c r="AL43" s="1434"/>
      <c r="AM43" s="1434"/>
      <c r="AN43" s="1434"/>
      <c r="AO43" s="1434"/>
      <c r="AP43" s="1590"/>
      <c r="AQ43" s="49"/>
      <c r="AR43" s="1430"/>
      <c r="AS43" s="1430"/>
      <c r="AT43" s="1430"/>
      <c r="AU43" s="1430"/>
      <c r="AV43" s="1430"/>
      <c r="AW43" s="1430"/>
      <c r="AX43" s="1430"/>
      <c r="AY43" s="1430"/>
      <c r="AZ43" s="43"/>
    </row>
    <row r="44" spans="2:55" ht="23.25" customHeight="1">
      <c r="B44" s="1518"/>
      <c r="C44" s="1519"/>
      <c r="D44" s="1519"/>
      <c r="E44" s="1519"/>
      <c r="F44" s="1519"/>
      <c r="G44" s="1519"/>
      <c r="H44" s="1519"/>
      <c r="I44" s="1519"/>
      <c r="J44" s="1519"/>
      <c r="K44" s="1519"/>
      <c r="L44" s="1520"/>
      <c r="M44" s="1436" t="s">
        <v>62</v>
      </c>
      <c r="N44" s="1437"/>
      <c r="O44" s="1437"/>
      <c r="P44" s="1437"/>
      <c r="Q44" s="1437"/>
      <c r="R44" s="1437"/>
      <c r="S44" s="1437"/>
      <c r="T44" s="1437"/>
      <c r="U44" s="1437"/>
      <c r="V44" s="1437"/>
      <c r="W44" s="1437"/>
      <c r="X44" s="1438"/>
      <c r="Y44" s="49"/>
      <c r="Z44" s="1439"/>
      <c r="AA44" s="1440"/>
      <c r="AB44" s="1440"/>
      <c r="AC44" s="1440"/>
      <c r="AD44" s="1440"/>
      <c r="AE44" s="1440"/>
      <c r="AF44" s="1440"/>
      <c r="AG44" s="1441"/>
      <c r="AH44" s="49"/>
      <c r="AI44" s="1439"/>
      <c r="AJ44" s="1440"/>
      <c r="AK44" s="1440"/>
      <c r="AL44" s="1440"/>
      <c r="AM44" s="1440"/>
      <c r="AN44" s="1440"/>
      <c r="AO44" s="1440"/>
      <c r="AP44" s="1441"/>
      <c r="AQ44" s="49"/>
      <c r="AR44" s="1435"/>
      <c r="AS44" s="1435"/>
      <c r="AT44" s="1435"/>
      <c r="AU44" s="1435"/>
      <c r="AV44" s="1435"/>
      <c r="AW44" s="1435"/>
      <c r="AX44" s="1435"/>
      <c r="AY44" s="1435"/>
      <c r="AZ44" s="43"/>
    </row>
    <row r="45" spans="2:55" ht="23.25" customHeight="1">
      <c r="B45" s="1558"/>
      <c r="C45" s="1559"/>
      <c r="D45" s="1559"/>
      <c r="E45" s="1559"/>
      <c r="F45" s="1559"/>
      <c r="G45" s="1559"/>
      <c r="H45" s="1559"/>
      <c r="I45" s="1559"/>
      <c r="J45" s="1559"/>
      <c r="K45" s="1559"/>
      <c r="L45" s="1560"/>
      <c r="M45" s="1431" t="s">
        <v>63</v>
      </c>
      <c r="N45" s="1432"/>
      <c r="O45" s="1432"/>
      <c r="P45" s="1432"/>
      <c r="Q45" s="1432"/>
      <c r="R45" s="1432"/>
      <c r="S45" s="1432"/>
      <c r="T45" s="1432"/>
      <c r="U45" s="1432"/>
      <c r="V45" s="1432"/>
      <c r="W45" s="1432"/>
      <c r="X45" s="1433"/>
      <c r="Y45" s="49"/>
      <c r="Z45" s="1434"/>
      <c r="AA45" s="1434"/>
      <c r="AB45" s="1434"/>
      <c r="AC45" s="1434"/>
      <c r="AD45" s="1434"/>
      <c r="AE45" s="1434"/>
      <c r="AF45" s="1434"/>
      <c r="AG45" s="1434"/>
      <c r="AH45" s="49"/>
      <c r="AI45" s="1434"/>
      <c r="AJ45" s="1434"/>
      <c r="AK45" s="1434"/>
      <c r="AL45" s="1434"/>
      <c r="AM45" s="1434"/>
      <c r="AN45" s="1434"/>
      <c r="AO45" s="1434"/>
      <c r="AP45" s="1434"/>
      <c r="AQ45" s="49"/>
      <c r="AR45" s="1430"/>
      <c r="AS45" s="1430"/>
      <c r="AT45" s="1430"/>
      <c r="AU45" s="1430"/>
      <c r="AV45" s="1430"/>
      <c r="AW45" s="1430"/>
      <c r="AX45" s="1430"/>
      <c r="AY45" s="1430"/>
      <c r="AZ45" s="43"/>
      <c r="BB45" s="1"/>
      <c r="BC45" s="1"/>
    </row>
    <row r="46" spans="2:55" ht="23.25" customHeight="1">
      <c r="B46" s="1599"/>
      <c r="C46" s="1600"/>
      <c r="D46" s="1600"/>
      <c r="E46" s="1600"/>
      <c r="F46" s="1600"/>
      <c r="G46" s="1600"/>
      <c r="H46" s="1600"/>
      <c r="I46" s="1600"/>
      <c r="J46" s="1600"/>
      <c r="K46" s="1600"/>
      <c r="L46" s="1601"/>
      <c r="M46" s="1436" t="s">
        <v>64</v>
      </c>
      <c r="N46" s="1437"/>
      <c r="O46" s="1437"/>
      <c r="P46" s="1437"/>
      <c r="Q46" s="1437"/>
      <c r="R46" s="1437"/>
      <c r="S46" s="1437"/>
      <c r="T46" s="1437"/>
      <c r="U46" s="1437"/>
      <c r="V46" s="1437"/>
      <c r="W46" s="1437"/>
      <c r="X46" s="1438"/>
      <c r="Y46" s="49"/>
      <c r="Z46" s="1440"/>
      <c r="AA46" s="1440"/>
      <c r="AB46" s="1440"/>
      <c r="AC46" s="1440"/>
      <c r="AD46" s="1440"/>
      <c r="AE46" s="1440"/>
      <c r="AF46" s="1440"/>
      <c r="AG46" s="1440"/>
      <c r="AH46" s="49"/>
      <c r="AI46" s="1440"/>
      <c r="AJ46" s="1440"/>
      <c r="AK46" s="1440"/>
      <c r="AL46" s="1440"/>
      <c r="AM46" s="1440"/>
      <c r="AN46" s="1440"/>
      <c r="AO46" s="1440"/>
      <c r="AP46" s="1440"/>
      <c r="AQ46" s="49"/>
      <c r="AR46" s="1435"/>
      <c r="AS46" s="1435"/>
      <c r="AT46" s="1435"/>
      <c r="AU46" s="1435"/>
      <c r="AV46" s="1435"/>
      <c r="AW46" s="1435"/>
      <c r="AX46" s="1435"/>
      <c r="AY46" s="1435"/>
      <c r="AZ46" s="43"/>
      <c r="BB46" s="1"/>
      <c r="BC46" s="1"/>
    </row>
    <row r="47" spans="2:55" ht="23.25" customHeight="1">
      <c r="B47" s="1466"/>
      <c r="C47" s="1467"/>
      <c r="D47" s="1467"/>
      <c r="E47" s="1467"/>
      <c r="F47" s="1467"/>
      <c r="G47" s="1467"/>
      <c r="H47" s="1467"/>
      <c r="I47" s="1467"/>
      <c r="J47" s="1467"/>
      <c r="K47" s="1467"/>
      <c r="L47" s="1468"/>
      <c r="M47" s="1436" t="s">
        <v>65</v>
      </c>
      <c r="N47" s="1437"/>
      <c r="O47" s="1437"/>
      <c r="P47" s="1437"/>
      <c r="Q47" s="1437"/>
      <c r="R47" s="1437"/>
      <c r="S47" s="1437"/>
      <c r="T47" s="1437"/>
      <c r="U47" s="1437"/>
      <c r="V47" s="1437"/>
      <c r="W47" s="1437"/>
      <c r="X47" s="1438"/>
      <c r="Y47" s="40"/>
      <c r="Z47" s="1439"/>
      <c r="AA47" s="1440"/>
      <c r="AB47" s="1440"/>
      <c r="AC47" s="1440"/>
      <c r="AD47" s="1440"/>
      <c r="AE47" s="1440"/>
      <c r="AF47" s="1440"/>
      <c r="AG47" s="1441"/>
      <c r="AH47" s="40"/>
      <c r="AI47" s="1439"/>
      <c r="AJ47" s="1440"/>
      <c r="AK47" s="1440"/>
      <c r="AL47" s="1440"/>
      <c r="AM47" s="1440"/>
      <c r="AN47" s="1440"/>
      <c r="AO47" s="1440"/>
      <c r="AP47" s="1441"/>
      <c r="AQ47" s="40"/>
      <c r="AR47" s="1435"/>
      <c r="AS47" s="1435"/>
      <c r="AT47" s="1435"/>
      <c r="AU47" s="1435"/>
      <c r="AV47" s="1435"/>
      <c r="AW47" s="1435"/>
      <c r="AX47" s="1435"/>
      <c r="AY47" s="1435"/>
      <c r="AZ47" s="43"/>
    </row>
    <row r="48" spans="2:55" ht="23.25" customHeight="1">
      <c r="B48" s="1476" t="s">
        <v>204</v>
      </c>
      <c r="C48" s="1477"/>
      <c r="D48" s="1477"/>
      <c r="E48" s="1477"/>
      <c r="F48" s="1477"/>
      <c r="G48" s="1477"/>
      <c r="H48" s="1477"/>
      <c r="I48" s="1477"/>
      <c r="J48" s="1477"/>
      <c r="K48" s="1477"/>
      <c r="L48" s="1478"/>
      <c r="M48" s="1436" t="s">
        <v>43</v>
      </c>
      <c r="N48" s="1437"/>
      <c r="O48" s="1437"/>
      <c r="P48" s="1437"/>
      <c r="Q48" s="1437"/>
      <c r="R48" s="1437"/>
      <c r="S48" s="1437"/>
      <c r="T48" s="1437"/>
      <c r="U48" s="1437"/>
      <c r="V48" s="1437"/>
      <c r="W48" s="1437"/>
      <c r="X48" s="1438"/>
      <c r="Y48" s="42"/>
      <c r="Z48" s="1435"/>
      <c r="AA48" s="1435"/>
      <c r="AB48" s="1435"/>
      <c r="AC48" s="1435"/>
      <c r="AD48" s="1435"/>
      <c r="AE48" s="1435"/>
      <c r="AF48" s="1435"/>
      <c r="AG48" s="1435"/>
      <c r="AH48" s="42"/>
      <c r="AI48" s="1435"/>
      <c r="AJ48" s="1435"/>
      <c r="AK48" s="1435"/>
      <c r="AL48" s="1435"/>
      <c r="AM48" s="1435"/>
      <c r="AN48" s="1435"/>
      <c r="AO48" s="1435"/>
      <c r="AP48" s="1435"/>
      <c r="AQ48" s="42"/>
      <c r="AR48" s="1435"/>
      <c r="AS48" s="1435"/>
      <c r="AT48" s="1435"/>
      <c r="AU48" s="1435"/>
      <c r="AV48" s="1435"/>
      <c r="AW48" s="1435"/>
      <c r="AX48" s="1435"/>
      <c r="AY48" s="1435"/>
      <c r="AZ48" s="43"/>
    </row>
    <row r="49" spans="2:52" ht="23.25" customHeight="1">
      <c r="B49" s="1479" t="s">
        <v>205</v>
      </c>
      <c r="C49" s="1480"/>
      <c r="D49" s="1480"/>
      <c r="E49" s="1480"/>
      <c r="F49" s="1480"/>
      <c r="G49" s="1480"/>
      <c r="H49" s="1480"/>
      <c r="I49" s="1480"/>
      <c r="J49" s="1480"/>
      <c r="K49" s="1480"/>
      <c r="L49" s="1481"/>
      <c r="M49" s="1436" t="s">
        <v>41</v>
      </c>
      <c r="N49" s="1437"/>
      <c r="O49" s="1437"/>
      <c r="P49" s="1437"/>
      <c r="Q49" s="1437"/>
      <c r="R49" s="1437"/>
      <c r="S49" s="1437"/>
      <c r="T49" s="1437"/>
      <c r="U49" s="1437"/>
      <c r="V49" s="1437"/>
      <c r="W49" s="1437"/>
      <c r="X49" s="1438"/>
      <c r="Y49" s="49"/>
      <c r="Z49" s="1430"/>
      <c r="AA49" s="1430"/>
      <c r="AB49" s="1430"/>
      <c r="AC49" s="1430"/>
      <c r="AD49" s="1430"/>
      <c r="AE49" s="1430"/>
      <c r="AF49" s="1430"/>
      <c r="AG49" s="1430"/>
      <c r="AH49" s="49"/>
      <c r="AI49" s="1430"/>
      <c r="AJ49" s="1430"/>
      <c r="AK49" s="1430"/>
      <c r="AL49" s="1430"/>
      <c r="AM49" s="1430"/>
      <c r="AN49" s="1430"/>
      <c r="AO49" s="1430"/>
      <c r="AP49" s="1430"/>
      <c r="AQ49" s="49"/>
      <c r="AR49" s="1430"/>
      <c r="AS49" s="1430"/>
      <c r="AT49" s="1430"/>
      <c r="AU49" s="1430"/>
      <c r="AV49" s="1430"/>
      <c r="AW49" s="1430"/>
      <c r="AX49" s="1430"/>
      <c r="AY49" s="1430"/>
      <c r="AZ49" s="43"/>
    </row>
    <row r="50" spans="2:52" ht="23.25" customHeight="1">
      <c r="B50" s="1466"/>
      <c r="C50" s="1467"/>
      <c r="D50" s="1467"/>
      <c r="E50" s="1467"/>
      <c r="F50" s="1467"/>
      <c r="G50" s="1467"/>
      <c r="H50" s="1467"/>
      <c r="I50" s="1467"/>
      <c r="J50" s="1467"/>
      <c r="K50" s="1467"/>
      <c r="L50" s="1468"/>
      <c r="M50" s="1436" t="s">
        <v>42</v>
      </c>
      <c r="N50" s="1437"/>
      <c r="O50" s="1437"/>
      <c r="P50" s="1437"/>
      <c r="Q50" s="1437"/>
      <c r="R50" s="1437"/>
      <c r="S50" s="1437"/>
      <c r="T50" s="1437"/>
      <c r="U50" s="1437"/>
      <c r="V50" s="1437"/>
      <c r="W50" s="1437"/>
      <c r="X50" s="1438"/>
      <c r="Y50" s="40"/>
      <c r="Z50" s="1465"/>
      <c r="AA50" s="1465"/>
      <c r="AB50" s="1465"/>
      <c r="AC50" s="1465"/>
      <c r="AD50" s="1465"/>
      <c r="AE50" s="1465"/>
      <c r="AF50" s="1465"/>
      <c r="AG50" s="1465"/>
      <c r="AH50" s="40"/>
      <c r="AI50" s="1465"/>
      <c r="AJ50" s="1465"/>
      <c r="AK50" s="1465"/>
      <c r="AL50" s="1465"/>
      <c r="AM50" s="1465"/>
      <c r="AN50" s="1465"/>
      <c r="AO50" s="1465"/>
      <c r="AP50" s="1465"/>
      <c r="AQ50" s="40"/>
      <c r="AR50" s="1465"/>
      <c r="AS50" s="1465"/>
      <c r="AT50" s="1465"/>
      <c r="AU50" s="1465"/>
      <c r="AV50" s="1465"/>
      <c r="AW50" s="1465"/>
      <c r="AX50" s="1465"/>
      <c r="AY50" s="1465"/>
      <c r="AZ50" s="43"/>
    </row>
    <row r="51" spans="2:52" ht="18" customHeight="1">
      <c r="B51" s="1476" t="s">
        <v>207</v>
      </c>
      <c r="C51" s="1477"/>
      <c r="D51" s="1477"/>
      <c r="E51" s="1477"/>
      <c r="F51" s="1477"/>
      <c r="G51" s="1477"/>
      <c r="H51" s="1477"/>
      <c r="I51" s="1477"/>
      <c r="J51" s="1477"/>
      <c r="K51" s="1477"/>
      <c r="L51" s="1478"/>
      <c r="M51" s="1485" t="s">
        <v>66</v>
      </c>
      <c r="N51" s="1486"/>
      <c r="O51" s="1486"/>
      <c r="P51" s="1486"/>
      <c r="Q51" s="1486"/>
      <c r="R51" s="1486"/>
      <c r="S51" s="1486"/>
      <c r="T51" s="1486"/>
      <c r="U51" s="1486"/>
      <c r="V51" s="1486"/>
      <c r="W51" s="1486"/>
      <c r="X51" s="1487"/>
      <c r="Y51" s="1473"/>
      <c r="Z51" s="1471"/>
      <c r="AA51" s="1471"/>
      <c r="AB51" s="1471"/>
      <c r="AC51" s="1471"/>
      <c r="AD51" s="1471"/>
      <c r="AE51" s="1471"/>
      <c r="AF51" s="1471"/>
      <c r="AG51" s="1471"/>
      <c r="AH51" s="1473"/>
      <c r="AI51" s="1471"/>
      <c r="AJ51" s="1471"/>
      <c r="AK51" s="1471"/>
      <c r="AL51" s="1471"/>
      <c r="AM51" s="1471"/>
      <c r="AN51" s="1471"/>
      <c r="AO51" s="1471"/>
      <c r="AP51" s="1471"/>
      <c r="AQ51" s="1473"/>
      <c r="AR51" s="1471"/>
      <c r="AS51" s="1471"/>
      <c r="AT51" s="1471"/>
      <c r="AU51" s="1471"/>
      <c r="AV51" s="1471"/>
      <c r="AW51" s="1471"/>
      <c r="AX51" s="1471"/>
      <c r="AY51" s="1471"/>
      <c r="AZ51" s="96"/>
    </row>
    <row r="52" spans="2:52" ht="18" customHeight="1">
      <c r="B52" s="1491" t="s">
        <v>206</v>
      </c>
      <c r="C52" s="1492"/>
      <c r="D52" s="1492"/>
      <c r="E52" s="1492"/>
      <c r="F52" s="1492"/>
      <c r="G52" s="1492"/>
      <c r="H52" s="1492"/>
      <c r="I52" s="1492"/>
      <c r="J52" s="1492"/>
      <c r="K52" s="1492"/>
      <c r="L52" s="1493"/>
      <c r="M52" s="1488"/>
      <c r="N52" s="1489"/>
      <c r="O52" s="1489"/>
      <c r="P52" s="1489"/>
      <c r="Q52" s="1489"/>
      <c r="R52" s="1489"/>
      <c r="S52" s="1489"/>
      <c r="T52" s="1489"/>
      <c r="U52" s="1489"/>
      <c r="V52" s="1489"/>
      <c r="W52" s="1489"/>
      <c r="X52" s="1490"/>
      <c r="Y52" s="1474"/>
      <c r="Z52" s="1472"/>
      <c r="AA52" s="1472"/>
      <c r="AB52" s="1472"/>
      <c r="AC52" s="1472"/>
      <c r="AD52" s="1472"/>
      <c r="AE52" s="1472"/>
      <c r="AF52" s="1472"/>
      <c r="AG52" s="1472"/>
      <c r="AH52" s="1474"/>
      <c r="AI52" s="1472"/>
      <c r="AJ52" s="1472"/>
      <c r="AK52" s="1472"/>
      <c r="AL52" s="1472"/>
      <c r="AM52" s="1472"/>
      <c r="AN52" s="1472"/>
      <c r="AO52" s="1472"/>
      <c r="AP52" s="1472"/>
      <c r="AQ52" s="1474"/>
      <c r="AR52" s="1472"/>
      <c r="AS52" s="1472"/>
      <c r="AT52" s="1472"/>
      <c r="AU52" s="1472"/>
      <c r="AV52" s="1472"/>
      <c r="AW52" s="1472"/>
      <c r="AX52" s="1472"/>
      <c r="AY52" s="1472"/>
      <c r="AZ52" s="97"/>
    </row>
    <row r="53" spans="2:52" ht="23.25" customHeight="1">
      <c r="B53" s="1482" t="s">
        <v>208</v>
      </c>
      <c r="C53" s="1483"/>
      <c r="D53" s="1483"/>
      <c r="E53" s="1483"/>
      <c r="F53" s="1483"/>
      <c r="G53" s="1483"/>
      <c r="H53" s="1483"/>
      <c r="I53" s="1483"/>
      <c r="J53" s="1483"/>
      <c r="K53" s="1483"/>
      <c r="L53" s="1483"/>
      <c r="M53" s="1483"/>
      <c r="N53" s="1483"/>
      <c r="O53" s="1483"/>
      <c r="P53" s="1483"/>
      <c r="Q53" s="1483"/>
      <c r="R53" s="1483"/>
      <c r="S53" s="1483"/>
      <c r="T53" s="1483"/>
      <c r="U53" s="1483"/>
      <c r="V53" s="1483"/>
      <c r="W53" s="1483"/>
      <c r="X53" s="1483"/>
      <c r="Y53" s="1483"/>
      <c r="Z53" s="1483"/>
      <c r="AA53" s="1483"/>
      <c r="AB53" s="1483"/>
      <c r="AC53" s="1483"/>
      <c r="AD53" s="1483"/>
      <c r="AE53" s="1483"/>
      <c r="AF53" s="1483"/>
      <c r="AG53" s="1483"/>
      <c r="AH53" s="1483"/>
      <c r="AI53" s="1483"/>
      <c r="AJ53" s="1483"/>
      <c r="AK53" s="1483"/>
      <c r="AL53" s="1483"/>
      <c r="AM53" s="1483"/>
      <c r="AN53" s="1483"/>
      <c r="AO53" s="1483"/>
      <c r="AP53" s="1483"/>
      <c r="AQ53" s="1483"/>
      <c r="AR53" s="1483"/>
      <c r="AS53" s="1483"/>
      <c r="AT53" s="1483"/>
      <c r="AU53" s="1483"/>
      <c r="AV53" s="1483"/>
      <c r="AW53" s="1483"/>
      <c r="AX53" s="1483"/>
      <c r="AY53" s="1483"/>
      <c r="AZ53" s="1484"/>
    </row>
    <row r="54" spans="2:52" ht="23.25" customHeight="1">
      <c r="B54" s="1469" t="s">
        <v>67</v>
      </c>
      <c r="C54" s="1470"/>
      <c r="D54" s="1470"/>
      <c r="E54" s="1470"/>
      <c r="F54" s="1470"/>
      <c r="G54" s="1470"/>
      <c r="H54" s="1470"/>
      <c r="I54" s="1470"/>
      <c r="J54" s="1470"/>
      <c r="K54" s="1470"/>
      <c r="L54" s="1470"/>
      <c r="M54" s="1475">
        <v>3</v>
      </c>
      <c r="N54" s="1475"/>
      <c r="O54" s="1475"/>
      <c r="P54" s="1475"/>
      <c r="Q54" s="1475">
        <v>5</v>
      </c>
      <c r="R54" s="1475"/>
      <c r="S54" s="1475"/>
      <c r="T54" s="1475"/>
      <c r="U54" s="1475">
        <v>7</v>
      </c>
      <c r="V54" s="1475"/>
      <c r="W54" s="1475"/>
      <c r="X54" s="1475"/>
      <c r="Y54" s="1475">
        <v>9</v>
      </c>
      <c r="Z54" s="1475"/>
      <c r="AA54" s="1475"/>
      <c r="AB54" s="1475"/>
      <c r="AC54" s="1475">
        <v>11</v>
      </c>
      <c r="AD54" s="1475"/>
      <c r="AE54" s="1475"/>
      <c r="AF54" s="1475"/>
      <c r="AG54" s="1475">
        <v>13</v>
      </c>
      <c r="AH54" s="1475"/>
      <c r="AI54" s="1475"/>
      <c r="AJ54" s="1475"/>
      <c r="AK54" s="1475">
        <v>17</v>
      </c>
      <c r="AL54" s="1475"/>
      <c r="AM54" s="1475"/>
      <c r="AN54" s="1475"/>
      <c r="AO54" s="1475">
        <v>19</v>
      </c>
      <c r="AP54" s="1475"/>
      <c r="AQ54" s="1475"/>
      <c r="AR54" s="1475"/>
      <c r="AS54" s="1475">
        <v>23</v>
      </c>
      <c r="AT54" s="1475"/>
      <c r="AU54" s="1475"/>
      <c r="AV54" s="1475"/>
      <c r="AW54" s="1475">
        <v>25</v>
      </c>
      <c r="AX54" s="1475"/>
      <c r="AY54" s="1475"/>
      <c r="AZ54" s="1588"/>
    </row>
    <row r="55" spans="2:52" ht="23.25" customHeight="1">
      <c r="B55" s="1580" t="s">
        <v>68</v>
      </c>
      <c r="C55" s="1581"/>
      <c r="D55" s="1581"/>
      <c r="E55" s="1581"/>
      <c r="F55" s="1581"/>
      <c r="G55" s="1581"/>
      <c r="H55" s="1581"/>
      <c r="I55" s="1581"/>
      <c r="J55" s="1581"/>
      <c r="K55" s="1581"/>
      <c r="L55" s="1581"/>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c r="AN55" s="1572"/>
      <c r="AO55" s="1572"/>
      <c r="AP55" s="1572"/>
      <c r="AQ55" s="1572"/>
      <c r="AR55" s="1572"/>
      <c r="AS55" s="1572"/>
      <c r="AT55" s="1572"/>
      <c r="AU55" s="1572"/>
      <c r="AV55" s="1572"/>
      <c r="AW55" s="1572"/>
      <c r="AX55" s="1572"/>
      <c r="AY55" s="1572"/>
      <c r="AZ55" s="1573"/>
    </row>
    <row r="56" spans="2:52" ht="23.25" customHeight="1">
      <c r="B56" s="1574" t="s">
        <v>28</v>
      </c>
      <c r="C56" s="1575"/>
      <c r="D56" s="1575"/>
      <c r="E56" s="1575"/>
      <c r="F56" s="1575"/>
      <c r="G56" s="1575"/>
      <c r="H56" s="1575"/>
      <c r="I56" s="1575"/>
      <c r="J56" s="1575"/>
      <c r="K56" s="1575"/>
      <c r="L56" s="1576"/>
      <c r="M56" s="1577"/>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c r="AN56" s="1578"/>
      <c r="AO56" s="1578"/>
      <c r="AP56" s="1578"/>
      <c r="AQ56" s="1578"/>
      <c r="AR56" s="1578"/>
      <c r="AS56" s="1578"/>
      <c r="AT56" s="1578"/>
      <c r="AU56" s="1578"/>
      <c r="AV56" s="1578"/>
      <c r="AW56" s="1578"/>
      <c r="AX56" s="1578"/>
      <c r="AY56" s="1578"/>
      <c r="AZ56" s="1579"/>
    </row>
    <row r="57" spans="2:52" ht="23.25" customHeight="1">
      <c r="B57" s="1586"/>
      <c r="C57" s="1582" t="s">
        <v>260</v>
      </c>
      <c r="D57" s="1582"/>
      <c r="E57" s="1582"/>
      <c r="F57" s="1582"/>
      <c r="G57" s="1582"/>
      <c r="H57" s="1582"/>
      <c r="I57" s="1582"/>
      <c r="J57" s="1582"/>
      <c r="K57" s="1582"/>
      <c r="L57" s="1583"/>
      <c r="M57" s="1569"/>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1570"/>
      <c r="AM57" s="1570"/>
      <c r="AN57" s="1570"/>
      <c r="AO57" s="1570"/>
      <c r="AP57" s="1570"/>
      <c r="AQ57" s="1570"/>
      <c r="AR57" s="1570"/>
      <c r="AS57" s="1570"/>
      <c r="AT57" s="1570"/>
      <c r="AU57" s="1570"/>
      <c r="AV57" s="1570"/>
      <c r="AW57" s="1570"/>
      <c r="AX57" s="1570"/>
      <c r="AY57" s="1570"/>
      <c r="AZ57" s="1571"/>
    </row>
    <row r="58" spans="2:52" ht="23.25" customHeight="1">
      <c r="B58" s="1586"/>
      <c r="C58" s="1584"/>
      <c r="D58" s="1584"/>
      <c r="E58" s="1584"/>
      <c r="F58" s="1584"/>
      <c r="G58" s="1584"/>
      <c r="H58" s="1584"/>
      <c r="I58" s="1584"/>
      <c r="J58" s="1584"/>
      <c r="K58" s="1584"/>
      <c r="L58" s="1585"/>
      <c r="M58" s="1569"/>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1570"/>
      <c r="AM58" s="1570"/>
      <c r="AN58" s="1570"/>
      <c r="AO58" s="1570"/>
      <c r="AP58" s="1570"/>
      <c r="AQ58" s="1570"/>
      <c r="AR58" s="1570"/>
      <c r="AS58" s="1570"/>
      <c r="AT58" s="1570"/>
      <c r="AU58" s="1570"/>
      <c r="AV58" s="1570"/>
      <c r="AW58" s="1570"/>
      <c r="AX58" s="1570"/>
      <c r="AY58" s="1570"/>
      <c r="AZ58" s="1571"/>
    </row>
    <row r="59" spans="2:52" ht="23.25" customHeight="1">
      <c r="B59" s="1586"/>
      <c r="C59" s="1584"/>
      <c r="D59" s="1584"/>
      <c r="E59" s="1584"/>
      <c r="F59" s="1584"/>
      <c r="G59" s="1584"/>
      <c r="H59" s="1584"/>
      <c r="I59" s="1584"/>
      <c r="J59" s="1584"/>
      <c r="K59" s="1584"/>
      <c r="L59" s="1585"/>
      <c r="M59" s="1569"/>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1570"/>
      <c r="AM59" s="1570"/>
      <c r="AN59" s="1570"/>
      <c r="AO59" s="1570"/>
      <c r="AP59" s="1570"/>
      <c r="AQ59" s="1570"/>
      <c r="AR59" s="1570"/>
      <c r="AS59" s="1570"/>
      <c r="AT59" s="1570"/>
      <c r="AU59" s="1570"/>
      <c r="AV59" s="1570"/>
      <c r="AW59" s="1570"/>
      <c r="AX59" s="1570"/>
      <c r="AY59" s="1570"/>
      <c r="AZ59" s="1571"/>
    </row>
    <row r="60" spans="2:52" ht="23.25" customHeight="1">
      <c r="B60" s="1587"/>
      <c r="C60" s="1584"/>
      <c r="D60" s="1584"/>
      <c r="E60" s="1584"/>
      <c r="F60" s="1584"/>
      <c r="G60" s="1584"/>
      <c r="H60" s="1584"/>
      <c r="I60" s="1584"/>
      <c r="J60" s="1584"/>
      <c r="K60" s="1584"/>
      <c r="L60" s="1585"/>
      <c r="M60" s="1566"/>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c r="AN60" s="1567"/>
      <c r="AO60" s="1567"/>
      <c r="AP60" s="1567"/>
      <c r="AQ60" s="1567"/>
      <c r="AR60" s="1567"/>
      <c r="AS60" s="1567"/>
      <c r="AT60" s="1567"/>
      <c r="AU60" s="1567"/>
      <c r="AV60" s="1567"/>
      <c r="AW60" s="1567"/>
      <c r="AX60" s="1567"/>
      <c r="AY60" s="1567"/>
      <c r="AZ60" s="1568"/>
    </row>
    <row r="61" spans="2:52" ht="47.25" customHeight="1">
      <c r="B61" s="98"/>
      <c r="C61" s="1422" t="s">
        <v>130</v>
      </c>
      <c r="D61" s="1422"/>
      <c r="E61" s="1422"/>
      <c r="F61" s="1422"/>
      <c r="G61" s="1422"/>
      <c r="H61" s="1422"/>
      <c r="I61" s="1422"/>
      <c r="J61" s="1422"/>
      <c r="K61" s="1422"/>
      <c r="L61" s="1422"/>
      <c r="M61" s="1422"/>
      <c r="N61" s="1422"/>
      <c r="O61" s="1422"/>
      <c r="P61" s="1422"/>
      <c r="Q61" s="1422"/>
      <c r="R61" s="1422"/>
      <c r="S61" s="1422"/>
      <c r="T61" s="1422"/>
      <c r="U61" s="1422"/>
      <c r="V61" s="1422"/>
      <c r="W61" s="1422"/>
      <c r="X61" s="1422"/>
      <c r="Y61" s="1422"/>
      <c r="Z61" s="1422"/>
      <c r="AA61" s="1422"/>
      <c r="AB61" s="1422"/>
      <c r="AC61" s="1422"/>
      <c r="AD61" s="1422"/>
      <c r="AE61" s="1422"/>
      <c r="AF61" s="1422"/>
      <c r="AG61" s="1422"/>
      <c r="AH61" s="1422"/>
      <c r="AI61" s="1422"/>
      <c r="AJ61" s="1422"/>
      <c r="AK61" s="1422"/>
      <c r="AL61" s="1422"/>
      <c r="AM61" s="1422"/>
      <c r="AN61" s="1422"/>
      <c r="AO61" s="1422"/>
      <c r="AP61" s="1422"/>
      <c r="AQ61" s="1422"/>
      <c r="AR61" s="1422"/>
      <c r="AS61" s="1422"/>
      <c r="AT61" s="1422"/>
      <c r="AU61" s="1422"/>
      <c r="AV61" s="1422"/>
      <c r="AW61" s="1422"/>
      <c r="AX61" s="1422"/>
      <c r="AY61" s="1422"/>
      <c r="AZ61" s="99"/>
    </row>
    <row r="62" spans="2:52" ht="21" customHeight="1">
      <c r="B62" s="1423"/>
      <c r="C62" s="1424"/>
      <c r="D62" s="1424"/>
      <c r="E62" s="1424"/>
      <c r="F62" s="1424"/>
      <c r="G62" s="1424"/>
      <c r="H62" s="1424"/>
      <c r="I62" s="1424"/>
      <c r="J62" s="1424"/>
      <c r="K62" s="1424"/>
      <c r="L62" s="1424"/>
      <c r="M62" s="1424"/>
      <c r="N62" s="1424"/>
      <c r="O62" s="1424"/>
      <c r="P62" s="1424"/>
      <c r="Q62" s="1424"/>
      <c r="R62" s="1424"/>
      <c r="S62" s="1424"/>
      <c r="T62" s="1424"/>
      <c r="U62" s="1424"/>
      <c r="V62" s="1424"/>
      <c r="W62" s="1424"/>
      <c r="X62" s="1425"/>
      <c r="Y62" s="1426"/>
      <c r="Z62" s="1427"/>
      <c r="AA62" s="1427"/>
      <c r="AB62" s="1427"/>
      <c r="AC62" s="1427"/>
      <c r="AD62" s="1427"/>
      <c r="AE62" s="1427"/>
      <c r="AF62" s="1427"/>
      <c r="AG62" s="1427"/>
      <c r="AH62" s="1427"/>
      <c r="AI62" s="1427"/>
      <c r="AJ62" s="1427"/>
      <c r="AK62" s="1427"/>
      <c r="AL62" s="1427"/>
      <c r="AM62" s="1427"/>
      <c r="AN62" s="1427"/>
      <c r="AO62" s="1427"/>
      <c r="AP62" s="1427"/>
      <c r="AQ62" s="1427"/>
      <c r="AR62" s="1427"/>
      <c r="AS62" s="1427"/>
      <c r="AT62" s="1427"/>
      <c r="AU62" s="1427"/>
      <c r="AV62" s="1427"/>
      <c r="AW62" s="1427"/>
      <c r="AX62" s="1427"/>
      <c r="AY62" s="1427"/>
      <c r="AZ62" s="1428"/>
    </row>
    <row r="63" spans="2:52" ht="21" customHeight="1">
      <c r="B63" s="8"/>
      <c r="C63" s="1429"/>
      <c r="D63" s="1429"/>
      <c r="E63" s="1429"/>
      <c r="F63" s="1429"/>
      <c r="G63" s="1429"/>
      <c r="H63" s="1429"/>
      <c r="I63" s="1429"/>
      <c r="J63" s="1429"/>
      <c r="K63" s="1429"/>
      <c r="L63" s="1429"/>
      <c r="M63" s="1429"/>
      <c r="N63" s="1429"/>
      <c r="O63" s="1429"/>
      <c r="P63" s="1429"/>
      <c r="Q63" s="1429"/>
      <c r="R63" s="1429"/>
      <c r="S63" s="1429"/>
      <c r="T63" s="1429"/>
      <c r="U63" s="1429"/>
      <c r="V63" s="1429"/>
      <c r="W63" s="1429"/>
      <c r="X63" s="7"/>
      <c r="Y63" s="1157"/>
      <c r="Z63" s="1158"/>
      <c r="AA63" s="1158"/>
      <c r="AB63" s="1165"/>
      <c r="AC63" s="1165"/>
      <c r="AD63" s="1165"/>
      <c r="AE63" s="1165"/>
      <c r="AF63" s="1165"/>
      <c r="AG63" s="1165"/>
      <c r="AH63" s="1165"/>
      <c r="AI63" s="1165"/>
      <c r="AJ63" s="1165"/>
      <c r="AK63" s="1165"/>
      <c r="AL63" s="1165"/>
      <c r="AM63" s="1165"/>
      <c r="AN63" s="1165"/>
      <c r="AO63" s="1165"/>
      <c r="AP63" s="1165"/>
      <c r="AQ63" s="1165"/>
      <c r="AR63" s="1165"/>
      <c r="AS63" s="1165"/>
      <c r="AT63" s="1165"/>
      <c r="AU63" s="1165"/>
      <c r="AV63" s="1165"/>
      <c r="AW63" s="1158"/>
      <c r="AX63" s="1158"/>
      <c r="AY63" s="1158"/>
      <c r="AZ63" s="1167"/>
    </row>
    <row r="64" spans="2:52" ht="21" customHeight="1" thickBot="1">
      <c r="B64" s="1163" t="s">
        <v>17</v>
      </c>
      <c r="C64" s="1161"/>
      <c r="D64" s="1161"/>
      <c r="E64" s="1161"/>
      <c r="F64" s="1161"/>
      <c r="G64" s="1161"/>
      <c r="H64" s="1161"/>
      <c r="I64" s="1161"/>
      <c r="J64" s="1161"/>
      <c r="K64" s="1161"/>
      <c r="L64" s="1161"/>
      <c r="M64" s="1161"/>
      <c r="N64" s="1161"/>
      <c r="O64" s="1161"/>
      <c r="P64" s="1161"/>
      <c r="Q64" s="1161"/>
      <c r="R64" s="1161"/>
      <c r="S64" s="1161"/>
      <c r="T64" s="1161"/>
      <c r="U64" s="1161"/>
      <c r="V64" s="1161"/>
      <c r="W64" s="1161"/>
      <c r="X64" s="1164"/>
      <c r="Y64" s="1160" t="s">
        <v>18</v>
      </c>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2"/>
    </row>
  </sheetData>
  <sheetProtection password="CAAF" sheet="1" objects="1" scenarios="1" selectLockedCells="1"/>
  <mergeCells count="313">
    <mergeCell ref="Y38:Z38"/>
    <mergeCell ref="AA38:AG38"/>
    <mergeCell ref="AH38:AI38"/>
    <mergeCell ref="AI50:AP50"/>
    <mergeCell ref="B46:L46"/>
    <mergeCell ref="Z46:AG46"/>
    <mergeCell ref="B18:L18"/>
    <mergeCell ref="O18:AG18"/>
    <mergeCell ref="M18:N18"/>
    <mergeCell ref="AI18:AJ18"/>
    <mergeCell ref="AK18:AZ18"/>
    <mergeCell ref="AS37:AV37"/>
    <mergeCell ref="B37:L37"/>
    <mergeCell ref="M33:X33"/>
    <mergeCell ref="AR25:AY25"/>
    <mergeCell ref="AI19:AP19"/>
    <mergeCell ref="AR21:AY21"/>
    <mergeCell ref="M20:X20"/>
    <mergeCell ref="Z20:AG20"/>
    <mergeCell ref="AJ38:AP38"/>
    <mergeCell ref="AQ38:AR38"/>
    <mergeCell ref="AS38:AY38"/>
    <mergeCell ref="AG36:AN36"/>
    <mergeCell ref="Z39:AG39"/>
    <mergeCell ref="AI39:AP39"/>
    <mergeCell ref="AR39:AY39"/>
    <mergeCell ref="M40:X40"/>
    <mergeCell ref="Z40:AG40"/>
    <mergeCell ref="AI40:AP40"/>
    <mergeCell ref="AR40:AY40"/>
    <mergeCell ref="B39:L39"/>
    <mergeCell ref="B40:L40"/>
    <mergeCell ref="M39:X39"/>
    <mergeCell ref="B35:AZ35"/>
    <mergeCell ref="AI33:AP33"/>
    <mergeCell ref="AR33:AY33"/>
    <mergeCell ref="B33:L33"/>
    <mergeCell ref="M37:X37"/>
    <mergeCell ref="Y37:AB37"/>
    <mergeCell ref="AC37:AF37"/>
    <mergeCell ref="AG37:AR37"/>
    <mergeCell ref="AR29:AY29"/>
    <mergeCell ref="Z30:AG30"/>
    <mergeCell ref="AI30:AP30"/>
    <mergeCell ref="AR30:AY30"/>
    <mergeCell ref="AR32:AY32"/>
    <mergeCell ref="B32:L32"/>
    <mergeCell ref="M31:X31"/>
    <mergeCell ref="Z31:AG31"/>
    <mergeCell ref="AI31:AP31"/>
    <mergeCell ref="AW37:AY37"/>
    <mergeCell ref="AR31:AY31"/>
    <mergeCell ref="AW36:AY36"/>
    <mergeCell ref="Z33:AG33"/>
    <mergeCell ref="B34:AV34"/>
    <mergeCell ref="AO36:AR36"/>
    <mergeCell ref="AR27:AY27"/>
    <mergeCell ref="M27:X27"/>
    <mergeCell ref="M28:X28"/>
    <mergeCell ref="Z28:AG28"/>
    <mergeCell ref="AI28:AP28"/>
    <mergeCell ref="AR28:AY28"/>
    <mergeCell ref="B14:L14"/>
    <mergeCell ref="M14:X14"/>
    <mergeCell ref="Z14:AA14"/>
    <mergeCell ref="AD14:AE14"/>
    <mergeCell ref="AR22:AY22"/>
    <mergeCell ref="B16:L16"/>
    <mergeCell ref="AS15:AV15"/>
    <mergeCell ref="B17:L17"/>
    <mergeCell ref="M17:X17"/>
    <mergeCell ref="Y17:AB17"/>
    <mergeCell ref="B15:L15"/>
    <mergeCell ref="AS17:AV17"/>
    <mergeCell ref="AC16:AG16"/>
    <mergeCell ref="AP16:AZ16"/>
    <mergeCell ref="M15:N15"/>
    <mergeCell ref="O15:X15"/>
    <mergeCell ref="Y15:Z15"/>
    <mergeCell ref="AA15:AG15"/>
    <mergeCell ref="M24:X24"/>
    <mergeCell ref="Z24:AG24"/>
    <mergeCell ref="AI24:AP24"/>
    <mergeCell ref="AR24:AY24"/>
    <mergeCell ref="B8:L8"/>
    <mergeCell ref="B9:L9"/>
    <mergeCell ref="Z12:AG12"/>
    <mergeCell ref="AI12:AP12"/>
    <mergeCell ref="AR12:AY12"/>
    <mergeCell ref="M12:X12"/>
    <mergeCell ref="AA13:AB13"/>
    <mergeCell ref="AJ13:AK13"/>
    <mergeCell ref="AS13:AT13"/>
    <mergeCell ref="AC13:AD13"/>
    <mergeCell ref="AL13:AM13"/>
    <mergeCell ref="AU13:AV13"/>
    <mergeCell ref="AE13:AF13"/>
    <mergeCell ref="AN13:AO13"/>
    <mergeCell ref="AW13:AX13"/>
    <mergeCell ref="B12:L12"/>
    <mergeCell ref="B13:L13"/>
    <mergeCell ref="B11:L11"/>
    <mergeCell ref="AR20:AY20"/>
    <mergeCell ref="AH15:AK15"/>
    <mergeCell ref="Z43:AG43"/>
    <mergeCell ref="B42:L42"/>
    <mergeCell ref="M42:X42"/>
    <mergeCell ref="Z42:AG42"/>
    <mergeCell ref="AR43:AY43"/>
    <mergeCell ref="B41:L41"/>
    <mergeCell ref="M41:X41"/>
    <mergeCell ref="Z41:AG41"/>
    <mergeCell ref="B43:L43"/>
    <mergeCell ref="AI41:AP41"/>
    <mergeCell ref="AR41:AY41"/>
    <mergeCell ref="AR42:AY42"/>
    <mergeCell ref="AI42:AP42"/>
    <mergeCell ref="AI43:AP43"/>
    <mergeCell ref="AR51:AY52"/>
    <mergeCell ref="Y54:AB54"/>
    <mergeCell ref="AC54:AF54"/>
    <mergeCell ref="AG54:AJ54"/>
    <mergeCell ref="AK54:AN54"/>
    <mergeCell ref="AO54:AR54"/>
    <mergeCell ref="AS54:AV54"/>
    <mergeCell ref="AW54:AZ54"/>
    <mergeCell ref="AH51:AH52"/>
    <mergeCell ref="AQ51:AQ52"/>
    <mergeCell ref="AI51:AP52"/>
    <mergeCell ref="M60:AZ60"/>
    <mergeCell ref="M58:AZ58"/>
    <mergeCell ref="AW55:AZ55"/>
    <mergeCell ref="B56:L56"/>
    <mergeCell ref="M56:AZ56"/>
    <mergeCell ref="M57:AZ57"/>
    <mergeCell ref="AC55:AF55"/>
    <mergeCell ref="AG55:AJ55"/>
    <mergeCell ref="AK55:AN55"/>
    <mergeCell ref="AO55:AR55"/>
    <mergeCell ref="M55:P55"/>
    <mergeCell ref="Q55:T55"/>
    <mergeCell ref="U55:X55"/>
    <mergeCell ref="Y55:AB55"/>
    <mergeCell ref="B55:L55"/>
    <mergeCell ref="AS55:AV55"/>
    <mergeCell ref="C57:L60"/>
    <mergeCell ref="B57:B60"/>
    <mergeCell ref="M59:AZ59"/>
    <mergeCell ref="B45:L45"/>
    <mergeCell ref="AI21:AP21"/>
    <mergeCell ref="M21:X21"/>
    <mergeCell ref="Z21:AG21"/>
    <mergeCell ref="M26:X26"/>
    <mergeCell ref="Z26:AG26"/>
    <mergeCell ref="AI26:AP26"/>
    <mergeCell ref="B31:L31"/>
    <mergeCell ref="M32:X32"/>
    <mergeCell ref="Z32:AG32"/>
    <mergeCell ref="AI32:AP32"/>
    <mergeCell ref="B24:L24"/>
    <mergeCell ref="B29:L29"/>
    <mergeCell ref="B30:L30"/>
    <mergeCell ref="M29:X29"/>
    <mergeCell ref="M30:X30"/>
    <mergeCell ref="Z29:AG29"/>
    <mergeCell ref="AI29:AP29"/>
    <mergeCell ref="Z22:AG22"/>
    <mergeCell ref="AI22:AP22"/>
    <mergeCell ref="Y36:AB36"/>
    <mergeCell ref="AC36:AF36"/>
    <mergeCell ref="B27:L27"/>
    <mergeCell ref="Z44:AG44"/>
    <mergeCell ref="AL15:AO15"/>
    <mergeCell ref="AW17:AZ17"/>
    <mergeCell ref="M16:X16"/>
    <mergeCell ref="B28:L28"/>
    <mergeCell ref="M9:X9"/>
    <mergeCell ref="Z8:AG8"/>
    <mergeCell ref="AI8:AP8"/>
    <mergeCell ref="AR8:AY8"/>
    <mergeCell ref="Z9:AG9"/>
    <mergeCell ref="AI9:AP9"/>
    <mergeCell ref="AR9:AY9"/>
    <mergeCell ref="AR14:AS14"/>
    <mergeCell ref="AT14:AU14"/>
    <mergeCell ref="AV14:AW14"/>
    <mergeCell ref="AX14:AY14"/>
    <mergeCell ref="M13:X13"/>
    <mergeCell ref="M11:X11"/>
    <mergeCell ref="M10:X10"/>
    <mergeCell ref="AB14:AC14"/>
    <mergeCell ref="AF14:AG14"/>
    <mergeCell ref="AI14:AJ14"/>
    <mergeCell ref="AK14:AL14"/>
    <mergeCell ref="AM14:AN14"/>
    <mergeCell ref="AO14:AP14"/>
    <mergeCell ref="Z7:AG7"/>
    <mergeCell ref="AI7:AP7"/>
    <mergeCell ref="AR7:AY7"/>
    <mergeCell ref="AX3:AZ3"/>
    <mergeCell ref="AC17:AG17"/>
    <mergeCell ref="AI17:AR17"/>
    <mergeCell ref="AR44:AY44"/>
    <mergeCell ref="AR11:AY11"/>
    <mergeCell ref="AW15:AZ15"/>
    <mergeCell ref="AH16:AK16"/>
    <mergeCell ref="AL16:AO16"/>
    <mergeCell ref="AI11:AP11"/>
    <mergeCell ref="Z10:AG10"/>
    <mergeCell ref="AI10:AP10"/>
    <mergeCell ref="Z11:AG11"/>
    <mergeCell ref="AS36:AV36"/>
    <mergeCell ref="Z23:AG23"/>
    <mergeCell ref="AI23:AP23"/>
    <mergeCell ref="AR23:AY23"/>
    <mergeCell ref="AR19:AY19"/>
    <mergeCell ref="AR26:AY26"/>
    <mergeCell ref="Y16:AB16"/>
    <mergeCell ref="AP15:AR15"/>
    <mergeCell ref="AI20:AP20"/>
    <mergeCell ref="B38:L38"/>
    <mergeCell ref="M36:X36"/>
    <mergeCell ref="M38:X38"/>
    <mergeCell ref="AI44:AP44"/>
    <mergeCell ref="B36:L36"/>
    <mergeCell ref="M23:X23"/>
    <mergeCell ref="M22:X22"/>
    <mergeCell ref="M19:X19"/>
    <mergeCell ref="B20:L20"/>
    <mergeCell ref="B22:L22"/>
    <mergeCell ref="B23:L23"/>
    <mergeCell ref="B19:L19"/>
    <mergeCell ref="M25:X25"/>
    <mergeCell ref="Z25:AG25"/>
    <mergeCell ref="AI25:AP25"/>
    <mergeCell ref="AI27:AP27"/>
    <mergeCell ref="B44:L44"/>
    <mergeCell ref="M44:X44"/>
    <mergeCell ref="Z19:AG19"/>
    <mergeCell ref="B21:L21"/>
    <mergeCell ref="B25:L25"/>
    <mergeCell ref="B26:L26"/>
    <mergeCell ref="Z27:AG27"/>
    <mergeCell ref="M43:X43"/>
    <mergeCell ref="AR50:AY50"/>
    <mergeCell ref="B50:L50"/>
    <mergeCell ref="AI47:AP47"/>
    <mergeCell ref="B54:L54"/>
    <mergeCell ref="Z48:AG48"/>
    <mergeCell ref="Z49:AG49"/>
    <mergeCell ref="Z51:AG52"/>
    <mergeCell ref="Y51:Y52"/>
    <mergeCell ref="Z50:AG50"/>
    <mergeCell ref="AR48:AY48"/>
    <mergeCell ref="M54:P54"/>
    <mergeCell ref="B48:L48"/>
    <mergeCell ref="B49:L49"/>
    <mergeCell ref="M48:X48"/>
    <mergeCell ref="M49:X49"/>
    <mergeCell ref="M50:X50"/>
    <mergeCell ref="Q54:T54"/>
    <mergeCell ref="U54:X54"/>
    <mergeCell ref="B53:AZ53"/>
    <mergeCell ref="B51:L51"/>
    <mergeCell ref="M51:X52"/>
    <mergeCell ref="AI48:AP48"/>
    <mergeCell ref="B47:L47"/>
    <mergeCell ref="B52:L52"/>
    <mergeCell ref="B1:AV1"/>
    <mergeCell ref="B7:L7"/>
    <mergeCell ref="B10:L10"/>
    <mergeCell ref="Z4:AZ4"/>
    <mergeCell ref="AG5:AZ5"/>
    <mergeCell ref="Z6:AK6"/>
    <mergeCell ref="B3:P3"/>
    <mergeCell ref="AB5:AE5"/>
    <mergeCell ref="M5:X5"/>
    <mergeCell ref="B2:AZ2"/>
    <mergeCell ref="B5:L5"/>
    <mergeCell ref="B6:L6"/>
    <mergeCell ref="M4:X4"/>
    <mergeCell ref="AP6:AZ6"/>
    <mergeCell ref="M7:X7"/>
    <mergeCell ref="AR10:AY10"/>
    <mergeCell ref="AM6:AN6"/>
    <mergeCell ref="Y5:Z5"/>
    <mergeCell ref="B4:L4"/>
    <mergeCell ref="M6:X6"/>
    <mergeCell ref="R3:X3"/>
    <mergeCell ref="Y3:AR3"/>
    <mergeCell ref="M8:X8"/>
    <mergeCell ref="AS3:AV3"/>
    <mergeCell ref="AR45:AY45"/>
    <mergeCell ref="M45:X45"/>
    <mergeCell ref="Z45:AG45"/>
    <mergeCell ref="AI45:AP45"/>
    <mergeCell ref="AI49:AP49"/>
    <mergeCell ref="AR49:AY49"/>
    <mergeCell ref="AR46:AY46"/>
    <mergeCell ref="AR47:AY47"/>
    <mergeCell ref="M46:X46"/>
    <mergeCell ref="M47:X47"/>
    <mergeCell ref="Z47:AG47"/>
    <mergeCell ref="AI46:AP46"/>
    <mergeCell ref="B64:X64"/>
    <mergeCell ref="Y64:AZ64"/>
    <mergeCell ref="C61:AY61"/>
    <mergeCell ref="B62:X62"/>
    <mergeCell ref="Y62:AZ62"/>
    <mergeCell ref="C63:W63"/>
    <mergeCell ref="Y63:AA63"/>
    <mergeCell ref="AB63:AV63"/>
    <mergeCell ref="AW63:AZ63"/>
  </mergeCells>
  <phoneticPr fontId="12" type="noConversion"/>
  <dataValidations count="124">
    <dataValidation allowBlank="1" showErrorMessage="1" sqref="AZ36:AZ52 R3:X3 AX3:AZ3 Y5:Z5 AZ7:AZ14 AZ19:AZ33 AS3"/>
    <dataValidation type="textLength" operator="lessThan" allowBlank="1" showInputMessage="1" showErrorMessage="1" promptTitle="Schaltung 1. GR-Typ" prompt="Hier bitte die Schaltung des 1. GR-Types eingeben!" sqref="Z46:AG46">
      <formula1>6</formula1>
    </dataValidation>
    <dataValidation type="textLength" operator="lessThan" allowBlank="1" showInputMessage="1" showErrorMessage="1" promptTitle="Schaltgruppe 3. Trafotyp" prompt="Hier bitte die Schaltgruppe des 3. Transformatorentypes eingeben!" sqref="AR12:AY12">
      <formula1>6</formula1>
    </dataValidation>
    <dataValidation type="whole" allowBlank="1" showInputMessage="1" showErrorMessage="1" promptTitle="Anzahl 1. Trafotyp" prompt="Hier bitte die Anzahl der Transformatoren des 1. Types eingeben!" sqref="Z7:AG7">
      <formula1>0</formula1>
      <formula2>20</formula2>
    </dataValidation>
    <dataValidation type="whole" allowBlank="1" showInputMessage="1" showErrorMessage="1" promptTitle="Anzahl 2. Trafotyp" prompt="Hier bitte die Anzahl der Transformatoren des 2. Types eingeben!" sqref="AI7:AP7">
      <formula1>0</formula1>
      <formula2>20</formula2>
    </dataValidation>
    <dataValidation type="whole" allowBlank="1" showInputMessage="1" showErrorMessage="1" promptTitle="Anzahl 3. Trafotyp" prompt="Hier bitte die Anzahl der Transformatoren des 3. Types eingeben!" sqref="AR7:AY7">
      <formula1>0</formula1>
      <formula2>20</formula2>
    </dataValidation>
    <dataValidation type="whole" operator="lessThanOrEqual" allowBlank="1" showInputMessage="1" showErrorMessage="1" errorTitle="Fehleingabe" error="Wert muss zwischen 0 und 1.000 liegen!" promptTitle="Bemessungsleistung 1. Motorentyp" prompt="Hier bitte die Bemessungsscheinleistung des 1. Motorentypes eingeben!" sqref="Z21:AG21">
      <formula1>1000</formula1>
    </dataValidation>
    <dataValidation type="decimal" operator="lessThanOrEqual" allowBlank="1" showInputMessage="1" showErrorMessage="1" errorTitle="Fehleingabe" error="Wert muss zwischen 0 und 20 liegen!" promptTitle="relative KS-Spannung 1. Trafotyp" prompt="Hier bitte die relative Kurzschlussspannung des 1. Transformatorentypes eingeben!" sqref="Z11:AG11">
      <formula1>20</formula1>
    </dataValidation>
    <dataValidation type="decimal" operator="lessThanOrEqual" allowBlank="1" showInputMessage="1" showErrorMessage="1" errorTitle="Fehlöeingabe" error="Wert muss zwischen 0 und 20 liegen!" promptTitle="relative KS-Spannung 2. Trafotyp" prompt="Hier bitte die relative Kurzschlussspannung des 2. Transformatorentypes eingeben!" sqref="AI11:AP11">
      <formula1>20</formula1>
    </dataValidation>
    <dataValidation type="decimal" operator="lessThanOrEqual" allowBlank="1" showInputMessage="1" showErrorMessage="1" errorTitle="Fehleingabe" error="Wert muss zwischen 0 und 20 liegen!" promptTitle="relative KS-Spannung 3. Trafotyp" prompt="Hier bitte die relative Kurzschlussspannung des 3. Transformatorentypes eingeben!" sqref="AR11:AY11">
      <formula1>20</formula1>
    </dataValidation>
    <dataValidation type="whole" operator="lessThanOrEqual" allowBlank="1" showInputMessage="1" showErrorMessage="1" promptTitle="Angaben zur Kompensation" prompt="Hier bitte die Resonanzfrequenz der Kompensationsanlage eingeben!" sqref="AS17:AV17">
      <formula1>9999</formula1>
    </dataValidation>
    <dataValidation type="decimal" allowBlank="1" showInputMessage="1" showErrorMessage="1" promptTitle="Angaben zur Kompensation" prompt="Hier bitte den Verdrosselungsgrad der Kompensationsanlage eingeben!" sqref="Y17:AB17">
      <formula1>0</formula1>
      <formula2>100</formula2>
    </dataValidation>
    <dataValidation type="whole" operator="lessThanOrEqual" allowBlank="1" showInputMessage="1" showErrorMessage="1" promptTitle="Angaben zur Kompensation" prompt="Hier bitte die Blindleistung einer Kompensationsstufe eingeben!" sqref="AH16:AK16">
      <formula1>1000</formula1>
    </dataValidation>
    <dataValidation type="whole" operator="lessThanOrEqual" allowBlank="1" showInputMessage="1" showErrorMessage="1" promptTitle="Angaben zur Kompensation" prompt="Hier bitte die Anzahl der Stufen der Kompensationsanlage eingeben!" sqref="Y16:AB16">
      <formula1>100</formula1>
    </dataValidation>
    <dataValidation type="whole" allowBlank="1" showInputMessage="1" showErrorMessage="1" errorTitle="Fehleingabe" error="Bitte einen Wert von max. 9999 eingeben!" promptTitle="Angaben zur Kompensation" prompt="Hier bitte die Blindleistung der Kompensationsanlage eingeben!" sqref="AS15:AV15 AH15:AK15">
      <formula1>0</formula1>
      <formula2>9999</formula2>
    </dataValidation>
    <dataValidation type="whole" operator="lessThanOrEqual" allowBlank="1" showInputMessage="1" showErrorMessage="1" promptTitle="Angaben zur Schweißleistung" prompt="Hier bitte die höchste auftretende Schweißleistung eingeben!" sqref="Y36:AB36">
      <formula1>9999</formula1>
    </dataValidation>
    <dataValidation type="decimal" operator="lessThanOrEqual" allowBlank="1" showInputMessage="1" showErrorMessage="1" errorTitle="Fehleingabe" error="Wert muss zwischen 0 und 999 liegen!" promptTitle="Angaben zum Schweißvorgang" prompt="Hier bitte die Anzahl der Schweißvorgänge pro Minute eingeben!" sqref="Y37:AB37">
      <formula1>999</formula1>
    </dataValidation>
    <dataValidation type="decimal" operator="lessThanOrEqual" allowBlank="1" showInputMessage="1" showErrorMessage="1" promptTitle="Angaben zum Schweißvorgang" prompt="Hier bitte die Dauer eines Schweißvorganges eingeben!" sqref="AS37:AV37">
      <formula1>120</formula1>
    </dataValidation>
    <dataValidation type="list" allowBlank="1" showInputMessage="1" showErrorMessage="1" promptTitle="Angabe 1. Motorentyp" prompt="Hier bitte den 1. Motorentyp auswählen!" sqref="Z19:AG19">
      <formula1>"Asynchron,Synchron, Antrieb mit SR"</formula1>
    </dataValidation>
    <dataValidation type="whole" operator="lessThanOrEqual" allowBlank="1" showInputMessage="1" showErrorMessage="1" promptTitle="Anzahl 1. Motorentyp" prompt="Hier bitte die Anzahl der Motoren des 1. Types eingeben!" sqref="Z20:AG20">
      <formula1>20</formula1>
    </dataValidation>
    <dataValidation type="whole" operator="lessThanOrEqual" allowBlank="1" showInputMessage="1" showErrorMessage="1" promptTitle="Anzahl 2. Motorentyp" prompt="Hier bitte die Anzahl der Motoren des 2. Types eingeben!" sqref="AI20:AP20">
      <formula1>20</formula1>
    </dataValidation>
    <dataValidation type="whole" operator="lessThanOrEqual" allowBlank="1" showInputMessage="1" showErrorMessage="1" promptTitle="Anzahl 3. Motorentyp" prompt="Hier bitte die Anzahl der Motoren des 3. Types eingeben!" sqref="AR20:AY20">
      <formula1>20</formula1>
    </dataValidation>
    <dataValidation type="whole" operator="lessThanOrEqual" allowBlank="1" showInputMessage="1" showErrorMessage="1" errorTitle="Fehleingabe" error="Wert muss zwischen 0 und 24.000 liegen!" promptTitle="Bemessungsspannung 1. Motorentyp" prompt="Hier bitte die Bemessungsspannung des 1. Motorentypes eingeben!" sqref="Z22:AG22">
      <formula1>24000</formula1>
    </dataValidation>
    <dataValidation type="whole" operator="lessThanOrEqual" allowBlank="1" showInputMessage="1" showErrorMessage="1" errorTitle="Fehleingabe" error="Wert muss zwischen 0 und 24.000 liegen!" promptTitle="Bemessungsspannung 2. Motorentyp" prompt="Hier bitte die Bemessungsspannung des 2. Motorentypes eingeben!" sqref="AI22:AP22">
      <formula1>24000</formula1>
    </dataValidation>
    <dataValidation type="whole" operator="lessThanOrEqual" allowBlank="1" showInputMessage="1" showErrorMessage="1" errorTitle="Fehleingabe" error="Wert muss zwischen 0 und 24.000 liegen!" promptTitle="Bemessungsspannung 3. Motorentyp" prompt="Hier bitte die Bemessungsspannung des 3. Motorentypes eingeben!" sqref="AR22:AY22">
      <formula1>24000</formula1>
    </dataValidation>
    <dataValidation type="whole" operator="lessThanOrEqual" allowBlank="1" showInputMessage="1" showErrorMessage="1" errorTitle="Fehleingabe" error="Wert muss zwischen 0 und 6.300 liegen!" promptTitle="Bemessungsleistung 1. Trafotyp" prompt="Hier bitte die Bemessungsleistung des 1. Transformatorentypes eingeben!" sqref="Z10:AG10">
      <formula1>6300</formula1>
    </dataValidation>
    <dataValidation type="whole" operator="lessThanOrEqual" allowBlank="1" showInputMessage="1" showErrorMessage="1" errorTitle="Fehleingabe" error="Wert muss zwischen 0 und 6.300 liegen!" promptTitle="Bemessungsleistung 2. Trafotyp" prompt="Hier bitte die Bemessungsleistung des 2. Transformatorentypes eingeben!" sqref="AI10:AP10">
      <formula1>6300</formula1>
    </dataValidation>
    <dataValidation type="whole" operator="lessThanOrEqual" allowBlank="1" showInputMessage="1" showErrorMessage="1" errorTitle="Fehleingabe" error="Wert muss zwischen 0 und 6.300 liegen!" promptTitle="Bemessungsleistung 3. Trafotyp" prompt="Hier bitte die Bemessungsleistung des 3. Transformatorentypes eingeben!" sqref="AR10:AY10">
      <formula1>6300</formula1>
    </dataValidation>
    <dataValidation type="decimal" operator="lessThanOrEqual" allowBlank="1" showInputMessage="1" showErrorMessage="1" errorTitle="Fehleingabe" error="Wert muss zwischen 0 und 10.000 liegen!" promptTitle="Bemessungsstrom 1. Motorentyp" prompt="Hier bitte den Bemessungsstrom des 1. Motorentypes eingeben!" sqref="Z23:AG23">
      <formula1>10000</formula1>
    </dataValidation>
    <dataValidation type="decimal" operator="lessThanOrEqual" allowBlank="1" showInputMessage="1" showErrorMessage="1" errorTitle="Fehleingabe" error="Wert muss zwischen 0 und 10.000 liegen!" promptTitle="Bemessungsstrom 2. Motorentyp" prompt="Hier bitte den Bemessungsstrom des 2. Motorentypes eingeben!" sqref="AI23:AP23">
      <formula1>10000</formula1>
    </dataValidation>
    <dataValidation type="decimal" operator="lessThanOrEqual" allowBlank="1" showInputMessage="1" showErrorMessage="1" errorTitle="Fehleingabe" error="Wert muss zwischen 0 und 10.000 liegen!" promptTitle="Bemessungsstrom 3. Motorentyp" prompt="Hier bitte den Bemessungsstrom des 3. Motorentypes eingeben!" sqref="AR23:AY23">
      <formula1>10000</formula1>
    </dataValidation>
    <dataValidation type="whole" operator="lessThanOrEqual" allowBlank="1" showInputMessage="1" showErrorMessage="1" errorTitle="Fehleingabe" error="Wert muss zwischen 0 und 1.000 liegen!" promptTitle="Bemessungsleistung 2. Motorentyp" prompt="Hier bitte die Bemessungsscheinleistung des 2. Motorentypes eingeben!" sqref="AI21:AP21">
      <formula1>1000</formula1>
    </dataValidation>
    <dataValidation type="whole" operator="lessThanOrEqual" allowBlank="1" showInputMessage="1" showErrorMessage="1" errorTitle="Fehleingabe" error="Wert muss zwischen 0 und 1.000 liegen!" promptTitle="Bemessungsleistung 3. Motorentyp" prompt="Hier bitte die Bemessungsscheinleistung des 3. Motorentypes eingeben!" sqref="AR21:AY21">
      <formula1>1000</formula1>
    </dataValidation>
    <dataValidation type="decimal" operator="lessThanOrEqual" allowBlank="1" showInputMessage="1" showErrorMessage="1" errorTitle="Fehleingabe" error="Wert muss zwischen 0 und 1 liegen!" promptTitle="Leistungssfaktor 1. Motorentyp" prompt="Hier bitte den Leistungsfaktor des 1. Motorentypes eingeben!" sqref="Z25:AG25">
      <formula1>1</formula1>
    </dataValidation>
    <dataValidation type="decimal" operator="lessThanOrEqual" allowBlank="1" showInputMessage="1" showErrorMessage="1" errorTitle="Fehleingabe" error="Wert muss zwischen 0 und 1 liegen!" promptTitle="Wirkungsgrad 1. Motorentyp" prompt="Hier bitte den Wirkungsgrad des 1. Motorentypes eingeben!" sqref="Z26:AG26">
      <formula1>1</formula1>
    </dataValidation>
    <dataValidation type="decimal" operator="lessThanOrEqual" allowBlank="1" showInputMessage="1" showErrorMessage="1" errorTitle="Fehleingabe" error="Wert muss zwischen 0 und 1 liegen!" promptTitle="Wirkungsgrad 2. Motorentyp" prompt="Hier bitte den Wirkungsgrad des 2. Motorentypes eingeben!" sqref="AI26:AP26">
      <formula1>1</formula1>
    </dataValidation>
    <dataValidation type="decimal" operator="lessThanOrEqual" allowBlank="1" showInputMessage="1" showErrorMessage="1" errorTitle="Fehleingabe" error="Wert muss zwischen 0 und 1 liegen!" promptTitle="Wirkungsgrad 3. Motorentyp" prompt="Hier bitte den Wirkungsgrad des 3. Motorentypes eingeben!" sqref="AR26:AY26">
      <formula1>1</formula1>
    </dataValidation>
    <dataValidation type="decimal" operator="lessThanOrEqual" allowBlank="1" showInputMessage="1" showErrorMessage="1" errorTitle="Fehleingabe" error="Wert muss zwischen 0 und 10 liegen!" promptTitle="Anlaufstrom 1. Motorentyp" prompt="Hier bitte das Verhältnis vom Anlauf- zum Bemessungsstrom des 1. Motorentypes eingeben!" sqref="Z27:AG27">
      <formula1>10</formula1>
    </dataValidation>
    <dataValidation type="decimal" operator="lessThanOrEqual" allowBlank="1" showInputMessage="1" showErrorMessage="1" errorTitle="Fehleingabe" error="Wert muss zwischen 0 und 10 liegen!" promptTitle="Anlaufstrom 2. Motorentyp" prompt="Hier bitte das Verhältnis vom Anlauf- zum Bemessungsstrom des 2. Motorentypes eingeben!" sqref="AI27:AP27">
      <formula1>10</formula1>
    </dataValidation>
    <dataValidation type="decimal" operator="lessThanOrEqual" allowBlank="1" showInputMessage="1" showErrorMessage="1" errorTitle="Fehleingabe" error="Wert muss zwischen 0 und 10 liegen!" promptTitle="Anlaufstrom 3. Motorentyp" prompt="Hier bitte das Verhältnis vom Anlauf- zum Bemessungsstrom des 3. Motorentypes eingeben!" sqref="AR27:AY27">
      <formula1>10</formula1>
    </dataValidation>
    <dataValidation type="list" allowBlank="1" showInputMessage="1" showErrorMessage="1" promptTitle="Anlaufschaltung 1. Motorentyp" prompt="Hier bitte die Anlaufschaltung des 1. Motorentypes auswählen!" sqref="Z28:AG28">
      <formula1>"direkt,Stern/Dreieck,Widerstand"</formula1>
    </dataValidation>
    <dataValidation type="list" allowBlank="1" showInputMessage="1" showErrorMessage="1" promptTitle="Anlaufschaltung 2. Motorentyp" prompt="Hier bitte die Anlaufschaltung des 2. Motorentypes auswählen!" sqref="AI28:AP28">
      <formula1>"direkt,Stern/Dreieck,Widerstand"</formula1>
    </dataValidation>
    <dataValidation type="list" allowBlank="1" showInputMessage="1" showErrorMessage="1" promptTitle="Anlaufschaltung 3. Motorentyp" prompt="Hier bitte die Anlaufschaltung des 3. Motorentypes auswählen!" sqref="AR28:AY28">
      <formula1>"direkt,Stern/Dreieck,Widerstand"</formula1>
    </dataValidation>
    <dataValidation type="decimal" operator="lessThanOrEqual" allowBlank="1" showInputMessage="1" showErrorMessage="1" errorTitle="Fehleingabe" error="Wert muss zwischen 0 und 99 liegen!" promptTitle="Anzahl Anläufe 2. Motorentyp" prompt="Hier bitte die Anzahl der Motoranläufe pro Minute des 2. Motorentypes eingeben!" sqref="AI31:AP31">
      <formula1>99</formula1>
    </dataValidation>
    <dataValidation type="decimal" operator="lessThanOrEqual" allowBlank="1" showInputMessage="1" showErrorMessage="1" errorTitle="Fehleingabe" error="Wert muss zwischen 0 und 99 liegen!" promptTitle="Anzahl Anläufe 1. Motorentyp" prompt="Hier bitte die Anzahl der Motoranläufe pro Minute des 1. Motorentypes eingeben!" sqref="Z31:AG31">
      <formula1>99</formula1>
    </dataValidation>
    <dataValidation type="decimal" operator="lessThanOrEqual" allowBlank="1" showInputMessage="1" showErrorMessage="1" errorTitle="Fehleingabe" error="Wert muss zwischen 0 und 99 liegen!" promptTitle="Anzahl Anläufe 3. Motorentyp" prompt="Hier bitte die Anzahl der Motoranläufe pro Minute des 3. Motorentypes eingeben!" sqref="AR31:AY31">
      <formula1>99</formula1>
    </dataValidation>
    <dataValidation type="list" allowBlank="1" showInputMessage="1" showErrorMessage="1" promptTitle="Anlaufbelastung 1. Motorentyp" prompt="Hier bitte die Anlaufbelastung des 1. Motorentypes auswählen!" sqref="Z32:AG32">
      <formula1>"ohne Last,mit Last"</formula1>
    </dataValidation>
    <dataValidation type="list" allowBlank="1" showInputMessage="1" showErrorMessage="1" promptTitle="Anlaufbelastung 2. Motorentyp" prompt="Hier bitte die Anlaufbelastung des 2. Motorentypes auswählen!" sqref="AI32:AP32">
      <formula1>"ohne Last,mit Last"</formula1>
    </dataValidation>
    <dataValidation type="list" allowBlank="1" showInputMessage="1" showErrorMessage="1" promptTitle="Anlaufbelastung 3. Motorentyp" prompt="Hier bitte die Anlaufbelastung des 3. Motorentypes auswählen!" sqref="AR32:AY32">
      <formula1>"ohne Last,mit Last"</formula1>
    </dataValidation>
    <dataValidation type="decimal" operator="lessThanOrEqual" allowBlank="1" showInputMessage="1" showErrorMessage="1" errorTitle="Fehleingabe" error="Wert muss zwischen 0 und 99 liegen!" promptTitle="Anzahl Lastwechsel 1. Motorentyp" prompt="Hier bitte die Anzahl der Last- /Drehrichtungswechsel pro Minute des 1. Motorentypes eingeben!" sqref="Z33:AG33">
      <formula1>99</formula1>
    </dataValidation>
    <dataValidation type="decimal" operator="lessThanOrEqual" allowBlank="1" showInputMessage="1" showErrorMessage="1" errorTitle="Fehleingabe" error="Wert muss zwischen 0 und 99 liegen!" promptTitle="Anzahl Lastwechsel 2. Motorentyp" prompt="Hier bitte die Anzahl der Last- /Drehrichtungswechsel pro Minute des 2. Motorentypes eingeben!" sqref="AI33:AP33">
      <formula1>99</formula1>
    </dataValidation>
    <dataValidation type="decimal" operator="lessThanOrEqual" allowBlank="1" showInputMessage="1" showErrorMessage="1" errorTitle="Fehleingabe" error="Wert muss zwischen 0 und 99 liegen!" promptTitle="Anzahl Lastwechsel 3. Motorentyp" prompt="Hier bitte die Anzahl der Last- /Drehrichtungswechsel pro Minute des 3. Motorentypes eingeben!" sqref="AR33:AY33">
      <formula1>99</formula1>
    </dataValidation>
    <dataValidation type="list" allowBlank="1" showInputMessage="1" showErrorMessage="1" promptTitle="Angabe 1. Stromrichtertyp" prompt="Hier bitte den 1. Stromrichtertyp auswählen!" sqref="Z41:AG41">
      <formula1>"Gleichricher,Freq.-Umrichter,DS-Steller"</formula1>
    </dataValidation>
    <dataValidation type="list" allowBlank="1" showInputMessage="1" showErrorMessage="1" promptTitle="Angabe 2. Stromrichtertyp" prompt="Hier bitte den 2. Stromrichtertyp auswählen!" sqref="AI41:AP41">
      <formula1>"Gleichricher,Freq.-Umrichter,DS-Steller"</formula1>
    </dataValidation>
    <dataValidation type="list" allowBlank="1" showInputMessage="1" showErrorMessage="1" promptTitle="Angabe 3. Stromrichtertyp" prompt="Hier bitte den 3. Stromrichtertyp auswählen!" sqref="AR41:AY41">
      <formula1>"Gleichricher,Freq.-Umrichter,DS-Steller"</formula1>
    </dataValidation>
    <dataValidation type="whole" operator="lessThanOrEqual" allowBlank="1" showInputMessage="1" showErrorMessage="1" promptTitle="Anzahl 1. Stromrichtertyp" prompt="Hier bitte die Anzahl der Stromrichter des 1. Types eingeben!" sqref="Z42:AG42">
      <formula1>20</formula1>
    </dataValidation>
    <dataValidation type="whole" operator="lessThanOrEqual" allowBlank="1" showInputMessage="1" showErrorMessage="1" promptTitle="Anzahl 2. Stromrichtertyp" prompt="Hier bitte die Anzahl der Stromrichter des 2. Types eingeben!" sqref="AI42:AP42">
      <formula1>20</formula1>
    </dataValidation>
    <dataValidation type="whole" operator="lessThanOrEqual" allowBlank="1" showInputMessage="1" showErrorMessage="1" promptTitle="Anzahl 3. Stromrichtertyp" prompt="Hier bitte die Anzahl der Stromrichter des 3. Types eingeben!" sqref="AR42:AY42">
      <formula1>20</formula1>
    </dataValidation>
    <dataValidation type="whole" operator="lessThanOrEqual" allowBlank="1" showInputMessage="1" showErrorMessage="1" errorTitle="Fehleingabe" error="Wert muss zwischen 0 und 1.000 liegen!" promptTitle="Bemessungsleistung 1. SR-Typ" prompt="Hier bitte die Bemessungsleistung des 1. Stromrichtertypes eingeben!" sqref="Z43:AG43">
      <formula1>1000</formula1>
    </dataValidation>
    <dataValidation type="whole" operator="lessThanOrEqual" allowBlank="1" showInputMessage="1" showErrorMessage="1" errorTitle="Fehleingabe" error="Wert muss zwischen 0 und 1.000 liegen!" promptTitle="Bemessungsleistung 2. SR-Typ" prompt="Hier bitte die Bemessungsleistung des 2. Stromrichtertypes eingeben!" sqref="AI43:AP43">
      <formula1>1000</formula1>
    </dataValidation>
    <dataValidation type="whole" operator="lessThanOrEqual" allowBlank="1" showInputMessage="1" showErrorMessage="1" errorTitle="Fehleingabe" error="Wert muss zwischen 0 und 1.000 liegen!" promptTitle="Bemessungsleistung 3. SR-Typ" prompt="Hier bitte die Bemessungsleistung des 3. Stromrichtertypes eingeben!" sqref="AR43:AY43">
      <formula1>1000</formula1>
    </dataValidation>
    <dataValidation type="list" allowBlank="1" showInputMessage="1" showErrorMessage="1" promptTitle="Angabe 1. GR-Typ" prompt="Hier bitte die Steuerung des 1. Gleichrichtertypes auswählen!" sqref="Z44:AG44">
      <formula1>"gesteuert,ungesteuert"</formula1>
    </dataValidation>
    <dataValidation type="list" allowBlank="1" showInputMessage="1" showErrorMessage="1" promptTitle="Angabe 2. GR-Typ" prompt="Hier bitte die Steuerung des 2. Gleichrichtertypes auswählen!" sqref="AI44:AP44">
      <formula1>"gesteuert,ungesteuert"</formula1>
    </dataValidation>
    <dataValidation type="list" allowBlank="1" showInputMessage="1" showErrorMessage="1" promptTitle="Angabe 3. GR-Typ" prompt="Hier bitte die Steuerung des 3. Gleichrichtertypes auswählen!" sqref="AR44:AY44">
      <formula1>"gesteuert,ungesteuert"</formula1>
    </dataValidation>
    <dataValidation type="whole" operator="lessThanOrEqual" allowBlank="1" showInputMessage="1" showErrorMessage="1" errorTitle="Fehleingabe" error="Wert muss zwischen 0 und 10.000 liegen!" promptTitle="Pulsung 1. GR-Typ" prompt="Hier bitte die Pulszahl/Schaltfrequenz des 1. GR-Types eingeben!" sqref="Z45:AG45">
      <formula1>10000</formula1>
    </dataValidation>
    <dataValidation type="whole" operator="lessThanOrEqual" allowBlank="1" showInputMessage="1" showErrorMessage="1" errorTitle="Fehleingabe" error="Wert muss zwischen 0 und 10.000 liegen!" promptTitle="Pulsung 2. GR-Typ" prompt="Hier bitte die Pulszahl/Schaltfrequenz des 2. GR-Types eingeben!" sqref="AI45:AP45">
      <formula1>10000</formula1>
    </dataValidation>
    <dataValidation type="whole" operator="lessThanOrEqual" allowBlank="1" showInputMessage="1" showErrorMessage="1" errorTitle="Fehleingabe" error="Wert muss zwischen 0 und 10.000 liegen!" promptTitle="Pulsung 3. GR-Typ" prompt="Hier bitte die Pulszahl/Schaltfrequenz des 3. GR-Types eingeben!" sqref="AR45:AY45">
      <formula1>10000</formula1>
    </dataValidation>
    <dataValidation type="textLength" operator="lessThan" allowBlank="1" showInputMessage="1" showErrorMessage="1" promptTitle="Schaltgruppe 1. Trafotyp" prompt="Hier bitte die Schaltgruppe des 1. Transformatorentypes eingeben!" sqref="Z12:AG12">
      <formula1>6</formula1>
    </dataValidation>
    <dataValidation type="textLength" operator="lessThan" allowBlank="1" showInputMessage="1" showErrorMessage="1" promptTitle="Schaltgruppe 2. Trafotyp" prompt="Hier bitte die Schaltgruppe des 2. Transformatorentypes eingeben!" sqref="AI12:AP12">
      <formula1>6</formula1>
    </dataValidation>
    <dataValidation type="textLength" operator="lessThan" allowBlank="1" showInputMessage="1" showErrorMessage="1" promptTitle="Schaltung 2. GR-Typ" prompt="Hier bitte die Schaltung des 2. GR-Types eingeben!" sqref="AI46:AP46">
      <formula1>6</formula1>
    </dataValidation>
    <dataValidation type="textLength" operator="lessThan" allowBlank="1" showInputMessage="1" showErrorMessage="1" promptTitle="Schaltung 3. GR-Typ" prompt="Hier bitte die Schaltung des 3. GR-Types eingeben!" sqref="AR46:AY46">
      <formula1>6</formula1>
    </dataValidation>
    <dataValidation type="list" allowBlank="1" showInputMessage="1" showErrorMessage="1" promptTitle="Zwischenkreis 1. GR-Typ" prompt="Hier bitte die Art eines ggf. vorhandenen Zwischenkreises für den  1. GR-Typ auswählen!" sqref="Z47:AG47">
      <formula1>"induktiv,kapazitiv"</formula1>
    </dataValidation>
    <dataValidation type="list" allowBlank="1" showInputMessage="1" showErrorMessage="1" promptTitle="Zwischenkreis 2. GR-Typ" prompt="Hier bitte die Art eines ggf. vorhandenen Zwischenkreises für den  2. GR-Typ auswählen!" sqref="AI47:AP47">
      <formula1>"induktiv,kapazitiv"</formula1>
    </dataValidation>
    <dataValidation type="list" allowBlank="1" showInputMessage="1" showErrorMessage="1" promptTitle="Zwischenkreis 3. GR-Typ" prompt="Hier bitte die Art eines ggf. vorhandenen Zwischenkreises für den  3. GR-Typ auswählen!" sqref="AR47:AY47">
      <formula1>"induktiv,kapazitiv"</formula1>
    </dataValidation>
    <dataValidation type="textLength" operator="lessThan" allowBlank="1" showInputMessage="1" showErrorMessage="1" promptTitle="Schaltgruppe 1. SR-Trafotyp" prompt="Hier bitte die Schaltgruppe des 1. SR-Transformatorentypes eingeben!" sqref="Z48:AG48">
      <formula1>6</formula1>
    </dataValidation>
    <dataValidation type="textLength" operator="lessThan" allowBlank="1" showInputMessage="1" showErrorMessage="1" promptTitle="Schaltgruppe 2. SR-Trafotyp" prompt="Hier bitte die Schaltgruppe des 2. SR-Transformatorentypes eingeben!" sqref="AI48:AP48">
      <formula1>6</formula1>
    </dataValidation>
    <dataValidation type="textLength" operator="lessThan" allowBlank="1" showInputMessage="1" showErrorMessage="1" promptTitle="Schaltgruppe 3. SR-Trafotyp" prompt="Hier bitte die Schaltgruppe des 3. SR-Transformatorentypes eingeben!" sqref="AR48:AY48">
      <formula1>6</formula1>
    </dataValidation>
    <dataValidation type="whole" operator="lessThanOrEqual" allowBlank="1" showInputMessage="1" showErrorMessage="1" errorTitle="Fehleingabe" error="Wert muss zwischen 0 und 6.300 liegen!" promptTitle="Bemessungsleist. 1. SR-Trafotyp" prompt="Hier bitte die Bemessungsleistung des 1. SR-Transformatorentypes eingeben!" sqref="Z49:AG49">
      <formula1>6300</formula1>
    </dataValidation>
    <dataValidation type="whole" operator="lessThanOrEqual" allowBlank="1" showInputMessage="1" showErrorMessage="1" errorTitle="Fehleingabe" error="Wert muss zwischen 0 und 6.300 liegen!" promptTitle="Bemessungsleist. 2. SR-Trafotyp" prompt="Hier bitte die Bemessungsleistung des 2. SR-Transformatorentypes eingeben!" sqref="AI49:AP49">
      <formula1>6300</formula1>
    </dataValidation>
    <dataValidation type="whole" operator="lessThanOrEqual" allowBlank="1" showInputMessage="1" showErrorMessage="1" errorTitle="Fehleingabe" error="Wert muss zwischen 0 und 6.300 liegen!" promptTitle="Bemessungsleist. 3. SR-Trafotyp" prompt="Hier bitte die Bemessungsleistung des 3. SR-Transformatorentypes eingeben!" sqref="AR49:AY49">
      <formula1>6300</formula1>
    </dataValidation>
    <dataValidation type="decimal" operator="lessThanOrEqual" allowBlank="1" showInputMessage="1" showErrorMessage="1" errorTitle="Fehleingabe" error="Wert muss zwischen 0 und 20 liegen!" promptTitle="relative KS-Span. 1. SR-Trafotyp" prompt="Hier bitte die relative Kurzschlussspannung des 1. SR-Transformatorentypes eingeben!" sqref="Z50:AG50">
      <formula1>20</formula1>
    </dataValidation>
    <dataValidation type="decimal" operator="lessThanOrEqual" allowBlank="1" showInputMessage="1" showErrorMessage="1" errorTitle="Fehleingabe" error="Wert muss zwischen 0 und 20 liegen!" promptTitle="relative KS-Span. 2. SR-Trafotyp" prompt="Hier bitte die relative Kurzschlussspannung des 2. SR-Transformatorentypes eingeben!" sqref="AI50:AP50">
      <formula1>20</formula1>
    </dataValidation>
    <dataValidation type="decimal" operator="lessThanOrEqual" allowBlank="1" showInputMessage="1" showErrorMessage="1" errorTitle="Fehleingabe" error="Wert muss zwischen 0 und 20 liegen!" promptTitle="relative KS-Span. 3. SR-Trafotyp" prompt="Hier bitte die relative Kurzschlussspannung des 3. SR-Transformatorentypes eingeben!" sqref="AR50:AY50">
      <formula1>20</formula1>
    </dataValidation>
    <dataValidation type="whole" operator="lessThanOrEqual" allowBlank="1" showInputMessage="1" showErrorMessage="1" errorTitle="Fehleingabe" error="Wert muss zwischen 0 und 1.000 liegen!" promptTitle="Komm.-Induktivitäten 1. SR-Typ" prompt="Hier bitte die Kommutierungsinduktivität des 1. SR-Types eingeben!" sqref="Z51:AG52">
      <formula1>1000</formula1>
    </dataValidation>
    <dataValidation type="whole" operator="lessThanOrEqual" allowBlank="1" showInputMessage="1" showErrorMessage="1" errorTitle="Fehleingabe" error="Wert muss zwischen 0 und 1.000 liegen!" promptTitle="Komm.-Induktivitäten 2. SR-Typ" prompt="Hier bitte die Kommutierungsinduktivität des 2. SR-Types eingeben!" sqref="AI51:AP52">
      <formula1>1000</formula1>
    </dataValidation>
    <dataValidation type="whole" operator="lessThanOrEqual" allowBlank="1" showInputMessage="1" showErrorMessage="1" errorTitle="Fehleingabe" error="Wert muss zwischen 0 und 1.000 liegen!" promptTitle="Komm.-Induktivitäten 3. SR-Typ" prompt="Hier bitte die Kommutierungsinduktivität des 3. SR-Types eingeben!" sqref="AR51:AY52">
      <formula1>1000</formula1>
    </dataValidation>
    <dataValidation type="decimal" allowBlank="1" showInputMessage="1" showErrorMessage="1" sqref="M55:AZ55">
      <formula1>0</formula1>
      <formula2>200</formula2>
    </dataValidation>
    <dataValidation allowBlank="1" showInputMessage="1" showErrorMessage="1" promptTitle="Angabe Anlagenadresse" prompt="Hier bitte den Standort der Anlage eingeben!" sqref="AG5"/>
    <dataValidation type="decimal" operator="lessThanOrEqual" allowBlank="1" showInputMessage="1" showErrorMessage="1" errorTitle="Fehleingabe" error="Maximalwert beträgt 36 kV!" promptTitle="Oberspannung 1. Trafotyp" prompt="Hier bitte die Oberspannung des 1. Trafotypes eingeben!" sqref="Z8:AG8">
      <formula1>36</formula1>
    </dataValidation>
    <dataValidation type="decimal" operator="lessThanOrEqual" allowBlank="1" showInputMessage="1" showErrorMessage="1" errorTitle="Fehleingabe" error="Maximalwert beträgt 36 kV!" promptTitle="Oberspannung 2. Trafotyp" prompt="Hier bitte die Oberspannung des 2. Trafotypes eingeben!" sqref="AI8:AP8">
      <formula1>36</formula1>
    </dataValidation>
    <dataValidation type="decimal" operator="lessThanOrEqual" allowBlank="1" showInputMessage="1" showErrorMessage="1" errorTitle="Fehleingabe" error="Maximalwert beträgt 36 kV!" promptTitle="Oberspannung 3. Trafotyp" prompt="Hier bitte die Oberspannung des 3. Trafotypes eingeben!" sqref="AR8:AY8">
      <formula1>36</formula1>
    </dataValidation>
    <dataValidation type="decimal" operator="lessThanOrEqual" allowBlank="1" showInputMessage="1" showErrorMessage="1" errorTitle="Fehleingabe" error="Maximalwert beträgt 36 kV!" promptTitle="Unterspannung 1. Trafotyp" prompt="Hier bitte die Unterspannung des 1. Trafotypes eingeben!" sqref="Z9:AG9">
      <formula1>36</formula1>
    </dataValidation>
    <dataValidation type="decimal" operator="lessThanOrEqual" allowBlank="1" showInputMessage="1" showErrorMessage="1" errorTitle="Fehleingabe" error="Maximalwert beträgt 36 kV!" promptTitle="Unterspannung 2. Trafotyp" prompt="Hier bitte die Unterspannung des 2. Trafotypes eingeben!" sqref="AI9:AP9">
      <formula1>36</formula1>
    </dataValidation>
    <dataValidation type="decimal" operator="lessThanOrEqual" allowBlank="1" showInputMessage="1" showErrorMessage="1" errorTitle="Fehleingabe" error="Maximalwert beträgt 36 kV!" promptTitle="Unterspannung 3. Trafotyp" prompt="Hier bitte die Unterspannung des 3. Trafotypes eingeben!" sqref="AR9:AY9">
      <formula1>36</formula1>
    </dataValidation>
    <dataValidation type="textLength" allowBlank="1" showInputMessage="1" showErrorMessage="1" promptTitle="Datenblatt EZE MS" prompt="Hier bitte den Wohnort/Firmensitz des Anschlussnehmers und das Unterschriftsdatum eingeben!" sqref="C63:W63">
      <formula1>0</formula1>
      <formula2>45</formula2>
    </dataValidation>
    <dataValidation operator="lessThan" allowBlank="1" showInputMessage="1" showErrorMessage="1" sqref="AI13 Z13 AR13"/>
    <dataValidation type="decimal" allowBlank="1" showInputMessage="1" showErrorMessage="1" promptTitle="Stufenschalter 1. Trafotyp" prompt="Hier bitte die %-Angabe der Spannungsänderung vom Stufenschalter des 1. Transformatorentypes eingeben!" sqref="AA13:AB13">
      <formula1>0</formula1>
      <formula2>5</formula2>
    </dataValidation>
    <dataValidation type="decimal" allowBlank="1" showInputMessage="1" showErrorMessage="1" promptTitle="Stufenschalter 2. Trafotyp" prompt="Hier bitte die %-Angabe der Spannungsänderung vom Stufenschalter des 2. Transformatorentypes eingeben!" sqref="AJ13:AK13">
      <formula1>0</formula1>
      <formula2>5</formula2>
    </dataValidation>
    <dataValidation type="decimal" allowBlank="1" showInputMessage="1" showErrorMessage="1" promptTitle="Stufenschalter 3. Trafotyp" prompt="Hier bitte die %-Angabe der Spannungsänderung vom Stufenschalter des 3. Transformatorentypes eingeben!" sqref="AS13:AT13">
      <formula1>0</formula1>
      <formula2>5</formula2>
    </dataValidation>
    <dataValidation type="whole" operator="lessThanOrEqual" allowBlank="1" showInputMessage="1" showErrorMessage="1" promptTitle="Stufenschalter 1. Trafotyp" prompt="Hier bitte die Anzahl der Stufen vom Stufenschalter des 1. Transformatorentypes eingeben!" sqref="AE13:AF13">
      <formula1>20</formula1>
    </dataValidation>
    <dataValidation type="whole" operator="lessThanOrEqual" allowBlank="1" showInputMessage="1" showErrorMessage="1" promptTitle="Stufenschalter 2. Trafotyp" prompt="Hier bitte die Anzahl der Stufen vom Stufenschalter des 2. Transformatorentypes eingeben!" sqref="AN13:AO13">
      <formula1>20</formula1>
    </dataValidation>
    <dataValidation type="whole" operator="lessThanOrEqual" allowBlank="1" showInputMessage="1" showErrorMessage="1" promptTitle="Stufenschalter 3. Trafotyp" prompt="Hier bitte die Anzahl der Stufen vom Stufenschalter des 3. Transformatorentypes eingeben!" sqref="AW13:AX13">
      <formula1>20</formula1>
    </dataValidation>
    <dataValidation type="list" allowBlank="1" showInputMessage="1" showErrorMessage="1" promptTitle="Angabe 2. Motorentyp" prompt="Hier bitte den 2. Motorentyp auswählen!" sqref="AI19:AP19">
      <formula1>"Asynchron,Synchron, Antrieb mit SR"</formula1>
    </dataValidation>
    <dataValidation type="list" allowBlank="1" showInputMessage="1" showErrorMessage="1" promptTitle="Angabe 3. Motorentyp" prompt="Hier bitte den 3. Motorentyp auswählen!" sqref="AR19:AY19">
      <formula1>"Asynchron,Synchron, Antrieb mit SR"</formula1>
    </dataValidation>
    <dataValidation type="whole" operator="lessThanOrEqual" allowBlank="1" showInputMessage="1" showErrorMessage="1" errorTitle="Fehleingabe" error="Wert muss zwischen 0 und 10.000 liegen!" promptTitle="Bemessungsdrehzahl 1. Motorentyp" prompt="Hier bitte die Bemessungsdrehzahl des 1. Motorentypes eingeben!" sqref="Z24:AG24">
      <formula1>10000</formula1>
    </dataValidation>
    <dataValidation type="whole" operator="lessThanOrEqual" allowBlank="1" showInputMessage="1" showErrorMessage="1" errorTitle="Fehleingabe" error="Wert muss zwischen 0 und 10.000 liegen!" promptTitle="Bemessungsdrehzahl 2. Motorentyp" prompt="Hier bitte die Bemessungsdrehzahl des 2. Motorentypes eingeben!" sqref="AI24:AP24">
      <formula1>10000</formula1>
    </dataValidation>
    <dataValidation type="whole" operator="lessThanOrEqual" allowBlank="1" showInputMessage="1" showErrorMessage="1" errorTitle="Fehleingabe" error="Wert muss zwischen 0 und 10.000 liegen!" promptTitle="Bemessungsdrehzahl 3. Motorentyp" prompt="Hier bitte die Bemessungsdrehzahl des 3. Motorentypes eingeben!" sqref="AR24:AY24">
      <formula1>10000</formula1>
    </dataValidation>
    <dataValidation type="decimal" operator="lessThanOrEqual" allowBlank="1" showInputMessage="1" showErrorMessage="1" errorTitle="Fehleingabe" error="Wert muss zwischen 0 und 10 liegen!" promptTitle="Längsreaktanz 1. Motorentyp" prompt="Hier bitte die subtransiente Längsreaktanz des 1. Motorentypes eingeben!" sqref="Z29:AG29">
      <formula1>10</formula1>
    </dataValidation>
    <dataValidation type="decimal" operator="lessThanOrEqual" allowBlank="1" showInputMessage="1" showErrorMessage="1" errorTitle="Fehleingabe" error="Wert muss zwischen 0 und 10 liegen!" promptTitle="Längsreaktanz 2. Motorentyp" prompt="Hier bitte die subtransiente Längsreaktanz des 2. Motorentypes eingeben!" sqref="AI29:AP29">
      <formula1>10</formula1>
    </dataValidation>
    <dataValidation type="decimal" operator="lessThanOrEqual" allowBlank="1" showInputMessage="1" showErrorMessage="1" errorTitle="Fehleingabe" error="Wert muss zwischen 0 und 10 liegen!" promptTitle="Längsreaktanz 3. Motorentyp" prompt="Hier bitte die subtransiente Längsreaktanz des 3. Motorentypes eingeben!" sqref="AR29:AY29">
      <formula1>10</formula1>
    </dataValidation>
    <dataValidation type="decimal" operator="lessThanOrEqual" allowBlank="1" showInputMessage="1" showErrorMessage="1" errorTitle="Fehleingabe" error="Wert muss zwischen 0 und 10 liegen!" promptTitle="Querreaktanz 1. Motorentyp" prompt="Hier bitte die subtransiente Querreaktanz des 1. Motorentypes eingeben!" sqref="Z30:AG30">
      <formula1>10</formula1>
    </dataValidation>
    <dataValidation type="decimal" operator="lessThanOrEqual" allowBlank="1" showInputMessage="1" showErrorMessage="1" errorTitle="Fehleingabe" error="Wert muss zwischen 0 und 10 liegen!" promptTitle="Querreaktanz 2. Motorentyp" prompt="Hier bitte die subtransiente Querreaktanz des 2. Motorentypes eingeben!" sqref="AI30:AP30">
      <formula1>10</formula1>
    </dataValidation>
    <dataValidation type="decimal" operator="lessThanOrEqual" allowBlank="1" showInputMessage="1" showErrorMessage="1" errorTitle="Fehleingabe" error="Wert muss zwischen 0 und 10 liegen!" promptTitle="Querreaktanz 3. Motorentyp" prompt="Hier bitte die subtransiente Querreaktanz des 3. Motorentypes eingeben!" sqref="AR30:AY30">
      <formula1>10</formula1>
    </dataValidation>
    <dataValidation type="decimal" allowBlank="1" showInputMessage="1" showErrorMessage="1" errorTitle="Fehleingabe" error="Wert muss zwischen 0 und 1 liegen!" promptTitle="Leistungsfaktor Schweißen" prompt="Hier bitte den beim Schweißen auftretenden Leistungsfaktor eingeben!" sqref="AO36:AR36">
      <formula1>0</formula1>
      <formula2>1</formula2>
    </dataValidation>
    <dataValidation allowBlank="1" showInputMessage="1" showErrorMessage="1" errorTitle="Fehleingabe" sqref="AS36"/>
    <dataValidation type="whole" operator="lessThanOrEqual" allowBlank="1" showInputMessage="1" showErrorMessage="1" errorTitle="Fehleingabe" error="Wert muss zwischen 0 und 1 liegen!" promptTitle="Anzahl Schweißmaschinen" prompt="Hier bitte die Anzahl der Schweißmaschinen eingeben!" sqref="AW36:AY36">
      <formula1>10</formula1>
    </dataValidation>
    <dataValidation type="decimal" operator="lessThanOrEqual" allowBlank="1" showInputMessage="1" showErrorMessage="1" errorTitle="Fehleingabe" error="Wert muss zwischen 0 und 1 liegen!" promptTitle="Leistungssfaktor 2. Motorentyp" prompt="Hier bitte den Leistungsfaktor des 2. Motorentypes eingeben!" sqref="AI25:AP25">
      <formula1>1</formula1>
    </dataValidation>
    <dataValidation type="decimal" operator="lessThanOrEqual" allowBlank="1" showInputMessage="1" showErrorMessage="1" errorTitle="Fehleingabe" error="Wert muss zwischen 0 und 1 liegen!" promptTitle="Leistungssfaktor 3. Motorentyp" prompt="Hier bitte den Leistungsfaktor des 3. Motorentypes eingeben!" sqref="AR25:AY25">
      <formula1>1</formula1>
    </dataValidation>
    <dataValidation type="whole" operator="lessThanOrEqual" allowBlank="1" showInputMessage="1" showErrorMessage="1" promptTitle="Anzahl 1. Lichtbogenofentyp" prompt="Hier bitte die Anzahl der Lichtbogenöfen des 1. Types eingeben!" sqref="Z39:AG39">
      <formula1>10</formula1>
    </dataValidation>
    <dataValidation type="whole" operator="lessThanOrEqual" allowBlank="1" showInputMessage="1" showErrorMessage="1" promptTitle="Anzahl 2. Lichtbogenofentyp" prompt="Hier bitte die Anzahl der Lichtbogenöfen des 2. Types eingeben!" sqref="AI39:AP39">
      <formula1>10</formula1>
    </dataValidation>
    <dataValidation type="whole" operator="lessThanOrEqual" allowBlank="1" showInputMessage="1" showErrorMessage="1" promptTitle="Anzahl 3. Lichtbogenofentyp" prompt="Hier bitte die Anzahl der Lichtbogenöfen des 3. Types eingeben!" sqref="AR39:AY39">
      <formula1>10</formula1>
    </dataValidation>
    <dataValidation type="whole" operator="lessThanOrEqual" allowBlank="1" showInputMessage="1" showErrorMessage="1" errorTitle="Fehleingabe" error="Wert muss zwischen 0 und 1.000 liegen!" promptTitle="Bemessungsleistung 1. LiBoO-Typ" prompt="Hier bitte die Bemessungsscheinleistung des 1. Lichtbogenofentypes eingeben!" sqref="Z40:AG40">
      <formula1>1000</formula1>
    </dataValidation>
    <dataValidation type="whole" operator="lessThanOrEqual" allowBlank="1" showInputMessage="1" showErrorMessage="1" errorTitle="Fehleingabe" error="Wert muss zwischen 0 und 1.000 liegen!" promptTitle="Bemessungsleistung 2. LiBoO-Typ" prompt="Hier bitte die Bemessungsscheinleistung des 2. Lichtbogenofentypes eingeben!" sqref="AI40:AP40">
      <formula1>1000</formula1>
    </dataValidation>
    <dataValidation type="whole" operator="lessThanOrEqual" allowBlank="1" showInputMessage="1" showErrorMessage="1" errorTitle="Fehleingabe" error="Wert muss zwischen 0 und 1.000 liegen!" promptTitle="Bemessungsleistung 3. LiBoO-Typ" prompt="Hier bitte die Bemessungsscheinleistung des 3. Lichtbogenofentypes eingeben!" sqref="AR40:AY40">
      <formula1>1000</formula1>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rowBreaks count="1" manualBreakCount="1">
    <brk id="33"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3339" r:id="rId5" name="Check Box 27">
              <controlPr defaultSize="0" autoFill="0" autoLine="0" autoPict="0">
                <anchor moveWithCells="1">
                  <from>
                    <xdr:col>41</xdr:col>
                    <xdr:colOff>19050</xdr:colOff>
                    <xdr:row>15</xdr:row>
                    <xdr:rowOff>47625</xdr:rowOff>
                  </from>
                  <to>
                    <xdr:col>51</xdr:col>
                    <xdr:colOff>47625</xdr:colOff>
                    <xdr:row>15</xdr:row>
                    <xdr:rowOff>266700</xdr:rowOff>
                  </to>
                </anchor>
              </controlPr>
            </control>
          </mc:Choice>
        </mc:AlternateContent>
        <mc:AlternateContent xmlns:mc="http://schemas.openxmlformats.org/markup-compatibility/2006">
          <mc:Choice Requires="x14">
            <control shapeId="13343" r:id="rId6" name="Check Box 31">
              <controlPr defaultSize="0" autoFill="0" autoLine="0" autoPict="0">
                <anchor moveWithCells="1">
                  <from>
                    <xdr:col>12</xdr:col>
                    <xdr:colOff>9525</xdr:colOff>
                    <xdr:row>17</xdr:row>
                    <xdr:rowOff>9525</xdr:rowOff>
                  </from>
                  <to>
                    <xdr:col>13</xdr:col>
                    <xdr:colOff>104775</xdr:colOff>
                    <xdr:row>18</xdr:row>
                    <xdr:rowOff>9525</xdr:rowOff>
                  </to>
                </anchor>
              </controlPr>
            </control>
          </mc:Choice>
        </mc:AlternateContent>
        <mc:AlternateContent xmlns:mc="http://schemas.openxmlformats.org/markup-compatibility/2006">
          <mc:Choice Requires="x14">
            <control shapeId="13360" r:id="rId7" name="Group Box 48">
              <controlPr defaultSize="0" print="0" autoFill="0" autoPict="0">
                <anchor moveWithCells="1">
                  <from>
                    <xdr:col>12</xdr:col>
                    <xdr:colOff>0</xdr:colOff>
                    <xdr:row>14</xdr:row>
                    <xdr:rowOff>0</xdr:rowOff>
                  </from>
                  <to>
                    <xdr:col>51</xdr:col>
                    <xdr:colOff>66675</xdr:colOff>
                    <xdr:row>15</xdr:row>
                    <xdr:rowOff>0</xdr:rowOff>
                  </to>
                </anchor>
              </controlPr>
            </control>
          </mc:Choice>
        </mc:AlternateContent>
        <mc:AlternateContent xmlns:mc="http://schemas.openxmlformats.org/markup-compatibility/2006">
          <mc:Choice Requires="x14">
            <control shapeId="13362" r:id="rId8" name="Option Button 50">
              <controlPr defaultSize="0" autoFill="0" autoLine="0" autoPict="0" altText="">
                <anchor moveWithCells="1">
                  <from>
                    <xdr:col>12</xdr:col>
                    <xdr:colOff>9525</xdr:colOff>
                    <xdr:row>14</xdr:row>
                    <xdr:rowOff>9525</xdr:rowOff>
                  </from>
                  <to>
                    <xdr:col>14</xdr:col>
                    <xdr:colOff>19050</xdr:colOff>
                    <xdr:row>15</xdr:row>
                    <xdr:rowOff>0</xdr:rowOff>
                  </to>
                </anchor>
              </controlPr>
            </control>
          </mc:Choice>
        </mc:AlternateContent>
        <mc:AlternateContent xmlns:mc="http://schemas.openxmlformats.org/markup-compatibility/2006">
          <mc:Choice Requires="x14">
            <control shapeId="13364" r:id="rId9" name="Option Button 52">
              <controlPr defaultSize="0" autoFill="0" autoLine="0" autoPict="0" altText="">
                <anchor moveWithCells="1">
                  <from>
                    <xdr:col>24</xdr:col>
                    <xdr:colOff>9525</xdr:colOff>
                    <xdr:row>14</xdr:row>
                    <xdr:rowOff>9525</xdr:rowOff>
                  </from>
                  <to>
                    <xdr:col>26</xdr:col>
                    <xdr:colOff>19050</xdr:colOff>
                    <xdr:row>15</xdr:row>
                    <xdr:rowOff>0</xdr:rowOff>
                  </to>
                </anchor>
              </controlPr>
            </control>
          </mc:Choice>
        </mc:AlternateContent>
        <mc:AlternateContent xmlns:mc="http://schemas.openxmlformats.org/markup-compatibility/2006">
          <mc:Choice Requires="x14">
            <control shapeId="13365" r:id="rId10" name="Group Box 53">
              <controlPr defaultSize="0" print="0" autoFill="0" autoPict="0">
                <anchor moveWithCells="1">
                  <from>
                    <xdr:col>25</xdr:col>
                    <xdr:colOff>9525</xdr:colOff>
                    <xdr:row>13</xdr:row>
                    <xdr:rowOff>0</xdr:rowOff>
                  </from>
                  <to>
                    <xdr:col>32</xdr:col>
                    <xdr:colOff>104775</xdr:colOff>
                    <xdr:row>14</xdr:row>
                    <xdr:rowOff>0</xdr:rowOff>
                  </to>
                </anchor>
              </controlPr>
            </control>
          </mc:Choice>
        </mc:AlternateContent>
        <mc:AlternateContent xmlns:mc="http://schemas.openxmlformats.org/markup-compatibility/2006">
          <mc:Choice Requires="x14">
            <control shapeId="13370" r:id="rId11" name="Group Box 58">
              <controlPr defaultSize="0" print="0" autoFill="0" autoPict="0">
                <anchor moveWithCells="1">
                  <from>
                    <xdr:col>34</xdr:col>
                    <xdr:colOff>9525</xdr:colOff>
                    <xdr:row>13</xdr:row>
                    <xdr:rowOff>0</xdr:rowOff>
                  </from>
                  <to>
                    <xdr:col>41</xdr:col>
                    <xdr:colOff>104775</xdr:colOff>
                    <xdr:row>14</xdr:row>
                    <xdr:rowOff>0</xdr:rowOff>
                  </to>
                </anchor>
              </controlPr>
            </control>
          </mc:Choice>
        </mc:AlternateContent>
        <mc:AlternateContent xmlns:mc="http://schemas.openxmlformats.org/markup-compatibility/2006">
          <mc:Choice Requires="x14">
            <control shapeId="13371" r:id="rId12" name="Group Box 59">
              <controlPr defaultSize="0" print="0" autoFill="0" autoPict="0">
                <anchor moveWithCells="1">
                  <from>
                    <xdr:col>43</xdr:col>
                    <xdr:colOff>9525</xdr:colOff>
                    <xdr:row>13</xdr:row>
                    <xdr:rowOff>0</xdr:rowOff>
                  </from>
                  <to>
                    <xdr:col>51</xdr:col>
                    <xdr:colOff>0</xdr:colOff>
                    <xdr:row>14</xdr:row>
                    <xdr:rowOff>0</xdr:rowOff>
                  </to>
                </anchor>
              </controlPr>
            </control>
          </mc:Choice>
        </mc:AlternateContent>
        <mc:AlternateContent xmlns:mc="http://schemas.openxmlformats.org/markup-compatibility/2006">
          <mc:Choice Requires="x14">
            <control shapeId="13372" r:id="rId13" name="Option Button 60">
              <controlPr defaultSize="0" autoFill="0" autoLine="0" autoPict="0" altText="">
                <anchor moveWithCells="1">
                  <from>
                    <xdr:col>25</xdr:col>
                    <xdr:colOff>9525</xdr:colOff>
                    <xdr:row>13</xdr:row>
                    <xdr:rowOff>9525</xdr:rowOff>
                  </from>
                  <to>
                    <xdr:col>27</xdr:col>
                    <xdr:colOff>9525</xdr:colOff>
                    <xdr:row>14</xdr:row>
                    <xdr:rowOff>0</xdr:rowOff>
                  </to>
                </anchor>
              </controlPr>
            </control>
          </mc:Choice>
        </mc:AlternateContent>
        <mc:AlternateContent xmlns:mc="http://schemas.openxmlformats.org/markup-compatibility/2006">
          <mc:Choice Requires="x14">
            <control shapeId="13373" r:id="rId14" name="Option Button 61">
              <controlPr defaultSize="0" autoFill="0" autoLine="0" autoPict="0" altText="">
                <anchor moveWithCells="1">
                  <from>
                    <xdr:col>29</xdr:col>
                    <xdr:colOff>9525</xdr:colOff>
                    <xdr:row>13</xdr:row>
                    <xdr:rowOff>9525</xdr:rowOff>
                  </from>
                  <to>
                    <xdr:col>31</xdr:col>
                    <xdr:colOff>9525</xdr:colOff>
                    <xdr:row>14</xdr:row>
                    <xdr:rowOff>0</xdr:rowOff>
                  </to>
                </anchor>
              </controlPr>
            </control>
          </mc:Choice>
        </mc:AlternateContent>
        <mc:AlternateContent xmlns:mc="http://schemas.openxmlformats.org/markup-compatibility/2006">
          <mc:Choice Requires="x14">
            <control shapeId="13374" r:id="rId15" name="Option Button 62">
              <controlPr defaultSize="0" autoFill="0" autoLine="0" autoPict="0" altText="">
                <anchor moveWithCells="1">
                  <from>
                    <xdr:col>34</xdr:col>
                    <xdr:colOff>9525</xdr:colOff>
                    <xdr:row>13</xdr:row>
                    <xdr:rowOff>9525</xdr:rowOff>
                  </from>
                  <to>
                    <xdr:col>36</xdr:col>
                    <xdr:colOff>9525</xdr:colOff>
                    <xdr:row>14</xdr:row>
                    <xdr:rowOff>0</xdr:rowOff>
                  </to>
                </anchor>
              </controlPr>
            </control>
          </mc:Choice>
        </mc:AlternateContent>
        <mc:AlternateContent xmlns:mc="http://schemas.openxmlformats.org/markup-compatibility/2006">
          <mc:Choice Requires="x14">
            <control shapeId="13375" r:id="rId16" name="Option Button 63">
              <controlPr defaultSize="0" autoFill="0" autoLine="0" autoPict="0" altText="">
                <anchor moveWithCells="1">
                  <from>
                    <xdr:col>43</xdr:col>
                    <xdr:colOff>9525</xdr:colOff>
                    <xdr:row>13</xdr:row>
                    <xdr:rowOff>9525</xdr:rowOff>
                  </from>
                  <to>
                    <xdr:col>45</xdr:col>
                    <xdr:colOff>0</xdr:colOff>
                    <xdr:row>14</xdr:row>
                    <xdr:rowOff>0</xdr:rowOff>
                  </to>
                </anchor>
              </controlPr>
            </control>
          </mc:Choice>
        </mc:AlternateContent>
        <mc:AlternateContent xmlns:mc="http://schemas.openxmlformats.org/markup-compatibility/2006">
          <mc:Choice Requires="x14">
            <control shapeId="13376" r:id="rId17" name="Option Button 64">
              <controlPr defaultSize="0" autoFill="0" autoLine="0" autoPict="0" altText="">
                <anchor moveWithCells="1">
                  <from>
                    <xdr:col>38</xdr:col>
                    <xdr:colOff>9525</xdr:colOff>
                    <xdr:row>13</xdr:row>
                    <xdr:rowOff>9525</xdr:rowOff>
                  </from>
                  <to>
                    <xdr:col>40</xdr:col>
                    <xdr:colOff>9525</xdr:colOff>
                    <xdr:row>14</xdr:row>
                    <xdr:rowOff>0</xdr:rowOff>
                  </to>
                </anchor>
              </controlPr>
            </control>
          </mc:Choice>
        </mc:AlternateContent>
        <mc:AlternateContent xmlns:mc="http://schemas.openxmlformats.org/markup-compatibility/2006">
          <mc:Choice Requires="x14">
            <control shapeId="13377" r:id="rId18" name="Option Button 65">
              <controlPr defaultSize="0" autoFill="0" autoLine="0" autoPict="0" altText="">
                <anchor moveWithCells="1">
                  <from>
                    <xdr:col>47</xdr:col>
                    <xdr:colOff>9525</xdr:colOff>
                    <xdr:row>13</xdr:row>
                    <xdr:rowOff>9525</xdr:rowOff>
                  </from>
                  <to>
                    <xdr:col>49</xdr:col>
                    <xdr:colOff>9525</xdr:colOff>
                    <xdr:row>14</xdr:row>
                    <xdr:rowOff>0</xdr:rowOff>
                  </to>
                </anchor>
              </controlPr>
            </control>
          </mc:Choice>
        </mc:AlternateContent>
        <mc:AlternateContent xmlns:mc="http://schemas.openxmlformats.org/markup-compatibility/2006">
          <mc:Choice Requires="x14">
            <control shapeId="13378" r:id="rId19" name="Check Box 66">
              <controlPr defaultSize="0" autoFill="0" autoLine="0" autoPict="0">
                <anchor moveWithCells="1">
                  <from>
                    <xdr:col>34</xdr:col>
                    <xdr:colOff>9525</xdr:colOff>
                    <xdr:row>17</xdr:row>
                    <xdr:rowOff>9525</xdr:rowOff>
                  </from>
                  <to>
                    <xdr:col>35</xdr:col>
                    <xdr:colOff>104775</xdr:colOff>
                    <xdr:row>18</xdr:row>
                    <xdr:rowOff>9525</xdr:rowOff>
                  </to>
                </anchor>
              </controlPr>
            </control>
          </mc:Choice>
        </mc:AlternateContent>
        <mc:AlternateContent xmlns:mc="http://schemas.openxmlformats.org/markup-compatibility/2006">
          <mc:Choice Requires="x14">
            <control shapeId="13379" r:id="rId20" name="Group Box 67">
              <controlPr defaultSize="0" print="0" autoFill="0" autoPict="0">
                <anchor moveWithCells="1">
                  <from>
                    <xdr:col>24</xdr:col>
                    <xdr:colOff>0</xdr:colOff>
                    <xdr:row>37</xdr:row>
                    <xdr:rowOff>0</xdr:rowOff>
                  </from>
                  <to>
                    <xdr:col>51</xdr:col>
                    <xdr:colOff>0</xdr:colOff>
                    <xdr:row>38</xdr:row>
                    <xdr:rowOff>0</xdr:rowOff>
                  </to>
                </anchor>
              </controlPr>
            </control>
          </mc:Choice>
        </mc:AlternateContent>
        <mc:AlternateContent xmlns:mc="http://schemas.openxmlformats.org/markup-compatibility/2006">
          <mc:Choice Requires="x14">
            <control shapeId="13380" r:id="rId21" name="Option Button 68">
              <controlPr defaultSize="0" autoFill="0" autoLine="0" autoPict="0" altText="">
                <anchor moveWithCells="1">
                  <from>
                    <xdr:col>24</xdr:col>
                    <xdr:colOff>9525</xdr:colOff>
                    <xdr:row>37</xdr:row>
                    <xdr:rowOff>9525</xdr:rowOff>
                  </from>
                  <to>
                    <xdr:col>26</xdr:col>
                    <xdr:colOff>9525</xdr:colOff>
                    <xdr:row>38</xdr:row>
                    <xdr:rowOff>0</xdr:rowOff>
                  </to>
                </anchor>
              </controlPr>
            </control>
          </mc:Choice>
        </mc:AlternateContent>
        <mc:AlternateContent xmlns:mc="http://schemas.openxmlformats.org/markup-compatibility/2006">
          <mc:Choice Requires="x14">
            <control shapeId="13382" r:id="rId22" name="Option Button 70">
              <controlPr defaultSize="0" autoFill="0" autoLine="0" autoPict="0" altText="">
                <anchor moveWithCells="1">
                  <from>
                    <xdr:col>33</xdr:col>
                    <xdr:colOff>9525</xdr:colOff>
                    <xdr:row>37</xdr:row>
                    <xdr:rowOff>9525</xdr:rowOff>
                  </from>
                  <to>
                    <xdr:col>35</xdr:col>
                    <xdr:colOff>9525</xdr:colOff>
                    <xdr:row>38</xdr:row>
                    <xdr:rowOff>0</xdr:rowOff>
                  </to>
                </anchor>
              </controlPr>
            </control>
          </mc:Choice>
        </mc:AlternateContent>
        <mc:AlternateContent xmlns:mc="http://schemas.openxmlformats.org/markup-compatibility/2006">
          <mc:Choice Requires="x14">
            <control shapeId="13383" r:id="rId23" name="Option Button 71">
              <controlPr defaultSize="0" autoFill="0" autoLine="0" autoPict="0" altText="">
                <anchor moveWithCells="1">
                  <from>
                    <xdr:col>42</xdr:col>
                    <xdr:colOff>9525</xdr:colOff>
                    <xdr:row>37</xdr:row>
                    <xdr:rowOff>9525</xdr:rowOff>
                  </from>
                  <to>
                    <xdr:col>44</xdr:col>
                    <xdr:colOff>9525</xdr:colOff>
                    <xdr:row>38</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pageSetUpPr fitToPage="1"/>
  </sheetPr>
  <dimension ref="B1:AW42"/>
  <sheetViews>
    <sheetView showGridLines="0" showZeros="0" zoomScaleNormal="100" workbookViewId="0">
      <selection activeCell="M20" sqref="M20"/>
    </sheetView>
  </sheetViews>
  <sheetFormatPr baseColWidth="10" defaultRowHeight="12.75"/>
  <cols>
    <col min="1" max="1" width="4.42578125" style="719" customWidth="1"/>
    <col min="2" max="2" width="26.5703125" style="719" bestFit="1" customWidth="1"/>
    <col min="3" max="3" width="14.5703125" style="863" customWidth="1"/>
    <col min="4" max="4" width="10.7109375" style="864" customWidth="1"/>
    <col min="5" max="5" width="6.7109375" style="864" customWidth="1"/>
    <col min="6" max="6" width="4.7109375" style="864" customWidth="1"/>
    <col min="7" max="8" width="5.7109375" style="719" customWidth="1"/>
    <col min="9" max="9" width="7.7109375" style="864" customWidth="1"/>
    <col min="10" max="10" width="7.7109375" style="719" customWidth="1"/>
    <col min="11" max="11" width="2.7109375" style="719" customWidth="1"/>
    <col min="12" max="12" width="12.5703125" style="719" customWidth="1"/>
    <col min="13" max="13" width="11.28515625" style="719" customWidth="1"/>
    <col min="14" max="14" width="6.7109375" style="719" customWidth="1"/>
    <col min="15" max="15" width="12.5703125" style="719" customWidth="1"/>
    <col min="16" max="16" width="11.28515625" style="719" customWidth="1"/>
    <col min="17" max="17" width="6.7109375" style="719" customWidth="1"/>
    <col min="18" max="18" width="66.28515625" style="719" customWidth="1"/>
    <col min="19" max="16384" width="11.42578125" style="719"/>
  </cols>
  <sheetData>
    <row r="1" spans="2:49" ht="18.75" customHeight="1">
      <c r="B1" s="5707" t="s">
        <v>1343</v>
      </c>
      <c r="C1" s="5708"/>
      <c r="D1" s="5708"/>
      <c r="E1" s="5708"/>
      <c r="F1" s="5708"/>
      <c r="G1" s="5708"/>
      <c r="H1" s="5708"/>
      <c r="I1" s="5708"/>
      <c r="J1" s="5708"/>
      <c r="K1" s="5708"/>
      <c r="L1" s="5708"/>
      <c r="M1" s="5708"/>
      <c r="N1" s="5708"/>
      <c r="O1" s="5708"/>
      <c r="P1" s="5708"/>
      <c r="Q1" s="5708"/>
      <c r="R1" s="5709"/>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row>
    <row r="2" spans="2:49" s="692" customFormat="1" ht="19.5" customHeight="1">
      <c r="B2" s="877" t="s">
        <v>3</v>
      </c>
      <c r="C2" s="5694">
        <f>Datenbasis!D3</f>
        <v>0</v>
      </c>
      <c r="D2" s="5695"/>
      <c r="E2" s="5695"/>
      <c r="F2" s="876" t="s">
        <v>21</v>
      </c>
      <c r="G2" s="789" t="s">
        <v>1344</v>
      </c>
      <c r="H2" s="874"/>
      <c r="I2" s="874"/>
      <c r="J2" s="875"/>
      <c r="K2" s="5713" t="s">
        <v>1345</v>
      </c>
      <c r="L2" s="5714"/>
      <c r="M2" s="5715">
        <f>Datenbasis!M8</f>
        <v>0</v>
      </c>
      <c r="N2" s="5697"/>
      <c r="O2" s="5697"/>
      <c r="P2" s="5697"/>
      <c r="Q2" s="5698"/>
      <c r="R2" s="5699"/>
    </row>
    <row r="3" spans="2:49" ht="18" customHeight="1">
      <c r="B3" s="986" t="s">
        <v>1346</v>
      </c>
      <c r="C3" s="970"/>
      <c r="D3" s="5710"/>
      <c r="E3" s="5710"/>
      <c r="F3" s="5710"/>
      <c r="G3" s="5710"/>
      <c r="H3" s="5710"/>
      <c r="I3" s="5710"/>
      <c r="J3" s="5710"/>
      <c r="K3" s="5710"/>
      <c r="L3" s="5710"/>
      <c r="M3" s="5710"/>
      <c r="N3" s="5710"/>
      <c r="O3" s="5710"/>
      <c r="P3" s="5710"/>
      <c r="Q3" s="5710"/>
      <c r="R3" s="5669"/>
      <c r="S3" s="708"/>
    </row>
    <row r="4" spans="2:49" ht="18" customHeight="1" thickBot="1">
      <c r="B4" s="987" t="s">
        <v>1347</v>
      </c>
      <c r="C4" s="988"/>
      <c r="D4" s="5711"/>
      <c r="E4" s="5711"/>
      <c r="F4" s="5711"/>
      <c r="G4" s="5711"/>
      <c r="H4" s="5711"/>
      <c r="I4" s="5711"/>
      <c r="J4" s="5711"/>
      <c r="K4" s="5711"/>
      <c r="L4" s="5711"/>
      <c r="M4" s="5711"/>
      <c r="N4" s="5711"/>
      <c r="O4" s="5711"/>
      <c r="P4" s="5711"/>
      <c r="Q4" s="5711"/>
      <c r="R4" s="5671"/>
      <c r="S4" s="708"/>
    </row>
    <row r="5" spans="2:49" s="692" customFormat="1" ht="18" customHeight="1">
      <c r="B5" s="866" t="s">
        <v>1205</v>
      </c>
      <c r="C5" s="867"/>
      <c r="D5" s="5684" t="s">
        <v>1206</v>
      </c>
      <c r="E5" s="792" t="s">
        <v>566</v>
      </c>
      <c r="F5" s="793"/>
      <c r="G5" s="5686" t="s">
        <v>1207</v>
      </c>
      <c r="H5" s="5712"/>
      <c r="I5" s="793" t="s">
        <v>1208</v>
      </c>
      <c r="J5" s="5688" t="s">
        <v>1209</v>
      </c>
      <c r="L5" s="5660" t="s">
        <v>1210</v>
      </c>
      <c r="M5" s="5662" t="s">
        <v>1211</v>
      </c>
      <c r="N5" s="5664" t="s">
        <v>1212</v>
      </c>
      <c r="O5" s="5703" t="s">
        <v>1210</v>
      </c>
      <c r="P5" s="5662" t="s">
        <v>1211</v>
      </c>
      <c r="Q5" s="5664" t="s">
        <v>1212</v>
      </c>
      <c r="R5" s="5705" t="s">
        <v>321</v>
      </c>
    </row>
    <row r="6" spans="2:49" s="692" customFormat="1" ht="18" customHeight="1" thickBot="1">
      <c r="B6" s="794"/>
      <c r="C6" s="795"/>
      <c r="D6" s="5685"/>
      <c r="E6" s="796"/>
      <c r="F6" s="796"/>
      <c r="G6" s="796" t="s">
        <v>1213</v>
      </c>
      <c r="H6" s="796" t="s">
        <v>1214</v>
      </c>
      <c r="I6" s="796"/>
      <c r="J6" s="5689"/>
      <c r="K6" s="797"/>
      <c r="L6" s="5661"/>
      <c r="M6" s="5663"/>
      <c r="N6" s="5665"/>
      <c r="O6" s="5704"/>
      <c r="P6" s="5663"/>
      <c r="Q6" s="5665"/>
      <c r="R6" s="5706"/>
    </row>
    <row r="7" spans="2:49" s="692" customFormat="1" ht="18" customHeight="1">
      <c r="B7" s="798" t="s">
        <v>1215</v>
      </c>
      <c r="C7" s="799" t="s">
        <v>1216</v>
      </c>
      <c r="D7" s="800" t="s">
        <v>787</v>
      </c>
      <c r="E7" s="800" t="s">
        <v>1217</v>
      </c>
      <c r="F7" s="5673" t="s">
        <v>1218</v>
      </c>
      <c r="G7" s="801" t="s">
        <v>1219</v>
      </c>
      <c r="H7" s="802" t="s">
        <v>1220</v>
      </c>
      <c r="I7" s="972"/>
      <c r="J7" s="803" t="s">
        <v>1221</v>
      </c>
      <c r="L7" s="804" t="s">
        <v>1222</v>
      </c>
      <c r="M7" s="800"/>
      <c r="N7" s="1004"/>
      <c r="O7" s="805" t="s">
        <v>1223</v>
      </c>
      <c r="P7" s="806"/>
      <c r="Q7" s="807"/>
      <c r="R7" s="995"/>
    </row>
    <row r="8" spans="2:49" s="692" customFormat="1" ht="18" customHeight="1">
      <c r="B8" s="808" t="s">
        <v>1224</v>
      </c>
      <c r="C8" s="809" t="s">
        <v>1216</v>
      </c>
      <c r="D8" s="810" t="s">
        <v>787</v>
      </c>
      <c r="E8" s="810" t="s">
        <v>1225</v>
      </c>
      <c r="F8" s="5674"/>
      <c r="G8" s="811" t="s">
        <v>1219</v>
      </c>
      <c r="H8" s="812" t="s">
        <v>1220</v>
      </c>
      <c r="I8" s="973"/>
      <c r="J8" s="813">
        <v>31</v>
      </c>
      <c r="K8" s="814"/>
      <c r="L8" s="815" t="s">
        <v>1222</v>
      </c>
      <c r="M8" s="838"/>
      <c r="N8" s="1005"/>
      <c r="O8" s="816" t="s">
        <v>1223</v>
      </c>
      <c r="P8" s="817"/>
      <c r="Q8" s="818"/>
      <c r="R8" s="996"/>
    </row>
    <row r="9" spans="2:49" s="692" customFormat="1" ht="18" customHeight="1">
      <c r="B9" s="819" t="s">
        <v>1226</v>
      </c>
      <c r="C9" s="820" t="s">
        <v>1227</v>
      </c>
      <c r="D9" s="821" t="s">
        <v>360</v>
      </c>
      <c r="E9" s="5675" t="s">
        <v>1228</v>
      </c>
      <c r="F9" s="5678" t="s">
        <v>1229</v>
      </c>
      <c r="G9" s="822" t="s">
        <v>1219</v>
      </c>
      <c r="H9" s="823" t="s">
        <v>1220</v>
      </c>
      <c r="I9" s="973"/>
      <c r="J9" s="5681">
        <v>45</v>
      </c>
      <c r="K9" s="742"/>
      <c r="L9" s="824" t="s">
        <v>1222</v>
      </c>
      <c r="M9" s="1001"/>
      <c r="N9" s="1006"/>
      <c r="O9" s="722" t="s">
        <v>1223</v>
      </c>
      <c r="P9" s="825"/>
      <c r="Q9" s="826"/>
      <c r="R9" s="997"/>
    </row>
    <row r="10" spans="2:49" ht="18" customHeight="1">
      <c r="B10" s="819" t="s">
        <v>1230</v>
      </c>
      <c r="C10" s="827" t="s">
        <v>1231</v>
      </c>
      <c r="D10" s="810" t="s">
        <v>360</v>
      </c>
      <c r="E10" s="5676"/>
      <c r="F10" s="5679"/>
      <c r="G10" s="828" t="s">
        <v>1219</v>
      </c>
      <c r="H10" s="829" t="s">
        <v>1220</v>
      </c>
      <c r="I10" s="974"/>
      <c r="J10" s="5682"/>
      <c r="K10" s="749"/>
      <c r="L10" s="830" t="s">
        <v>1232</v>
      </c>
      <c r="M10" s="1002"/>
      <c r="N10" s="1007"/>
      <c r="O10" s="830" t="s">
        <v>1233</v>
      </c>
      <c r="P10" s="831"/>
      <c r="Q10" s="832"/>
      <c r="R10" s="998"/>
    </row>
    <row r="11" spans="2:49" ht="18" customHeight="1">
      <c r="B11" s="833" t="s">
        <v>1234</v>
      </c>
      <c r="C11" s="827" t="s">
        <v>1235</v>
      </c>
      <c r="D11" s="810" t="s">
        <v>360</v>
      </c>
      <c r="E11" s="5676"/>
      <c r="F11" s="5679"/>
      <c r="G11" s="828" t="s">
        <v>1219</v>
      </c>
      <c r="H11" s="829" t="s">
        <v>1220</v>
      </c>
      <c r="I11" s="974"/>
      <c r="J11" s="5682"/>
      <c r="K11" s="749"/>
      <c r="L11" s="830" t="s">
        <v>1236</v>
      </c>
      <c r="M11" s="1002"/>
      <c r="N11" s="1007"/>
      <c r="O11" s="830" t="s">
        <v>1237</v>
      </c>
      <c r="P11" s="831"/>
      <c r="Q11" s="832"/>
      <c r="R11" s="999"/>
    </row>
    <row r="12" spans="2:49" ht="18" customHeight="1">
      <c r="B12" s="833" t="s">
        <v>1238</v>
      </c>
      <c r="C12" s="827" t="s">
        <v>1239</v>
      </c>
      <c r="D12" s="810" t="s">
        <v>360</v>
      </c>
      <c r="E12" s="5676"/>
      <c r="F12" s="5679"/>
      <c r="G12" s="828" t="s">
        <v>1219</v>
      </c>
      <c r="H12" s="829" t="s">
        <v>1220</v>
      </c>
      <c r="I12" s="974"/>
      <c r="J12" s="5682"/>
      <c r="K12" s="749"/>
      <c r="L12" s="830" t="s">
        <v>1240</v>
      </c>
      <c r="M12" s="1002"/>
      <c r="N12" s="1007"/>
      <c r="O12" s="830" t="s">
        <v>1241</v>
      </c>
      <c r="P12" s="831"/>
      <c r="Q12" s="832"/>
      <c r="R12" s="999"/>
    </row>
    <row r="13" spans="2:49" ht="18" customHeight="1">
      <c r="B13" s="833" t="s">
        <v>1242</v>
      </c>
      <c r="C13" s="827" t="s">
        <v>1243</v>
      </c>
      <c r="D13" s="810" t="s">
        <v>360</v>
      </c>
      <c r="E13" s="5676"/>
      <c r="F13" s="5679"/>
      <c r="G13" s="828" t="s">
        <v>1219</v>
      </c>
      <c r="H13" s="829" t="s">
        <v>1220</v>
      </c>
      <c r="I13" s="974"/>
      <c r="J13" s="5682"/>
      <c r="K13" s="749"/>
      <c r="L13" s="830" t="s">
        <v>1244</v>
      </c>
      <c r="M13" s="1002"/>
      <c r="N13" s="1007"/>
      <c r="O13" s="830" t="s">
        <v>1245</v>
      </c>
      <c r="P13" s="831"/>
      <c r="Q13" s="832"/>
      <c r="R13" s="999"/>
    </row>
    <row r="14" spans="2:49" ht="18" customHeight="1">
      <c r="B14" s="833" t="s">
        <v>1246</v>
      </c>
      <c r="C14" s="834" t="s">
        <v>1247</v>
      </c>
      <c r="D14" s="810" t="s">
        <v>360</v>
      </c>
      <c r="E14" s="5676"/>
      <c r="F14" s="5679"/>
      <c r="G14" s="828" t="s">
        <v>1219</v>
      </c>
      <c r="H14" s="829" t="s">
        <v>1220</v>
      </c>
      <c r="I14" s="974"/>
      <c r="J14" s="5682"/>
      <c r="K14" s="749"/>
      <c r="L14" s="835" t="s">
        <v>1248</v>
      </c>
      <c r="M14" s="1002"/>
      <c r="N14" s="1007"/>
      <c r="O14" s="834" t="s">
        <v>1249</v>
      </c>
      <c r="P14" s="831"/>
      <c r="Q14" s="832"/>
      <c r="R14" s="998"/>
    </row>
    <row r="15" spans="2:49" ht="18" customHeight="1">
      <c r="B15" s="833" t="s">
        <v>1250</v>
      </c>
      <c r="C15" s="834" t="s">
        <v>1251</v>
      </c>
      <c r="D15" s="810" t="s">
        <v>360</v>
      </c>
      <c r="E15" s="5676"/>
      <c r="F15" s="5679"/>
      <c r="G15" s="828" t="s">
        <v>1219</v>
      </c>
      <c r="H15" s="829" t="s">
        <v>1220</v>
      </c>
      <c r="I15" s="974"/>
      <c r="J15" s="5682"/>
      <c r="K15" s="749"/>
      <c r="L15" s="835" t="s">
        <v>1252</v>
      </c>
      <c r="M15" s="1002"/>
      <c r="N15" s="1007"/>
      <c r="O15" s="834" t="s">
        <v>1253</v>
      </c>
      <c r="P15" s="831"/>
      <c r="Q15" s="832"/>
      <c r="R15" s="998"/>
    </row>
    <row r="16" spans="2:49" ht="18" customHeight="1">
      <c r="B16" s="833" t="s">
        <v>1254</v>
      </c>
      <c r="C16" s="834" t="s">
        <v>1255</v>
      </c>
      <c r="D16" s="810" t="s">
        <v>360</v>
      </c>
      <c r="E16" s="5676"/>
      <c r="F16" s="5679"/>
      <c r="G16" s="828" t="s">
        <v>1219</v>
      </c>
      <c r="H16" s="829" t="s">
        <v>1220</v>
      </c>
      <c r="I16" s="974"/>
      <c r="J16" s="5682"/>
      <c r="K16" s="749"/>
      <c r="L16" s="835" t="s">
        <v>1256</v>
      </c>
      <c r="M16" s="1002"/>
      <c r="N16" s="1007"/>
      <c r="O16" s="834" t="s">
        <v>1257</v>
      </c>
      <c r="P16" s="831"/>
      <c r="Q16" s="832"/>
      <c r="R16" s="998"/>
    </row>
    <row r="17" spans="2:18" ht="18" customHeight="1">
      <c r="B17" s="833" t="s">
        <v>1258</v>
      </c>
      <c r="C17" s="834" t="s">
        <v>1259</v>
      </c>
      <c r="D17" s="810" t="s">
        <v>360</v>
      </c>
      <c r="E17" s="5676"/>
      <c r="F17" s="5679"/>
      <c r="G17" s="828" t="s">
        <v>1219</v>
      </c>
      <c r="H17" s="829" t="s">
        <v>1220</v>
      </c>
      <c r="I17" s="974"/>
      <c r="J17" s="5682"/>
      <c r="K17" s="749"/>
      <c r="L17" s="835" t="s">
        <v>1260</v>
      </c>
      <c r="M17" s="1002"/>
      <c r="N17" s="1007"/>
      <c r="O17" s="834" t="s">
        <v>1261</v>
      </c>
      <c r="P17" s="831"/>
      <c r="Q17" s="832"/>
      <c r="R17" s="998"/>
    </row>
    <row r="18" spans="2:18" ht="18" customHeight="1">
      <c r="B18" s="833" t="s">
        <v>1262</v>
      </c>
      <c r="C18" s="834" t="s">
        <v>1263</v>
      </c>
      <c r="D18" s="810" t="s">
        <v>360</v>
      </c>
      <c r="E18" s="5676"/>
      <c r="F18" s="5679"/>
      <c r="G18" s="828" t="s">
        <v>1219</v>
      </c>
      <c r="H18" s="829" t="s">
        <v>1220</v>
      </c>
      <c r="I18" s="974"/>
      <c r="J18" s="5682"/>
      <c r="K18" s="749"/>
      <c r="L18" s="835" t="s">
        <v>1264</v>
      </c>
      <c r="M18" s="1002"/>
      <c r="N18" s="1007"/>
      <c r="O18" s="834" t="s">
        <v>1265</v>
      </c>
      <c r="P18" s="831"/>
      <c r="Q18" s="832"/>
      <c r="R18" s="998"/>
    </row>
    <row r="19" spans="2:18" ht="18" customHeight="1">
      <c r="B19" s="833" t="s">
        <v>1266</v>
      </c>
      <c r="C19" s="834" t="s">
        <v>1267</v>
      </c>
      <c r="D19" s="810" t="s">
        <v>360</v>
      </c>
      <c r="E19" s="5676"/>
      <c r="F19" s="5679"/>
      <c r="G19" s="828" t="s">
        <v>1219</v>
      </c>
      <c r="H19" s="829" t="s">
        <v>1220</v>
      </c>
      <c r="I19" s="974"/>
      <c r="J19" s="5682"/>
      <c r="K19" s="749"/>
      <c r="L19" s="835" t="s">
        <v>1268</v>
      </c>
      <c r="M19" s="1002"/>
      <c r="N19" s="1007"/>
      <c r="O19" s="834" t="s">
        <v>1269</v>
      </c>
      <c r="P19" s="831"/>
      <c r="Q19" s="832"/>
      <c r="R19" s="998"/>
    </row>
    <row r="20" spans="2:18" ht="18" customHeight="1">
      <c r="B20" s="833" t="s">
        <v>1270</v>
      </c>
      <c r="C20" s="834" t="s">
        <v>1271</v>
      </c>
      <c r="D20" s="810" t="s">
        <v>360</v>
      </c>
      <c r="E20" s="5676"/>
      <c r="F20" s="5679"/>
      <c r="G20" s="828" t="s">
        <v>1219</v>
      </c>
      <c r="H20" s="829" t="s">
        <v>1220</v>
      </c>
      <c r="I20" s="974"/>
      <c r="J20" s="5682"/>
      <c r="K20" s="749"/>
      <c r="L20" s="835" t="s">
        <v>1272</v>
      </c>
      <c r="M20" s="1002"/>
      <c r="N20" s="1007"/>
      <c r="O20" s="834" t="s">
        <v>1273</v>
      </c>
      <c r="P20" s="831"/>
      <c r="Q20" s="832"/>
      <c r="R20" s="998"/>
    </row>
    <row r="21" spans="2:18" ht="18" customHeight="1">
      <c r="B21" s="833" t="s">
        <v>1274</v>
      </c>
      <c r="C21" s="834" t="s">
        <v>1275</v>
      </c>
      <c r="D21" s="810" t="s">
        <v>360</v>
      </c>
      <c r="E21" s="5676"/>
      <c r="F21" s="5679"/>
      <c r="G21" s="828" t="s">
        <v>1219</v>
      </c>
      <c r="H21" s="829" t="s">
        <v>1220</v>
      </c>
      <c r="I21" s="974"/>
      <c r="J21" s="5682"/>
      <c r="K21" s="749"/>
      <c r="L21" s="835" t="s">
        <v>1276</v>
      </c>
      <c r="M21" s="1002"/>
      <c r="N21" s="1007"/>
      <c r="O21" s="834" t="s">
        <v>1277</v>
      </c>
      <c r="P21" s="831"/>
      <c r="Q21" s="832"/>
      <c r="R21" s="998"/>
    </row>
    <row r="22" spans="2:18" ht="18" customHeight="1">
      <c r="B22" s="833" t="s">
        <v>1278</v>
      </c>
      <c r="C22" s="834" t="s">
        <v>1279</v>
      </c>
      <c r="D22" s="810" t="s">
        <v>360</v>
      </c>
      <c r="E22" s="5676"/>
      <c r="F22" s="5679"/>
      <c r="G22" s="828" t="s">
        <v>1219</v>
      </c>
      <c r="H22" s="829" t="s">
        <v>1220</v>
      </c>
      <c r="I22" s="974"/>
      <c r="J22" s="5682"/>
      <c r="K22" s="749"/>
      <c r="L22" s="835" t="s">
        <v>1280</v>
      </c>
      <c r="M22" s="1002"/>
      <c r="N22" s="1007"/>
      <c r="O22" s="834" t="s">
        <v>1281</v>
      </c>
      <c r="P22" s="831"/>
      <c r="Q22" s="832"/>
      <c r="R22" s="998"/>
    </row>
    <row r="23" spans="2:18" ht="18" customHeight="1">
      <c r="B23" s="808" t="s">
        <v>1336</v>
      </c>
      <c r="C23" s="837" t="s">
        <v>1283</v>
      </c>
      <c r="D23" s="838" t="s">
        <v>360</v>
      </c>
      <c r="E23" s="5677"/>
      <c r="F23" s="5680"/>
      <c r="G23" s="839" t="s">
        <v>1219</v>
      </c>
      <c r="H23" s="812" t="s">
        <v>1220</v>
      </c>
      <c r="I23" s="974"/>
      <c r="J23" s="5683"/>
      <c r="K23" s="840"/>
      <c r="L23" s="815" t="s">
        <v>1337</v>
      </c>
      <c r="M23" s="1003"/>
      <c r="N23" s="1008"/>
      <c r="O23" s="815" t="s">
        <v>1285</v>
      </c>
      <c r="P23" s="817"/>
      <c r="Q23" s="818"/>
      <c r="R23" s="1000"/>
    </row>
    <row r="24" spans="2:18" s="692" customFormat="1" ht="18" customHeight="1">
      <c r="B24" s="868" t="s">
        <v>1286</v>
      </c>
      <c r="C24" s="869" t="s">
        <v>1287</v>
      </c>
      <c r="D24" s="870" t="s">
        <v>787</v>
      </c>
      <c r="E24" s="5676" t="s">
        <v>1288</v>
      </c>
      <c r="F24" s="5679" t="s">
        <v>1289</v>
      </c>
      <c r="G24" s="871" t="s">
        <v>1290</v>
      </c>
      <c r="H24" s="872" t="s">
        <v>1291</v>
      </c>
      <c r="I24" s="973"/>
      <c r="J24" s="5682">
        <v>30</v>
      </c>
      <c r="L24" s="824" t="s">
        <v>122</v>
      </c>
      <c r="M24" s="1001"/>
      <c r="N24" s="1006"/>
      <c r="O24" s="722" t="s">
        <v>1292</v>
      </c>
      <c r="P24" s="825"/>
      <c r="Q24" s="826"/>
      <c r="R24" s="997"/>
    </row>
    <row r="25" spans="2:18" s="692" customFormat="1" ht="18" customHeight="1">
      <c r="B25" s="847" t="s">
        <v>1293</v>
      </c>
      <c r="C25" s="827" t="s">
        <v>1294</v>
      </c>
      <c r="D25" s="810" t="s">
        <v>1295</v>
      </c>
      <c r="E25" s="5676"/>
      <c r="F25" s="5679"/>
      <c r="G25" s="848" t="s">
        <v>1296</v>
      </c>
      <c r="H25" s="829" t="s">
        <v>1297</v>
      </c>
      <c r="I25" s="973"/>
      <c r="J25" s="5682"/>
      <c r="L25" s="835" t="s">
        <v>1298</v>
      </c>
      <c r="M25" s="1002"/>
      <c r="N25" s="1007"/>
      <c r="O25" s="834" t="s">
        <v>1299</v>
      </c>
      <c r="P25" s="831"/>
      <c r="Q25" s="832"/>
      <c r="R25" s="998"/>
    </row>
    <row r="26" spans="2:18" s="692" customFormat="1" ht="18" customHeight="1">
      <c r="B26" s="847" t="s">
        <v>1300</v>
      </c>
      <c r="C26" s="827" t="s">
        <v>1301</v>
      </c>
      <c r="D26" s="810" t="s">
        <v>787</v>
      </c>
      <c r="E26" s="5676"/>
      <c r="F26" s="5679"/>
      <c r="G26" s="848" t="s">
        <v>1296</v>
      </c>
      <c r="H26" s="829" t="s">
        <v>1297</v>
      </c>
      <c r="I26" s="973"/>
      <c r="J26" s="5682"/>
      <c r="L26" s="835" t="s">
        <v>1298</v>
      </c>
      <c r="M26" s="1002"/>
      <c r="N26" s="1007"/>
      <c r="O26" s="834" t="s">
        <v>1299</v>
      </c>
      <c r="P26" s="831"/>
      <c r="Q26" s="832"/>
      <c r="R26" s="998"/>
    </row>
    <row r="27" spans="2:18" s="692" customFormat="1" ht="18" customHeight="1">
      <c r="B27" s="833" t="s">
        <v>1302</v>
      </c>
      <c r="C27" s="827" t="s">
        <v>1303</v>
      </c>
      <c r="D27" s="810" t="s">
        <v>787</v>
      </c>
      <c r="E27" s="5676"/>
      <c r="F27" s="5679"/>
      <c r="G27" s="848" t="s">
        <v>1296</v>
      </c>
      <c r="H27" s="829" t="s">
        <v>1297</v>
      </c>
      <c r="I27" s="973"/>
      <c r="J27" s="5682"/>
      <c r="L27" s="835" t="s">
        <v>1298</v>
      </c>
      <c r="M27" s="1002"/>
      <c r="N27" s="1007"/>
      <c r="O27" s="834" t="s">
        <v>1299</v>
      </c>
      <c r="P27" s="831"/>
      <c r="Q27" s="832"/>
      <c r="R27" s="998"/>
    </row>
    <row r="28" spans="2:18" s="692" customFormat="1" ht="18" customHeight="1">
      <c r="B28" s="833" t="s">
        <v>1304</v>
      </c>
      <c r="C28" s="827" t="s">
        <v>1305</v>
      </c>
      <c r="D28" s="810" t="s">
        <v>1306</v>
      </c>
      <c r="E28" s="5676"/>
      <c r="F28" s="5679"/>
      <c r="G28" s="848" t="s">
        <v>1296</v>
      </c>
      <c r="H28" s="829" t="s">
        <v>1297</v>
      </c>
      <c r="I28" s="973"/>
      <c r="J28" s="5682"/>
      <c r="L28" s="835" t="s">
        <v>1298</v>
      </c>
      <c r="M28" s="1002"/>
      <c r="N28" s="1007"/>
      <c r="O28" s="834" t="s">
        <v>1299</v>
      </c>
      <c r="P28" s="831"/>
      <c r="Q28" s="832"/>
      <c r="R28" s="998"/>
    </row>
    <row r="29" spans="2:18" s="692" customFormat="1" ht="18" customHeight="1">
      <c r="B29" s="833" t="s">
        <v>1307</v>
      </c>
      <c r="C29" s="827" t="s">
        <v>1308</v>
      </c>
      <c r="D29" s="810" t="s">
        <v>787</v>
      </c>
      <c r="E29" s="5676"/>
      <c r="F29" s="5679"/>
      <c r="G29" s="848" t="s">
        <v>1296</v>
      </c>
      <c r="H29" s="829" t="s">
        <v>1297</v>
      </c>
      <c r="I29" s="973"/>
      <c r="J29" s="5682"/>
      <c r="L29" s="835" t="s">
        <v>1298</v>
      </c>
      <c r="M29" s="1002"/>
      <c r="N29" s="1007"/>
      <c r="O29" s="834" t="s">
        <v>1299</v>
      </c>
      <c r="P29" s="831"/>
      <c r="Q29" s="832"/>
      <c r="R29" s="998"/>
    </row>
    <row r="30" spans="2:18" s="692" customFormat="1" ht="18" customHeight="1">
      <c r="B30" s="808" t="s">
        <v>1309</v>
      </c>
      <c r="C30" s="837" t="s">
        <v>1310</v>
      </c>
      <c r="D30" s="838" t="s">
        <v>787</v>
      </c>
      <c r="E30" s="5677"/>
      <c r="F30" s="5680"/>
      <c r="G30" s="811" t="s">
        <v>1296</v>
      </c>
      <c r="H30" s="812" t="s">
        <v>1297</v>
      </c>
      <c r="I30" s="975"/>
      <c r="J30" s="5683"/>
      <c r="K30" s="873"/>
      <c r="L30" s="815" t="s">
        <v>1298</v>
      </c>
      <c r="M30" s="1003"/>
      <c r="N30" s="1008"/>
      <c r="O30" s="816" t="s">
        <v>1299</v>
      </c>
      <c r="P30" s="817"/>
      <c r="Q30" s="818"/>
      <c r="R30" s="996"/>
    </row>
    <row r="31" spans="2:18" s="692" customFormat="1" ht="18" customHeight="1">
      <c r="B31" s="788" t="s">
        <v>1311</v>
      </c>
      <c r="C31" s="849" t="s">
        <v>1312</v>
      </c>
      <c r="D31" s="821" t="s">
        <v>787</v>
      </c>
      <c r="E31" s="5675" t="s">
        <v>1313</v>
      </c>
      <c r="F31" s="5678" t="s">
        <v>1314</v>
      </c>
      <c r="G31" s="989"/>
      <c r="H31" s="990"/>
      <c r="I31" s="821" t="s">
        <v>1313</v>
      </c>
      <c r="J31" s="5681">
        <v>36</v>
      </c>
      <c r="L31" s="851"/>
      <c r="M31" s="983"/>
      <c r="N31" s="1006"/>
      <c r="O31" s="852"/>
      <c r="P31" s="983"/>
      <c r="Q31" s="826"/>
      <c r="R31" s="853" t="s">
        <v>1315</v>
      </c>
    </row>
    <row r="32" spans="2:18" s="692" customFormat="1" ht="18" customHeight="1">
      <c r="B32" s="833" t="s">
        <v>1316</v>
      </c>
      <c r="C32" s="809" t="s">
        <v>1317</v>
      </c>
      <c r="D32" s="810" t="s">
        <v>787</v>
      </c>
      <c r="E32" s="5676"/>
      <c r="F32" s="5679"/>
      <c r="G32" s="991"/>
      <c r="H32" s="992"/>
      <c r="I32" s="810" t="s">
        <v>1318</v>
      </c>
      <c r="J32" s="5682"/>
      <c r="L32" s="854"/>
      <c r="M32" s="984"/>
      <c r="N32" s="1007"/>
      <c r="O32" s="855"/>
      <c r="P32" s="984"/>
      <c r="Q32" s="832"/>
      <c r="R32" s="836" t="s">
        <v>1319</v>
      </c>
    </row>
    <row r="33" spans="2:18" s="692" customFormat="1" ht="18" customHeight="1">
      <c r="B33" s="819" t="s">
        <v>1338</v>
      </c>
      <c r="C33" s="720" t="s">
        <v>1339</v>
      </c>
      <c r="D33" s="810" t="s">
        <v>360</v>
      </c>
      <c r="E33" s="5676"/>
      <c r="F33" s="5679"/>
      <c r="G33" s="991"/>
      <c r="H33" s="992"/>
      <c r="I33" s="870" t="s">
        <v>1313</v>
      </c>
      <c r="J33" s="5682"/>
      <c r="L33" s="851"/>
      <c r="M33" s="984"/>
      <c r="N33" s="1006"/>
      <c r="O33" s="852"/>
      <c r="P33" s="984"/>
      <c r="Q33" s="826"/>
      <c r="R33" s="853" t="s">
        <v>1315</v>
      </c>
    </row>
    <row r="34" spans="2:18" s="692" customFormat="1" ht="18" customHeight="1">
      <c r="B34" s="833" t="s">
        <v>1340</v>
      </c>
      <c r="C34" s="809" t="s">
        <v>1341</v>
      </c>
      <c r="D34" s="810" t="s">
        <v>360</v>
      </c>
      <c r="E34" s="5676"/>
      <c r="F34" s="5679"/>
      <c r="G34" s="991"/>
      <c r="H34" s="992"/>
      <c r="I34" s="810" t="s">
        <v>1318</v>
      </c>
      <c r="J34" s="5682"/>
      <c r="L34" s="854"/>
      <c r="M34" s="984"/>
      <c r="N34" s="1007"/>
      <c r="O34" s="855"/>
      <c r="P34" s="984"/>
      <c r="Q34" s="832"/>
      <c r="R34" s="836" t="s">
        <v>1319</v>
      </c>
    </row>
    <row r="35" spans="2:18" s="692" customFormat="1" ht="18" customHeight="1">
      <c r="B35" s="833" t="s">
        <v>1320</v>
      </c>
      <c r="C35" s="809" t="s">
        <v>1321</v>
      </c>
      <c r="D35" s="810" t="s">
        <v>787</v>
      </c>
      <c r="E35" s="5676"/>
      <c r="F35" s="5679"/>
      <c r="G35" s="991"/>
      <c r="H35" s="992"/>
      <c r="I35" s="810" t="s">
        <v>98</v>
      </c>
      <c r="J35" s="5682"/>
      <c r="L35" s="854"/>
      <c r="M35" s="984"/>
      <c r="N35" s="1007"/>
      <c r="O35" s="855"/>
      <c r="P35" s="984"/>
      <c r="Q35" s="832"/>
      <c r="R35" s="5690" t="s">
        <v>1342</v>
      </c>
    </row>
    <row r="36" spans="2:18" s="692" customFormat="1" ht="18" customHeight="1">
      <c r="B36" s="833" t="s">
        <v>1323</v>
      </c>
      <c r="C36" s="809" t="s">
        <v>1324</v>
      </c>
      <c r="D36" s="810" t="s">
        <v>787</v>
      </c>
      <c r="E36" s="5676"/>
      <c r="F36" s="5679"/>
      <c r="G36" s="991"/>
      <c r="H36" s="992"/>
      <c r="I36" s="810" t="s">
        <v>98</v>
      </c>
      <c r="J36" s="5682"/>
      <c r="L36" s="854"/>
      <c r="M36" s="984"/>
      <c r="N36" s="1007"/>
      <c r="O36" s="855"/>
      <c r="P36" s="984"/>
      <c r="Q36" s="832"/>
      <c r="R36" s="5691"/>
    </row>
    <row r="37" spans="2:18" s="692" customFormat="1" ht="18" customHeight="1">
      <c r="B37" s="833" t="s">
        <v>1325</v>
      </c>
      <c r="C37" s="809" t="s">
        <v>1326</v>
      </c>
      <c r="D37" s="810" t="s">
        <v>787</v>
      </c>
      <c r="E37" s="5676"/>
      <c r="F37" s="5679"/>
      <c r="G37" s="991"/>
      <c r="H37" s="992"/>
      <c r="I37" s="810" t="s">
        <v>98</v>
      </c>
      <c r="J37" s="5682"/>
      <c r="L37" s="854"/>
      <c r="M37" s="984"/>
      <c r="N37" s="1007"/>
      <c r="O37" s="855"/>
      <c r="P37" s="984"/>
      <c r="Q37" s="832"/>
      <c r="R37" s="5692"/>
    </row>
    <row r="38" spans="2:18" s="692" customFormat="1" ht="18" customHeight="1">
      <c r="B38" s="833" t="s">
        <v>1327</v>
      </c>
      <c r="C38" s="809" t="s">
        <v>1328</v>
      </c>
      <c r="D38" s="810" t="s">
        <v>787</v>
      </c>
      <c r="E38" s="5676"/>
      <c r="F38" s="5679"/>
      <c r="G38" s="991"/>
      <c r="H38" s="992"/>
      <c r="I38" s="810" t="s">
        <v>133</v>
      </c>
      <c r="J38" s="5682"/>
      <c r="L38" s="854"/>
      <c r="M38" s="984"/>
      <c r="N38" s="1007"/>
      <c r="O38" s="855"/>
      <c r="P38" s="984"/>
      <c r="Q38" s="832"/>
      <c r="R38" s="5690" t="s">
        <v>1329</v>
      </c>
    </row>
    <row r="39" spans="2:18" s="692" customFormat="1" ht="18" customHeight="1">
      <c r="B39" s="833" t="s">
        <v>1330</v>
      </c>
      <c r="C39" s="809" t="s">
        <v>1331</v>
      </c>
      <c r="D39" s="810" t="s">
        <v>787</v>
      </c>
      <c r="E39" s="5676"/>
      <c r="F39" s="5679"/>
      <c r="G39" s="991"/>
      <c r="H39" s="992"/>
      <c r="I39" s="810" t="s">
        <v>133</v>
      </c>
      <c r="J39" s="5682"/>
      <c r="L39" s="854"/>
      <c r="M39" s="984"/>
      <c r="N39" s="1007"/>
      <c r="O39" s="855"/>
      <c r="P39" s="984"/>
      <c r="Q39" s="832"/>
      <c r="R39" s="5691"/>
    </row>
    <row r="40" spans="2:18" s="692" customFormat="1" ht="18" customHeight="1">
      <c r="B40" s="833" t="s">
        <v>1332</v>
      </c>
      <c r="C40" s="809" t="s">
        <v>1333</v>
      </c>
      <c r="D40" s="810" t="s">
        <v>787</v>
      </c>
      <c r="E40" s="5676"/>
      <c r="F40" s="5679"/>
      <c r="G40" s="991"/>
      <c r="H40" s="992"/>
      <c r="I40" s="810" t="s">
        <v>133</v>
      </c>
      <c r="J40" s="5682"/>
      <c r="L40" s="854"/>
      <c r="M40" s="984"/>
      <c r="N40" s="1007"/>
      <c r="O40" s="855"/>
      <c r="P40" s="984"/>
      <c r="Q40" s="832"/>
      <c r="R40" s="5691"/>
    </row>
    <row r="41" spans="2:18" s="692" customFormat="1" ht="18" customHeight="1" thickBot="1">
      <c r="B41" s="856" t="s">
        <v>1334</v>
      </c>
      <c r="C41" s="857" t="s">
        <v>1335</v>
      </c>
      <c r="D41" s="858" t="s">
        <v>787</v>
      </c>
      <c r="E41" s="5700"/>
      <c r="F41" s="5701"/>
      <c r="G41" s="993"/>
      <c r="H41" s="994"/>
      <c r="I41" s="858" t="s">
        <v>133</v>
      </c>
      <c r="J41" s="5702"/>
      <c r="K41" s="797"/>
      <c r="L41" s="860"/>
      <c r="M41" s="985"/>
      <c r="N41" s="1009"/>
      <c r="O41" s="861"/>
      <c r="P41" s="985"/>
      <c r="Q41" s="862"/>
      <c r="R41" s="5693"/>
    </row>
    <row r="42" spans="2:18" ht="18" customHeight="1"/>
  </sheetData>
  <sheetProtection password="CAAF" sheet="1" objects="1" scenarios="1" selectLockedCells="1"/>
  <mergeCells count="28">
    <mergeCell ref="R35:R37"/>
    <mergeCell ref="R38:R41"/>
    <mergeCell ref="C2:E2"/>
    <mergeCell ref="K2:L2"/>
    <mergeCell ref="M2:P2"/>
    <mergeCell ref="Q2:R2"/>
    <mergeCell ref="E24:E30"/>
    <mergeCell ref="F24:F30"/>
    <mergeCell ref="J24:J30"/>
    <mergeCell ref="E31:E41"/>
    <mergeCell ref="F31:F41"/>
    <mergeCell ref="J31:J41"/>
    <mergeCell ref="O5:O6"/>
    <mergeCell ref="P5:P6"/>
    <mergeCell ref="Q5:Q6"/>
    <mergeCell ref="R5:R6"/>
    <mergeCell ref="F7:F8"/>
    <mergeCell ref="E9:E23"/>
    <mergeCell ref="F9:F23"/>
    <mergeCell ref="J9:J23"/>
    <mergeCell ref="D5:D6"/>
    <mergeCell ref="G5:H5"/>
    <mergeCell ref="J5:J6"/>
    <mergeCell ref="L5:L6"/>
    <mergeCell ref="M5:M6"/>
    <mergeCell ref="N5:N6"/>
    <mergeCell ref="B1:R1"/>
    <mergeCell ref="D3:R4"/>
  </mergeCells>
  <printOptions horizontalCentered="1" verticalCentered="1"/>
  <pageMargins left="0.59055118110236227" right="0.59055118110236227" top="0.98425196850393704" bottom="0.78740157480314965" header="0.51181102362204722" footer="0.51181102362204722"/>
  <pageSetup paperSize="9" scale="64"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enableFormatConditionsCalculation="0">
    <tabColor rgb="FF00FF00"/>
  </sheetPr>
  <dimension ref="B1:BF35"/>
  <sheetViews>
    <sheetView showGridLines="0" showRowColHeaders="0" showZeros="0" showOutlineSymbols="0" zoomScaleNormal="100" zoomScaleSheetLayoutView="100" workbookViewId="0">
      <selection activeCell="B24" sqref="B24:L24"/>
    </sheetView>
  </sheetViews>
  <sheetFormatPr baseColWidth="10" defaultRowHeight="12.75"/>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8" s="1" customFormat="1" ht="23.25" customHeight="1">
      <c r="B1" s="1059" t="s">
        <v>487</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c r="AT1" s="1060"/>
      <c r="AU1" s="1060"/>
      <c r="AV1" s="1060"/>
      <c r="AW1" s="1060"/>
      <c r="AX1" s="1060"/>
      <c r="AY1" s="1060"/>
      <c r="AZ1" s="5763"/>
    </row>
    <row r="2" spans="2:58" s="1" customFormat="1" ht="18.75" customHeight="1" thickBot="1">
      <c r="B2" s="1835" t="s">
        <v>90</v>
      </c>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7"/>
    </row>
    <row r="3" spans="2:58" s="1" customFormat="1" ht="18" customHeight="1">
      <c r="B3" s="1715" t="s">
        <v>128</v>
      </c>
      <c r="C3" s="1716"/>
      <c r="D3" s="1716"/>
      <c r="E3" s="1716"/>
      <c r="F3" s="1716"/>
      <c r="G3" s="1716"/>
      <c r="H3" s="1716"/>
      <c r="I3" s="1716"/>
      <c r="J3" s="1716"/>
      <c r="K3" s="1716"/>
      <c r="L3" s="1716"/>
      <c r="M3" s="1716"/>
      <c r="N3" s="1716"/>
      <c r="O3" s="1716"/>
      <c r="P3" s="1716"/>
      <c r="Q3" s="90"/>
      <c r="R3" s="1838">
        <f>Datenbasis!C6</f>
        <v>0</v>
      </c>
      <c r="S3" s="1838"/>
      <c r="T3" s="1838"/>
      <c r="U3" s="1838"/>
      <c r="V3" s="1838"/>
      <c r="W3" s="1838"/>
      <c r="X3" s="1839"/>
      <c r="Y3" s="5764" t="s">
        <v>127</v>
      </c>
      <c r="Z3" s="1446"/>
      <c r="AA3" s="1446"/>
      <c r="AB3" s="1446"/>
      <c r="AC3" s="1446"/>
      <c r="AD3" s="1446"/>
      <c r="AE3" s="1446"/>
      <c r="AF3" s="1446"/>
      <c r="AG3" s="1446"/>
      <c r="AH3" s="1446"/>
      <c r="AI3" s="1446"/>
      <c r="AJ3" s="1446"/>
      <c r="AK3" s="1446"/>
      <c r="AL3" s="1446"/>
      <c r="AM3" s="1446"/>
      <c r="AN3" s="1446"/>
      <c r="AO3" s="1446"/>
      <c r="AP3" s="1446"/>
      <c r="AQ3" s="1446"/>
      <c r="AR3" s="5765"/>
      <c r="AS3" s="5762">
        <f>Datenbasis!D6</f>
        <v>0</v>
      </c>
      <c r="AT3" s="5762"/>
      <c r="AU3" s="5762"/>
      <c r="AV3" s="5768">
        <v>51</v>
      </c>
      <c r="AW3" s="5769"/>
      <c r="AX3" s="5766">
        <f>Datenbasis!E6</f>
        <v>0</v>
      </c>
      <c r="AY3" s="5766"/>
      <c r="AZ3" s="5767"/>
    </row>
    <row r="4" spans="2:58" s="1" customFormat="1" ht="21" customHeight="1">
      <c r="B4" s="1844" t="s">
        <v>3</v>
      </c>
      <c r="C4" s="1845"/>
      <c r="D4" s="1845"/>
      <c r="E4" s="1845"/>
      <c r="F4" s="1845"/>
      <c r="G4" s="1845"/>
      <c r="H4" s="1845"/>
      <c r="I4" s="1845"/>
      <c r="J4" s="1845"/>
      <c r="K4" s="1845"/>
      <c r="L4" s="1846"/>
      <c r="M4" s="1847" t="s">
        <v>91</v>
      </c>
      <c r="N4" s="1847"/>
      <c r="O4" s="1847"/>
      <c r="P4" s="1847"/>
      <c r="Q4" s="1847"/>
      <c r="R4" s="1847"/>
      <c r="S4" s="1847"/>
      <c r="T4" s="1847"/>
      <c r="U4" s="1847"/>
      <c r="V4" s="1847"/>
      <c r="W4" s="1847"/>
      <c r="X4" s="1847"/>
      <c r="Y4" s="247"/>
      <c r="Z4" s="1848">
        <f>Datenbasis!M8</f>
        <v>0</v>
      </c>
      <c r="AA4" s="1848"/>
      <c r="AB4" s="1848"/>
      <c r="AC4" s="1848"/>
      <c r="AD4" s="1848"/>
      <c r="AE4" s="1848"/>
      <c r="AF4" s="1848"/>
      <c r="AG4" s="1848"/>
      <c r="AH4" s="1848"/>
      <c r="AI4" s="1848"/>
      <c r="AJ4" s="1848"/>
      <c r="AK4" s="1848"/>
      <c r="AL4" s="1848"/>
      <c r="AM4" s="1848"/>
      <c r="AN4" s="1848"/>
      <c r="AO4" s="1848"/>
      <c r="AP4" s="1848"/>
      <c r="AQ4" s="1848"/>
      <c r="AR4" s="1848"/>
      <c r="AS4" s="1848"/>
      <c r="AT4" s="1848"/>
      <c r="AU4" s="248"/>
      <c r="AV4" s="1849"/>
      <c r="AW4" s="1849"/>
      <c r="AX4" s="1849"/>
      <c r="AY4" s="1849"/>
      <c r="AZ4" s="249"/>
    </row>
    <row r="5" spans="2:58" ht="21" customHeight="1">
      <c r="B5" s="1850"/>
      <c r="C5" s="1851"/>
      <c r="D5" s="1851"/>
      <c r="E5" s="1851"/>
      <c r="F5" s="1851"/>
      <c r="G5" s="1851"/>
      <c r="H5" s="1851"/>
      <c r="I5" s="1851"/>
      <c r="J5" s="1851"/>
      <c r="K5" s="1851"/>
      <c r="L5" s="1851"/>
      <c r="M5" s="1852" t="s">
        <v>4</v>
      </c>
      <c r="N5" s="1852"/>
      <c r="O5" s="1852"/>
      <c r="P5" s="1852"/>
      <c r="Q5" s="1852"/>
      <c r="R5" s="1852"/>
      <c r="S5" s="1852"/>
      <c r="T5" s="1852"/>
      <c r="U5" s="1852"/>
      <c r="V5" s="1852"/>
      <c r="W5" s="1852"/>
      <c r="X5" s="1852"/>
      <c r="Y5" s="210"/>
      <c r="Z5" s="1853">
        <f>Datenbasis!D3</f>
        <v>0</v>
      </c>
      <c r="AA5" s="1853"/>
      <c r="AB5" s="1853"/>
      <c r="AC5" s="1853"/>
      <c r="AD5" s="1853"/>
      <c r="AE5" s="1853"/>
      <c r="AF5" s="1853"/>
      <c r="AG5" s="1853"/>
      <c r="AH5" s="1853"/>
      <c r="AI5" s="1853"/>
      <c r="AJ5" s="1853"/>
      <c r="AK5" s="1853"/>
      <c r="AL5" s="1853"/>
      <c r="AM5" s="1853"/>
      <c r="AN5" s="1853"/>
      <c r="AO5" s="1853"/>
      <c r="AP5" s="1853"/>
      <c r="AQ5" s="1853"/>
      <c r="AR5" s="1853"/>
      <c r="AS5" s="1853"/>
      <c r="AT5" s="1853"/>
      <c r="AU5" s="1853"/>
      <c r="AV5" s="1853"/>
      <c r="AW5" s="1853"/>
      <c r="AX5" s="1853"/>
      <c r="AY5" s="1853"/>
      <c r="AZ5" s="1854"/>
    </row>
    <row r="6" spans="2:58" ht="21" customHeight="1">
      <c r="B6" s="1864"/>
      <c r="C6" s="1865"/>
      <c r="D6" s="1865"/>
      <c r="E6" s="1865"/>
      <c r="F6" s="1865"/>
      <c r="G6" s="1865"/>
      <c r="H6" s="1865"/>
      <c r="I6" s="1865"/>
      <c r="J6" s="1865"/>
      <c r="K6" s="1865"/>
      <c r="L6" s="1865"/>
      <c r="M6" s="1866" t="s">
        <v>5</v>
      </c>
      <c r="N6" s="1866"/>
      <c r="O6" s="1866"/>
      <c r="P6" s="1866"/>
      <c r="Q6" s="1866"/>
      <c r="R6" s="1866"/>
      <c r="S6" s="1866"/>
      <c r="T6" s="1866"/>
      <c r="U6" s="1866"/>
      <c r="V6" s="1866"/>
      <c r="W6" s="1866"/>
      <c r="X6" s="1866"/>
      <c r="Y6" s="1867" t="s">
        <v>21</v>
      </c>
      <c r="Z6" s="1868"/>
      <c r="AA6" s="83"/>
      <c r="AB6" s="1869">
        <v>99310</v>
      </c>
      <c r="AC6" s="1870"/>
      <c r="AD6" s="1870"/>
      <c r="AE6" s="1870"/>
      <c r="AF6" s="134"/>
      <c r="AG6" s="1871" t="s">
        <v>0</v>
      </c>
      <c r="AH6" s="1866"/>
      <c r="AI6" s="1866"/>
      <c r="AJ6" s="1866"/>
      <c r="AK6" s="1866"/>
      <c r="AL6" s="1866"/>
      <c r="AM6" s="1866"/>
      <c r="AN6" s="1866"/>
      <c r="AO6" s="1866"/>
      <c r="AP6" s="1866"/>
      <c r="AQ6" s="1866"/>
      <c r="AR6" s="1866"/>
      <c r="AS6" s="1866"/>
      <c r="AT6" s="1866"/>
      <c r="AU6" s="1866"/>
      <c r="AV6" s="1866"/>
      <c r="AW6" s="1866"/>
      <c r="AX6" s="1866"/>
      <c r="AY6" s="1866"/>
      <c r="AZ6" s="1872"/>
    </row>
    <row r="7" spans="2:58" ht="21" customHeight="1">
      <c r="B7" s="1855"/>
      <c r="C7" s="1856"/>
      <c r="D7" s="1856"/>
      <c r="E7" s="1856"/>
      <c r="F7" s="1856"/>
      <c r="G7" s="1856"/>
      <c r="H7" s="1856"/>
      <c r="I7" s="1856"/>
      <c r="J7" s="1856"/>
      <c r="K7" s="1856"/>
      <c r="L7" s="1857"/>
      <c r="M7" s="1858" t="s">
        <v>9</v>
      </c>
      <c r="N7" s="1859"/>
      <c r="O7" s="1859"/>
      <c r="P7" s="1859"/>
      <c r="Q7" s="1859"/>
      <c r="R7" s="1859"/>
      <c r="S7" s="1859"/>
      <c r="T7" s="1859"/>
      <c r="U7" s="1859"/>
      <c r="V7" s="1859"/>
      <c r="W7" s="1859"/>
      <c r="X7" s="1860"/>
      <c r="Y7" s="245"/>
      <c r="Z7" s="1861">
        <f>Datenbasis!H3</f>
        <v>0</v>
      </c>
      <c r="AA7" s="1861"/>
      <c r="AB7" s="1861"/>
      <c r="AC7" s="1861"/>
      <c r="AD7" s="1861"/>
      <c r="AE7" s="1861"/>
      <c r="AF7" s="1861"/>
      <c r="AG7" s="1861"/>
      <c r="AH7" s="1861"/>
      <c r="AI7" s="1861"/>
      <c r="AJ7" s="1861"/>
      <c r="AK7" s="1861"/>
      <c r="AL7" s="246"/>
      <c r="AM7" s="1862">
        <f>Datenbasis!I3</f>
        <v>0</v>
      </c>
      <c r="AN7" s="1862"/>
      <c r="AO7" s="246"/>
      <c r="AP7" s="1861">
        <f>Datenbasis!J3</f>
        <v>0</v>
      </c>
      <c r="AQ7" s="1861"/>
      <c r="AR7" s="1861"/>
      <c r="AS7" s="1861"/>
      <c r="AT7" s="1861"/>
      <c r="AU7" s="1861"/>
      <c r="AV7" s="1861"/>
      <c r="AW7" s="1861"/>
      <c r="AX7" s="1861"/>
      <c r="AY7" s="1861"/>
      <c r="AZ7" s="1863"/>
    </row>
    <row r="8" spans="2:58" ht="21" customHeight="1">
      <c r="B8" s="2412" t="s">
        <v>13</v>
      </c>
      <c r="C8" s="5750"/>
      <c r="D8" s="5750"/>
      <c r="E8" s="5750"/>
      <c r="F8" s="5750"/>
      <c r="G8" s="5750"/>
      <c r="H8" s="5750"/>
      <c r="I8" s="5750"/>
      <c r="J8" s="5750"/>
      <c r="K8" s="5750"/>
      <c r="L8" s="5750"/>
      <c r="M8" s="5741" t="s">
        <v>10</v>
      </c>
      <c r="N8" s="5741"/>
      <c r="O8" s="5741"/>
      <c r="P8" s="5741"/>
      <c r="Q8" s="5741"/>
      <c r="R8" s="5741"/>
      <c r="S8" s="5741"/>
      <c r="T8" s="5741"/>
      <c r="U8" s="5741"/>
      <c r="V8" s="5741"/>
      <c r="W8" s="5741"/>
      <c r="X8" s="5741"/>
      <c r="Y8" s="250"/>
      <c r="Z8" s="5745">
        <f>Datenbasis!C11</f>
        <v>0</v>
      </c>
      <c r="AA8" s="5745"/>
      <c r="AB8" s="5745"/>
      <c r="AC8" s="5745"/>
      <c r="AD8" s="5745"/>
      <c r="AE8" s="5745"/>
      <c r="AF8" s="5745"/>
      <c r="AG8" s="5745"/>
      <c r="AH8" s="5745"/>
      <c r="AI8" s="5745"/>
      <c r="AJ8" s="5745"/>
      <c r="AK8" s="5745"/>
      <c r="AL8" s="5745"/>
      <c r="AM8" s="5745"/>
      <c r="AN8" s="5745"/>
      <c r="AO8" s="5745"/>
      <c r="AP8" s="5745"/>
      <c r="AQ8" s="5745"/>
      <c r="AR8" s="5745"/>
      <c r="AS8" s="5745"/>
      <c r="AT8" s="5745"/>
      <c r="AU8" s="5745"/>
      <c r="AV8" s="5745"/>
      <c r="AW8" s="5745"/>
      <c r="AX8" s="5745"/>
      <c r="AY8" s="5745"/>
      <c r="AZ8" s="2392"/>
    </row>
    <row r="9" spans="2:58" ht="21" customHeight="1">
      <c r="B9" s="2431" t="s">
        <v>14</v>
      </c>
      <c r="C9" s="2432"/>
      <c r="D9" s="2432"/>
      <c r="E9" s="2432"/>
      <c r="F9" s="2432"/>
      <c r="G9" s="2432"/>
      <c r="H9" s="2432"/>
      <c r="I9" s="2432"/>
      <c r="J9" s="2432"/>
      <c r="K9" s="2432"/>
      <c r="L9" s="2432"/>
      <c r="M9" s="1866" t="s">
        <v>4</v>
      </c>
      <c r="N9" s="1866"/>
      <c r="O9" s="1866"/>
      <c r="P9" s="1866"/>
      <c r="Q9" s="1866"/>
      <c r="R9" s="1866"/>
      <c r="S9" s="1866"/>
      <c r="T9" s="1866"/>
      <c r="U9" s="1866"/>
      <c r="V9" s="1866"/>
      <c r="W9" s="1866"/>
      <c r="X9" s="1866"/>
      <c r="Y9" s="210"/>
      <c r="Z9" s="2504">
        <f>Datenbasis!D11</f>
        <v>0</v>
      </c>
      <c r="AA9" s="2504"/>
      <c r="AB9" s="2504"/>
      <c r="AC9" s="2504"/>
      <c r="AD9" s="2504"/>
      <c r="AE9" s="2504"/>
      <c r="AF9" s="2504"/>
      <c r="AG9" s="2504"/>
      <c r="AH9" s="2504"/>
      <c r="AI9" s="2504"/>
      <c r="AJ9" s="2504"/>
      <c r="AK9" s="2504"/>
      <c r="AL9" s="2504"/>
      <c r="AM9" s="2504"/>
      <c r="AN9" s="2504"/>
      <c r="AO9" s="2504"/>
      <c r="AP9" s="2504"/>
      <c r="AQ9" s="2504"/>
      <c r="AR9" s="2504"/>
      <c r="AS9" s="2504"/>
      <c r="AT9" s="2504"/>
      <c r="AU9" s="2504"/>
      <c r="AV9" s="2504"/>
      <c r="AW9" s="2504"/>
      <c r="AX9" s="2504"/>
      <c r="AY9" s="2504"/>
      <c r="AZ9" s="2505"/>
    </row>
    <row r="10" spans="2:58" ht="21" customHeight="1">
      <c r="B10" s="2387"/>
      <c r="C10" s="2388"/>
      <c r="D10" s="2388"/>
      <c r="E10" s="2388"/>
      <c r="F10" s="2388"/>
      <c r="G10" s="2388"/>
      <c r="H10" s="2388"/>
      <c r="I10" s="2388"/>
      <c r="J10" s="2388"/>
      <c r="K10" s="2388"/>
      <c r="L10" s="2388"/>
      <c r="M10" s="1866" t="s">
        <v>5</v>
      </c>
      <c r="N10" s="1866"/>
      <c r="O10" s="1866"/>
      <c r="P10" s="1866"/>
      <c r="Q10" s="1866"/>
      <c r="R10" s="1866"/>
      <c r="S10" s="1866"/>
      <c r="T10" s="1866"/>
      <c r="U10" s="1866"/>
      <c r="V10" s="1866"/>
      <c r="W10" s="1866"/>
      <c r="X10" s="1866"/>
      <c r="Y10" s="1868" t="str">
        <f>Datenbasis!E11</f>
        <v>D</v>
      </c>
      <c r="Z10" s="1868"/>
      <c r="AA10" s="83"/>
      <c r="AB10" s="5746">
        <f>Datenbasis!F11</f>
        <v>0</v>
      </c>
      <c r="AC10" s="5747"/>
      <c r="AD10" s="5747"/>
      <c r="AE10" s="5747"/>
      <c r="AF10" s="207"/>
      <c r="AG10" s="2504">
        <f>Datenbasis!G11</f>
        <v>0</v>
      </c>
      <c r="AH10" s="2504"/>
      <c r="AI10" s="2504"/>
      <c r="AJ10" s="2504"/>
      <c r="AK10" s="2504"/>
      <c r="AL10" s="2504"/>
      <c r="AM10" s="2504"/>
      <c r="AN10" s="2504"/>
      <c r="AO10" s="2504"/>
      <c r="AP10" s="2504"/>
      <c r="AQ10" s="2504"/>
      <c r="AR10" s="2504"/>
      <c r="AS10" s="2504"/>
      <c r="AT10" s="2504"/>
      <c r="AU10" s="2504"/>
      <c r="AV10" s="2504"/>
      <c r="AW10" s="2504"/>
      <c r="AX10" s="2504"/>
      <c r="AY10" s="2504"/>
      <c r="AZ10" s="2505"/>
    </row>
    <row r="11" spans="2:58" ht="21" customHeight="1">
      <c r="B11" s="2061"/>
      <c r="C11" s="2062"/>
      <c r="D11" s="2062"/>
      <c r="E11" s="2062"/>
      <c r="F11" s="2062"/>
      <c r="G11" s="2062"/>
      <c r="H11" s="2062"/>
      <c r="I11" s="2062"/>
      <c r="J11" s="2062"/>
      <c r="K11" s="2062"/>
      <c r="L11" s="2062"/>
      <c r="M11" s="5742" t="s">
        <v>16</v>
      </c>
      <c r="N11" s="5742"/>
      <c r="O11" s="5742"/>
      <c r="P11" s="5742"/>
      <c r="Q11" s="5742"/>
      <c r="R11" s="5742"/>
      <c r="S11" s="5742"/>
      <c r="T11" s="5742"/>
      <c r="U11" s="5742"/>
      <c r="V11" s="5742"/>
      <c r="W11" s="5742"/>
      <c r="X11" s="5742"/>
      <c r="Y11" s="252"/>
      <c r="Z11" s="5743">
        <f>Datenbasis!H11</f>
        <v>0</v>
      </c>
      <c r="AA11" s="5744"/>
      <c r="AB11" s="5744"/>
      <c r="AC11" s="5744"/>
      <c r="AD11" s="5744"/>
      <c r="AE11" s="5744"/>
      <c r="AF11" s="5744"/>
      <c r="AG11" s="5744"/>
      <c r="AH11" s="5744"/>
      <c r="AI11" s="5744"/>
      <c r="AJ11" s="253"/>
      <c r="AK11" s="5748">
        <f>Datenbasis!I11</f>
        <v>0</v>
      </c>
      <c r="AL11" s="5748"/>
      <c r="AM11" s="5748"/>
      <c r="AN11" s="5748"/>
      <c r="AO11" s="5748"/>
      <c r="AP11" s="5748"/>
      <c r="AQ11" s="5748"/>
      <c r="AR11" s="5748"/>
      <c r="AS11" s="5748"/>
      <c r="AT11" s="5748"/>
      <c r="AU11" s="5748"/>
      <c r="AV11" s="5748"/>
      <c r="AW11" s="5748"/>
      <c r="AX11" s="5748"/>
      <c r="AY11" s="5748"/>
      <c r="AZ11" s="5749"/>
    </row>
    <row r="12" spans="2:58" ht="21" customHeight="1">
      <c r="B12" s="1873" t="s">
        <v>92</v>
      </c>
      <c r="C12" s="1874"/>
      <c r="D12" s="1874"/>
      <c r="E12" s="1874"/>
      <c r="F12" s="1874"/>
      <c r="G12" s="1874"/>
      <c r="H12" s="1874"/>
      <c r="I12" s="1874"/>
      <c r="J12" s="1874"/>
      <c r="K12" s="1874"/>
      <c r="L12" s="1874"/>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1875"/>
      <c r="AM12" s="1875"/>
      <c r="AN12" s="1875"/>
      <c r="AO12" s="1875"/>
      <c r="AP12" s="1875"/>
      <c r="AQ12" s="1875"/>
      <c r="AR12" s="1875"/>
      <c r="AS12" s="1875"/>
      <c r="AT12" s="1875"/>
      <c r="AU12" s="1875"/>
      <c r="AV12" s="1875"/>
      <c r="AW12" s="1875"/>
      <c r="AX12" s="1875"/>
      <c r="AY12" s="1875"/>
      <c r="AZ12" s="1876"/>
    </row>
    <row r="13" spans="2:58" ht="21" customHeight="1">
      <c r="B13" s="260"/>
      <c r="C13" s="261"/>
      <c r="D13" s="261"/>
      <c r="E13" s="261"/>
      <c r="F13" s="261"/>
      <c r="G13" s="261"/>
      <c r="H13" s="261"/>
      <c r="I13" s="261"/>
      <c r="J13" s="261"/>
      <c r="K13" s="261"/>
      <c r="L13" s="262"/>
      <c r="M13" s="254"/>
      <c r="N13" s="1877" t="s">
        <v>94</v>
      </c>
      <c r="O13" s="1878"/>
      <c r="P13" s="1878"/>
      <c r="Q13" s="1878"/>
      <c r="R13" s="1878"/>
      <c r="S13" s="1878"/>
      <c r="T13" s="1878"/>
      <c r="U13" s="1878"/>
      <c r="V13" s="1878"/>
      <c r="W13" s="1878"/>
      <c r="X13" s="1878"/>
      <c r="Y13" s="1878"/>
      <c r="Z13" s="1878"/>
      <c r="AA13" s="1878"/>
      <c r="AB13" s="1878"/>
      <c r="AC13" s="1878"/>
      <c r="AD13" s="1878"/>
      <c r="AE13" s="1879"/>
      <c r="AF13" s="1880"/>
      <c r="AG13" s="1881"/>
      <c r="AH13" s="1877" t="s">
        <v>705</v>
      </c>
      <c r="AI13" s="1878"/>
      <c r="AJ13" s="1878"/>
      <c r="AK13" s="1878"/>
      <c r="AL13" s="1878"/>
      <c r="AM13" s="1878"/>
      <c r="AN13" s="1878"/>
      <c r="AO13" s="1878"/>
      <c r="AP13" s="1878"/>
      <c r="AQ13" s="1878"/>
      <c r="AR13" s="1878"/>
      <c r="AS13" s="1878"/>
      <c r="AT13" s="1878"/>
      <c r="AU13" s="1878"/>
      <c r="AV13" s="1878"/>
      <c r="AW13" s="1878"/>
      <c r="AX13" s="1878"/>
      <c r="AY13" s="1879"/>
      <c r="AZ13" s="257"/>
      <c r="BF13" s="251"/>
    </row>
    <row r="14" spans="2:58" ht="23.25" customHeight="1">
      <c r="B14" s="1882" t="s">
        <v>95</v>
      </c>
      <c r="C14" s="1883"/>
      <c r="D14" s="1883"/>
      <c r="E14" s="1883"/>
      <c r="F14" s="1883"/>
      <c r="G14" s="1883"/>
      <c r="H14" s="1883"/>
      <c r="I14" s="1883"/>
      <c r="J14" s="1883"/>
      <c r="K14" s="1883"/>
      <c r="L14" s="1884"/>
      <c r="M14" s="255"/>
      <c r="N14" s="5754"/>
      <c r="O14" s="5754"/>
      <c r="P14" s="5754"/>
      <c r="Q14" s="5754"/>
      <c r="R14" s="5754"/>
      <c r="S14" s="5754"/>
      <c r="T14" s="5754"/>
      <c r="U14" s="5754"/>
      <c r="V14" s="5754"/>
      <c r="W14" s="5754"/>
      <c r="X14" s="5754"/>
      <c r="Y14" s="5754"/>
      <c r="Z14" s="5754"/>
      <c r="AA14" s="5754"/>
      <c r="AB14" s="5754"/>
      <c r="AC14" s="5754"/>
      <c r="AD14" s="5754"/>
      <c r="AE14" s="5754"/>
      <c r="AF14" s="1888"/>
      <c r="AG14" s="1889"/>
      <c r="AH14" s="1521"/>
      <c r="AI14" s="1521"/>
      <c r="AJ14" s="1521"/>
      <c r="AK14" s="1521"/>
      <c r="AL14" s="1521"/>
      <c r="AM14" s="1521"/>
      <c r="AN14" s="1521"/>
      <c r="AO14" s="1521"/>
      <c r="AP14" s="1521"/>
      <c r="AQ14" s="1521"/>
      <c r="AR14" s="1521"/>
      <c r="AS14" s="1521"/>
      <c r="AT14" s="1521"/>
      <c r="AU14" s="1521"/>
      <c r="AV14" s="1521"/>
      <c r="AW14" s="1521"/>
      <c r="AX14" s="1521"/>
      <c r="AY14" s="1521"/>
      <c r="AZ14" s="258"/>
    </row>
    <row r="15" spans="2:58" ht="23.25" customHeight="1">
      <c r="B15" s="1898" t="s">
        <v>102</v>
      </c>
      <c r="C15" s="1506"/>
      <c r="D15" s="1506"/>
      <c r="E15" s="1506"/>
      <c r="F15" s="1506"/>
      <c r="G15" s="1506"/>
      <c r="H15" s="1506"/>
      <c r="I15" s="1506"/>
      <c r="J15" s="1506"/>
      <c r="K15" s="1506"/>
      <c r="L15" s="1507"/>
      <c r="M15" s="255"/>
      <c r="N15" s="1594"/>
      <c r="O15" s="1594"/>
      <c r="P15" s="1594"/>
      <c r="Q15" s="1594"/>
      <c r="R15" s="1594"/>
      <c r="S15" s="1890"/>
      <c r="T15" s="1891" t="s">
        <v>98</v>
      </c>
      <c r="U15" s="1892"/>
      <c r="V15" s="1893" t="s">
        <v>6</v>
      </c>
      <c r="W15" s="1894"/>
      <c r="X15" s="1895"/>
      <c r="Y15" s="1594"/>
      <c r="Z15" s="1594"/>
      <c r="AA15" s="1594"/>
      <c r="AB15" s="1594"/>
      <c r="AC15" s="1890"/>
      <c r="AD15" s="1891" t="s">
        <v>98</v>
      </c>
      <c r="AE15" s="1892"/>
      <c r="AF15" s="1888"/>
      <c r="AG15" s="1889"/>
      <c r="AH15" s="1594"/>
      <c r="AI15" s="1594"/>
      <c r="AJ15" s="1594"/>
      <c r="AK15" s="1594"/>
      <c r="AL15" s="1594"/>
      <c r="AM15" s="1890"/>
      <c r="AN15" s="1909" t="s">
        <v>133</v>
      </c>
      <c r="AO15" s="1910"/>
      <c r="AP15" s="1893" t="s">
        <v>6</v>
      </c>
      <c r="AQ15" s="1894"/>
      <c r="AR15" s="1911">
        <v>0.1</v>
      </c>
      <c r="AS15" s="1912"/>
      <c r="AT15" s="1913"/>
      <c r="AU15" s="1914" t="s">
        <v>133</v>
      </c>
      <c r="AV15" s="1915"/>
      <c r="AW15" s="1896"/>
      <c r="AX15" s="1896"/>
      <c r="AY15" s="1896"/>
      <c r="AZ15" s="1897"/>
    </row>
    <row r="16" spans="2:58" ht="23.25" customHeight="1">
      <c r="B16" s="1898" t="s">
        <v>97</v>
      </c>
      <c r="C16" s="1506"/>
      <c r="D16" s="1506"/>
      <c r="E16" s="1506"/>
      <c r="F16" s="1506"/>
      <c r="G16" s="1506"/>
      <c r="H16" s="1506"/>
      <c r="I16" s="1506"/>
      <c r="J16" s="1506"/>
      <c r="K16" s="1506"/>
      <c r="L16" s="1507"/>
      <c r="M16" s="255"/>
      <c r="N16" s="1899"/>
      <c r="O16" s="1899"/>
      <c r="P16" s="1899"/>
      <c r="Q16" s="1899"/>
      <c r="R16" s="1899"/>
      <c r="S16" s="1900"/>
      <c r="T16" s="1901" t="s">
        <v>134</v>
      </c>
      <c r="U16" s="1902"/>
      <c r="V16" s="1902"/>
      <c r="W16" s="1902"/>
      <c r="X16" s="1903"/>
      <c r="Y16" s="1903"/>
      <c r="Z16" s="1903"/>
      <c r="AA16" s="1903"/>
      <c r="AB16" s="1903"/>
      <c r="AC16" s="1903"/>
      <c r="AD16" s="1903"/>
      <c r="AE16" s="1904"/>
      <c r="AF16" s="1905"/>
      <c r="AG16" s="1906"/>
      <c r="AH16" s="1899"/>
      <c r="AI16" s="1899"/>
      <c r="AJ16" s="1899"/>
      <c r="AK16" s="1899"/>
      <c r="AL16" s="1899"/>
      <c r="AM16" s="1900"/>
      <c r="AN16" s="1901" t="s">
        <v>134</v>
      </c>
      <c r="AO16" s="1902"/>
      <c r="AP16" s="1902"/>
      <c r="AQ16" s="1902"/>
      <c r="AR16" s="1903"/>
      <c r="AS16" s="1903"/>
      <c r="AT16" s="1903"/>
      <c r="AU16" s="1903"/>
      <c r="AV16" s="1903"/>
      <c r="AW16" s="1907"/>
      <c r="AX16" s="1907"/>
      <c r="AY16" s="1908"/>
      <c r="AZ16" s="259"/>
    </row>
    <row r="17" spans="2:52" ht="23.25" customHeight="1">
      <c r="B17" s="1916" t="s">
        <v>96</v>
      </c>
      <c r="C17" s="1917"/>
      <c r="D17" s="1917"/>
      <c r="E17" s="1917"/>
      <c r="F17" s="1917"/>
      <c r="G17" s="1917"/>
      <c r="H17" s="1917"/>
      <c r="I17" s="1917"/>
      <c r="J17" s="1917"/>
      <c r="K17" s="1917"/>
      <c r="L17" s="1918"/>
      <c r="M17" s="256"/>
      <c r="N17" s="1919"/>
      <c r="O17" s="1919"/>
      <c r="P17" s="1919"/>
      <c r="Q17" s="1919"/>
      <c r="R17" s="1919"/>
      <c r="S17" s="1919"/>
      <c r="T17" s="1920"/>
      <c r="U17" s="1920"/>
      <c r="V17" s="1920"/>
      <c r="W17" s="1921"/>
      <c r="X17" s="1922"/>
      <c r="Y17" s="1922"/>
      <c r="Z17" s="1922"/>
      <c r="AA17" s="1922"/>
      <c r="AB17" s="1922"/>
      <c r="AC17" s="1922"/>
      <c r="AD17" s="1922"/>
      <c r="AE17" s="1922"/>
      <c r="AF17" s="1922"/>
      <c r="AG17" s="1923"/>
      <c r="AH17" s="1919"/>
      <c r="AI17" s="1919"/>
      <c r="AJ17" s="1919"/>
      <c r="AK17" s="1919"/>
      <c r="AL17" s="1919"/>
      <c r="AM17" s="1919"/>
      <c r="AN17" s="1931"/>
      <c r="AO17" s="1931"/>
      <c r="AP17" s="1931"/>
      <c r="AQ17" s="1932"/>
      <c r="AR17" s="1922"/>
      <c r="AS17" s="1922"/>
      <c r="AT17" s="1922"/>
      <c r="AU17" s="1922"/>
      <c r="AV17" s="1922"/>
      <c r="AW17" s="1922"/>
      <c r="AX17" s="1922"/>
      <c r="AY17" s="1922"/>
      <c r="AZ17" s="1928"/>
    </row>
    <row r="18" spans="2:52" ht="21" customHeight="1">
      <c r="B18" s="5723" t="s">
        <v>93</v>
      </c>
      <c r="C18" s="1875"/>
      <c r="D18" s="1875"/>
      <c r="E18" s="1875"/>
      <c r="F18" s="1875"/>
      <c r="G18" s="1875"/>
      <c r="H18" s="1875"/>
      <c r="I18" s="1875"/>
      <c r="J18" s="1875"/>
      <c r="K18" s="1875"/>
      <c r="L18" s="1875"/>
      <c r="M18" s="1875"/>
      <c r="N18" s="1875"/>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75"/>
      <c r="AS18" s="1875"/>
      <c r="AT18" s="1875"/>
      <c r="AU18" s="1875"/>
      <c r="AV18" s="1875"/>
      <c r="AW18" s="1875"/>
      <c r="AX18" s="1875"/>
      <c r="AY18" s="1875"/>
      <c r="AZ18" s="1876"/>
    </row>
    <row r="19" spans="2:52" ht="23.25" customHeight="1">
      <c r="B19" s="1924" t="s">
        <v>95</v>
      </c>
      <c r="C19" s="1437"/>
      <c r="D19" s="1437"/>
      <c r="E19" s="1437"/>
      <c r="F19" s="1437"/>
      <c r="G19" s="1437"/>
      <c r="H19" s="1437"/>
      <c r="I19" s="1437"/>
      <c r="J19" s="1437"/>
      <c r="K19" s="1437"/>
      <c r="L19" s="1438"/>
      <c r="M19" s="263"/>
      <c r="N19" s="5722"/>
      <c r="O19" s="5722"/>
      <c r="P19" s="5722"/>
      <c r="Q19" s="5722"/>
      <c r="R19" s="5722"/>
      <c r="S19" s="5722"/>
      <c r="T19" s="5722"/>
      <c r="U19" s="5722"/>
      <c r="V19" s="5722"/>
      <c r="W19" s="5722"/>
      <c r="X19" s="5722"/>
      <c r="Y19" s="5722"/>
      <c r="Z19" s="5722"/>
      <c r="AA19" s="5722"/>
      <c r="AB19" s="5722"/>
      <c r="AC19" s="5722"/>
      <c r="AD19" s="5722"/>
      <c r="AE19" s="5722"/>
      <c r="AF19" s="1880"/>
      <c r="AG19" s="1881"/>
      <c r="AH19" s="1925" t="s">
        <v>135</v>
      </c>
      <c r="AI19" s="1926"/>
      <c r="AJ19" s="1926"/>
      <c r="AK19" s="1926"/>
      <c r="AL19" s="1926"/>
      <c r="AM19" s="1927"/>
      <c r="AN19" s="263"/>
      <c r="AO19" s="5722"/>
      <c r="AP19" s="5722"/>
      <c r="AQ19" s="5722"/>
      <c r="AR19" s="5722"/>
      <c r="AS19" s="5722"/>
      <c r="AT19" s="5722"/>
      <c r="AU19" s="5722"/>
      <c r="AV19" s="5722"/>
      <c r="AW19" s="5722"/>
      <c r="AX19" s="5722"/>
      <c r="AY19" s="5722"/>
      <c r="AZ19" s="264"/>
    </row>
    <row r="20" spans="2:52" ht="23.25" customHeight="1">
      <c r="B20" s="1924" t="s">
        <v>100</v>
      </c>
      <c r="C20" s="1437"/>
      <c r="D20" s="1437"/>
      <c r="E20" s="1437"/>
      <c r="F20" s="1437"/>
      <c r="G20" s="1437"/>
      <c r="H20" s="1437"/>
      <c r="I20" s="1437"/>
      <c r="J20" s="1437"/>
      <c r="K20" s="1437"/>
      <c r="L20" s="1438"/>
      <c r="M20" s="255"/>
      <c r="N20" s="5722"/>
      <c r="O20" s="5722"/>
      <c r="P20" s="5722"/>
      <c r="Q20" s="5722"/>
      <c r="R20" s="5722"/>
      <c r="S20" s="5722"/>
      <c r="T20" s="5722"/>
      <c r="U20" s="5722"/>
      <c r="V20" s="5722"/>
      <c r="W20" s="5722"/>
      <c r="X20" s="5722"/>
      <c r="Y20" s="5722"/>
      <c r="Z20" s="5722"/>
      <c r="AA20" s="5722"/>
      <c r="AB20" s="5722"/>
      <c r="AC20" s="5722"/>
      <c r="AD20" s="5722"/>
      <c r="AE20" s="5722"/>
      <c r="AF20" s="1888"/>
      <c r="AG20" s="1889"/>
      <c r="AH20" s="1437" t="s">
        <v>101</v>
      </c>
      <c r="AI20" s="1437"/>
      <c r="AJ20" s="1437"/>
      <c r="AK20" s="1437"/>
      <c r="AL20" s="1437"/>
      <c r="AM20" s="1437"/>
      <c r="AN20" s="255"/>
      <c r="AO20" s="5722"/>
      <c r="AP20" s="5722"/>
      <c r="AQ20" s="5722"/>
      <c r="AR20" s="5722"/>
      <c r="AS20" s="5722"/>
      <c r="AT20" s="5722"/>
      <c r="AU20" s="5722"/>
      <c r="AV20" s="5722"/>
      <c r="AW20" s="5722"/>
      <c r="AX20" s="5722"/>
      <c r="AY20" s="5722"/>
      <c r="AZ20" s="258"/>
    </row>
    <row r="21" spans="2:52" ht="23.25" customHeight="1">
      <c r="B21" s="1916" t="s">
        <v>103</v>
      </c>
      <c r="C21" s="1917"/>
      <c r="D21" s="1917"/>
      <c r="E21" s="1917"/>
      <c r="F21" s="1917"/>
      <c r="G21" s="1917"/>
      <c r="H21" s="1917"/>
      <c r="I21" s="1917"/>
      <c r="J21" s="1917"/>
      <c r="K21" s="1917"/>
      <c r="L21" s="1918"/>
      <c r="M21" s="256"/>
      <c r="N21" s="1935"/>
      <c r="O21" s="1935"/>
      <c r="P21" s="1935"/>
      <c r="Q21" s="1935"/>
      <c r="R21" s="1935"/>
      <c r="S21" s="1936"/>
      <c r="T21" s="1937" t="s">
        <v>99</v>
      </c>
      <c r="U21" s="1938"/>
      <c r="V21" s="1939"/>
      <c r="W21" s="1940"/>
      <c r="X21" s="1940"/>
      <c r="Y21" s="1941"/>
      <c r="Z21" s="1942"/>
      <c r="AA21" s="1942"/>
      <c r="AB21" s="1942"/>
      <c r="AC21" s="1942"/>
      <c r="AD21" s="1942"/>
      <c r="AE21" s="1942"/>
      <c r="AF21" s="1942"/>
      <c r="AG21" s="1942"/>
      <c r="AH21" s="1942"/>
      <c r="AI21" s="1942"/>
      <c r="AJ21" s="1942"/>
      <c r="AK21" s="1942"/>
      <c r="AL21" s="1942"/>
      <c r="AM21" s="1942"/>
      <c r="AN21" s="1942"/>
      <c r="AO21" s="1942"/>
      <c r="AP21" s="1942"/>
      <c r="AQ21" s="1942"/>
      <c r="AR21" s="1942"/>
      <c r="AS21" s="1942"/>
      <c r="AT21" s="1942"/>
      <c r="AU21" s="1942"/>
      <c r="AV21" s="1942"/>
      <c r="AW21" s="1942"/>
      <c r="AX21" s="1942"/>
      <c r="AY21" s="1942"/>
      <c r="AZ21" s="1943"/>
    </row>
    <row r="22" spans="2:52" ht="21" customHeight="1">
      <c r="B22" s="5723" t="s">
        <v>110</v>
      </c>
      <c r="C22" s="1875"/>
      <c r="D22" s="1875"/>
      <c r="E22" s="1875"/>
      <c r="F22" s="1875"/>
      <c r="G22" s="1875"/>
      <c r="H22" s="1875"/>
      <c r="I22" s="1875"/>
      <c r="J22" s="1875"/>
      <c r="K22" s="1875"/>
      <c r="L22" s="1875"/>
      <c r="M22" s="1875"/>
      <c r="N22" s="1875"/>
      <c r="O22" s="1875"/>
      <c r="P22" s="1875"/>
      <c r="Q22" s="1875"/>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c r="AN22" s="1875"/>
      <c r="AO22" s="1875"/>
      <c r="AP22" s="1875"/>
      <c r="AQ22" s="1875"/>
      <c r="AR22" s="1875"/>
      <c r="AS22" s="1875"/>
      <c r="AT22" s="1875"/>
      <c r="AU22" s="1875"/>
      <c r="AV22" s="1875"/>
      <c r="AW22" s="1875"/>
      <c r="AX22" s="1875"/>
      <c r="AY22" s="1875"/>
      <c r="AZ22" s="1876"/>
    </row>
    <row r="23" spans="2:52" ht="23.25" customHeight="1">
      <c r="B23" s="1924" t="s">
        <v>108</v>
      </c>
      <c r="C23" s="1437"/>
      <c r="D23" s="1437"/>
      <c r="E23" s="1437"/>
      <c r="F23" s="1437"/>
      <c r="G23" s="1437"/>
      <c r="H23" s="1437"/>
      <c r="I23" s="1437"/>
      <c r="J23" s="1437"/>
      <c r="K23" s="1437"/>
      <c r="L23" s="1438"/>
      <c r="M23" s="263"/>
      <c r="N23" s="5728"/>
      <c r="O23" s="5728"/>
      <c r="P23" s="5728"/>
      <c r="Q23" s="5728"/>
      <c r="R23" s="5728"/>
      <c r="S23" s="1891" t="s">
        <v>98</v>
      </c>
      <c r="T23" s="1892"/>
      <c r="U23" s="1892" t="s">
        <v>105</v>
      </c>
      <c r="V23" s="1892"/>
      <c r="W23" s="1892"/>
      <c r="X23" s="5727"/>
      <c r="Y23" s="5729" t="str">
        <f>IF(N23=0,"",N23*N15/X15)</f>
        <v/>
      </c>
      <c r="Z23" s="5729"/>
      <c r="AA23" s="5729"/>
      <c r="AB23" s="5729"/>
      <c r="AC23" s="5729"/>
      <c r="AD23" s="1891" t="s">
        <v>104</v>
      </c>
      <c r="AE23" s="1892"/>
      <c r="AF23" s="1880"/>
      <c r="AG23" s="1881"/>
      <c r="AH23" s="1910" t="s">
        <v>107</v>
      </c>
      <c r="AI23" s="1910"/>
      <c r="AJ23" s="1910"/>
      <c r="AK23" s="1910"/>
      <c r="AL23" s="1910"/>
      <c r="AM23" s="1910"/>
      <c r="AN23" s="1910"/>
      <c r="AO23" s="1910"/>
      <c r="AP23" s="1910"/>
      <c r="AQ23" s="5736"/>
      <c r="AR23" s="1899"/>
      <c r="AS23" s="1899"/>
      <c r="AT23" s="1899"/>
      <c r="AU23" s="1899"/>
      <c r="AV23" s="1899"/>
      <c r="AW23" s="1900"/>
      <c r="AX23" s="5734" t="s">
        <v>106</v>
      </c>
      <c r="AY23" s="5735"/>
      <c r="AZ23" s="264"/>
    </row>
    <row r="24" spans="2:52" ht="23.25" customHeight="1">
      <c r="B24" s="5737" t="s">
        <v>109</v>
      </c>
      <c r="C24" s="5738"/>
      <c r="D24" s="5738"/>
      <c r="E24" s="5738"/>
      <c r="F24" s="5738"/>
      <c r="G24" s="5738"/>
      <c r="H24" s="5738"/>
      <c r="I24" s="5738"/>
      <c r="J24" s="5738"/>
      <c r="K24" s="5738"/>
      <c r="L24" s="5739"/>
      <c r="M24" s="256"/>
      <c r="N24" s="5730"/>
      <c r="O24" s="5730"/>
      <c r="P24" s="5730"/>
      <c r="Q24" s="5730"/>
      <c r="R24" s="5730"/>
      <c r="S24" s="1937" t="s">
        <v>98</v>
      </c>
      <c r="T24" s="1938"/>
      <c r="U24" s="1938" t="s">
        <v>105</v>
      </c>
      <c r="V24" s="1938"/>
      <c r="W24" s="1938"/>
      <c r="X24" s="5731"/>
      <c r="Y24" s="5770" t="str">
        <f>IF(N24=0,"",N24*N15/X15)</f>
        <v/>
      </c>
      <c r="Z24" s="5770"/>
      <c r="AA24" s="5770"/>
      <c r="AB24" s="5770"/>
      <c r="AC24" s="5770"/>
      <c r="AD24" s="1937" t="s">
        <v>104</v>
      </c>
      <c r="AE24" s="1938"/>
      <c r="AF24" s="5755"/>
      <c r="AG24" s="5756"/>
      <c r="AH24" s="5758" t="s">
        <v>113</v>
      </c>
      <c r="AI24" s="5758"/>
      <c r="AJ24" s="5758"/>
      <c r="AK24" s="5758"/>
      <c r="AL24" s="5758"/>
      <c r="AM24" s="5758"/>
      <c r="AN24" s="5758"/>
      <c r="AO24" s="5758"/>
      <c r="AP24" s="5758"/>
      <c r="AQ24" s="5759"/>
      <c r="AR24" s="5760"/>
      <c r="AS24" s="5760"/>
      <c r="AT24" s="5760"/>
      <c r="AU24" s="5760"/>
      <c r="AV24" s="5760"/>
      <c r="AW24" s="5761"/>
      <c r="AX24" s="5732" t="s">
        <v>106</v>
      </c>
      <c r="AY24" s="5733"/>
      <c r="AZ24" s="265"/>
    </row>
    <row r="25" spans="2:52" ht="21" customHeight="1">
      <c r="B25" s="5723" t="s">
        <v>111</v>
      </c>
      <c r="C25" s="1875"/>
      <c r="D25" s="1875"/>
      <c r="E25" s="1875"/>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c r="AS25" s="1875"/>
      <c r="AT25" s="1875"/>
      <c r="AU25" s="1875"/>
      <c r="AV25" s="1875"/>
      <c r="AW25" s="1875"/>
      <c r="AX25" s="1875"/>
      <c r="AY25" s="1875"/>
      <c r="AZ25" s="1876"/>
    </row>
    <row r="26" spans="2:52" ht="23.25" customHeight="1">
      <c r="B26" s="1924" t="s">
        <v>108</v>
      </c>
      <c r="C26" s="1437"/>
      <c r="D26" s="1437"/>
      <c r="E26" s="1437"/>
      <c r="F26" s="1437"/>
      <c r="G26" s="1437"/>
      <c r="H26" s="1437"/>
      <c r="I26" s="1437"/>
      <c r="J26" s="1437"/>
      <c r="K26" s="1437"/>
      <c r="L26" s="1438"/>
      <c r="M26" s="263"/>
      <c r="N26" s="5728"/>
      <c r="O26" s="5728"/>
      <c r="P26" s="5728"/>
      <c r="Q26" s="5728"/>
      <c r="R26" s="5728"/>
      <c r="S26" s="1891" t="s">
        <v>98</v>
      </c>
      <c r="T26" s="1892"/>
      <c r="U26" s="1892" t="s">
        <v>105</v>
      </c>
      <c r="V26" s="1892"/>
      <c r="W26" s="1892"/>
      <c r="X26" s="5727"/>
      <c r="Y26" s="1899"/>
      <c r="Z26" s="1899"/>
      <c r="AA26" s="1899"/>
      <c r="AB26" s="1899"/>
      <c r="AC26" s="1899"/>
      <c r="AD26" s="1891" t="s">
        <v>104</v>
      </c>
      <c r="AE26" s="1892"/>
      <c r="AF26" s="1880"/>
      <c r="AG26" s="1881"/>
      <c r="AH26" s="1910" t="s">
        <v>107</v>
      </c>
      <c r="AI26" s="1910"/>
      <c r="AJ26" s="1910"/>
      <c r="AK26" s="1910"/>
      <c r="AL26" s="1910"/>
      <c r="AM26" s="1910"/>
      <c r="AN26" s="1910"/>
      <c r="AO26" s="1910"/>
      <c r="AP26" s="1910"/>
      <c r="AQ26" s="5736"/>
      <c r="AR26" s="1899"/>
      <c r="AS26" s="1899"/>
      <c r="AT26" s="1899"/>
      <c r="AU26" s="1899"/>
      <c r="AV26" s="1899"/>
      <c r="AW26" s="1900"/>
      <c r="AX26" s="5734" t="s">
        <v>106</v>
      </c>
      <c r="AY26" s="5735"/>
      <c r="AZ26" s="264"/>
    </row>
    <row r="27" spans="2:52" ht="23.25" customHeight="1">
      <c r="B27" s="5737" t="s">
        <v>109</v>
      </c>
      <c r="C27" s="5738"/>
      <c r="D27" s="5738"/>
      <c r="E27" s="5738"/>
      <c r="F27" s="5738"/>
      <c r="G27" s="5738"/>
      <c r="H27" s="5738"/>
      <c r="I27" s="5738"/>
      <c r="J27" s="5738"/>
      <c r="K27" s="5738"/>
      <c r="L27" s="5739"/>
      <c r="M27" s="256"/>
      <c r="N27" s="5730"/>
      <c r="O27" s="5730"/>
      <c r="P27" s="5730"/>
      <c r="Q27" s="5730"/>
      <c r="R27" s="5730"/>
      <c r="S27" s="1937" t="s">
        <v>98</v>
      </c>
      <c r="T27" s="1938"/>
      <c r="U27" s="1938" t="s">
        <v>105</v>
      </c>
      <c r="V27" s="1938"/>
      <c r="W27" s="1938"/>
      <c r="X27" s="5731"/>
      <c r="Y27" s="5740"/>
      <c r="Z27" s="5740"/>
      <c r="AA27" s="5740"/>
      <c r="AB27" s="5740"/>
      <c r="AC27" s="5740"/>
      <c r="AD27" s="1937" t="s">
        <v>104</v>
      </c>
      <c r="AE27" s="1938"/>
      <c r="AF27" s="5755"/>
      <c r="AG27" s="5756"/>
      <c r="AH27" s="5758" t="s">
        <v>113</v>
      </c>
      <c r="AI27" s="5758"/>
      <c r="AJ27" s="5758"/>
      <c r="AK27" s="5758"/>
      <c r="AL27" s="5758"/>
      <c r="AM27" s="5758"/>
      <c r="AN27" s="5758"/>
      <c r="AO27" s="5758"/>
      <c r="AP27" s="5758"/>
      <c r="AQ27" s="5759"/>
      <c r="AR27" s="5760">
        <v>0</v>
      </c>
      <c r="AS27" s="5760"/>
      <c r="AT27" s="5760"/>
      <c r="AU27" s="5760"/>
      <c r="AV27" s="5760"/>
      <c r="AW27" s="5761"/>
      <c r="AX27" s="5732" t="s">
        <v>106</v>
      </c>
      <c r="AY27" s="5733"/>
      <c r="AZ27" s="265"/>
    </row>
    <row r="28" spans="2:52" ht="23.25" customHeight="1">
      <c r="B28" s="1982" t="s">
        <v>28</v>
      </c>
      <c r="C28" s="1983"/>
      <c r="D28" s="1983"/>
      <c r="E28" s="1983"/>
      <c r="F28" s="1983"/>
      <c r="G28" s="1983"/>
      <c r="H28" s="1983"/>
      <c r="I28" s="1983"/>
      <c r="J28" s="1983"/>
      <c r="K28" s="1983"/>
      <c r="L28" s="1984"/>
      <c r="M28" s="5724" t="s">
        <v>112</v>
      </c>
      <c r="N28" s="5725"/>
      <c r="O28" s="5725"/>
      <c r="P28" s="5725"/>
      <c r="Q28" s="5725"/>
      <c r="R28" s="5725"/>
      <c r="S28" s="5725"/>
      <c r="T28" s="5725"/>
      <c r="U28" s="5725"/>
      <c r="V28" s="5725"/>
      <c r="W28" s="5725"/>
      <c r="X28" s="5725"/>
      <c r="Y28" s="5725"/>
      <c r="Z28" s="5725"/>
      <c r="AA28" s="5725"/>
      <c r="AB28" s="5725"/>
      <c r="AC28" s="5725"/>
      <c r="AD28" s="5725"/>
      <c r="AE28" s="5725"/>
      <c r="AF28" s="5725"/>
      <c r="AG28" s="5725"/>
      <c r="AH28" s="5725"/>
      <c r="AI28" s="5725"/>
      <c r="AJ28" s="5725"/>
      <c r="AK28" s="5725"/>
      <c r="AL28" s="5725"/>
      <c r="AM28" s="5725"/>
      <c r="AN28" s="5725"/>
      <c r="AO28" s="5725"/>
      <c r="AP28" s="5725"/>
      <c r="AQ28" s="5725"/>
      <c r="AR28" s="5725"/>
      <c r="AS28" s="5725"/>
      <c r="AT28" s="5725"/>
      <c r="AU28" s="5725"/>
      <c r="AV28" s="5725"/>
      <c r="AW28" s="5725"/>
      <c r="AX28" s="5725"/>
      <c r="AY28" s="5725"/>
      <c r="AZ28" s="5726"/>
    </row>
    <row r="29" spans="2:52" ht="23.25" customHeight="1">
      <c r="B29" s="5716"/>
      <c r="C29" s="5717"/>
      <c r="D29" s="5717"/>
      <c r="E29" s="5717"/>
      <c r="F29" s="5717"/>
      <c r="G29" s="5717"/>
      <c r="H29" s="5717"/>
      <c r="I29" s="5717"/>
      <c r="J29" s="5717"/>
      <c r="K29" s="5717"/>
      <c r="L29" s="5718"/>
      <c r="M29" s="5719"/>
      <c r="N29" s="5720"/>
      <c r="O29" s="5720"/>
      <c r="P29" s="5720"/>
      <c r="Q29" s="5720"/>
      <c r="R29" s="5720"/>
      <c r="S29" s="5720"/>
      <c r="T29" s="5720"/>
      <c r="U29" s="5720"/>
      <c r="V29" s="5720"/>
      <c r="W29" s="5720"/>
      <c r="X29" s="5720"/>
      <c r="Y29" s="5720"/>
      <c r="Z29" s="5720"/>
      <c r="AA29" s="5720"/>
      <c r="AB29" s="5720"/>
      <c r="AC29" s="5720"/>
      <c r="AD29" s="5720"/>
      <c r="AE29" s="5720"/>
      <c r="AF29" s="5720"/>
      <c r="AG29" s="5720"/>
      <c r="AH29" s="5720"/>
      <c r="AI29" s="5720"/>
      <c r="AJ29" s="5720"/>
      <c r="AK29" s="5720"/>
      <c r="AL29" s="5720"/>
      <c r="AM29" s="5720"/>
      <c r="AN29" s="5720"/>
      <c r="AO29" s="5720"/>
      <c r="AP29" s="5720"/>
      <c r="AQ29" s="5720"/>
      <c r="AR29" s="5720"/>
      <c r="AS29" s="5720"/>
      <c r="AT29" s="5720"/>
      <c r="AU29" s="5720"/>
      <c r="AV29" s="5720"/>
      <c r="AW29" s="5720"/>
      <c r="AX29" s="5720"/>
      <c r="AY29" s="5720"/>
      <c r="AZ29" s="5721"/>
    </row>
    <row r="30" spans="2:52" ht="15" customHeight="1">
      <c r="B30" s="5751"/>
      <c r="C30" s="5752"/>
      <c r="D30" s="5752"/>
      <c r="E30" s="5752"/>
      <c r="F30" s="5752"/>
      <c r="G30" s="5752"/>
      <c r="H30" s="5752"/>
      <c r="I30" s="5752"/>
      <c r="J30" s="5752"/>
      <c r="K30" s="5752"/>
      <c r="L30" s="5752"/>
      <c r="M30" s="5752"/>
      <c r="N30" s="5752"/>
      <c r="O30" s="5752"/>
      <c r="P30" s="5752"/>
      <c r="Q30" s="5752"/>
      <c r="R30" s="5752"/>
      <c r="S30" s="5752"/>
      <c r="T30" s="5752"/>
      <c r="U30" s="5752"/>
      <c r="V30" s="5752"/>
      <c r="W30" s="5752"/>
      <c r="X30" s="5752"/>
      <c r="Y30" s="5752"/>
      <c r="Z30" s="5752"/>
      <c r="AA30" s="5752"/>
      <c r="AB30" s="5752"/>
      <c r="AC30" s="5752"/>
      <c r="AD30" s="5752"/>
      <c r="AE30" s="5752"/>
      <c r="AF30" s="5752"/>
      <c r="AG30" s="5752"/>
      <c r="AH30" s="5752"/>
      <c r="AI30" s="5752"/>
      <c r="AJ30" s="5752"/>
      <c r="AK30" s="5752"/>
      <c r="AL30" s="5752"/>
      <c r="AM30" s="5752"/>
      <c r="AN30" s="5752"/>
      <c r="AO30" s="5752"/>
      <c r="AP30" s="5752"/>
      <c r="AQ30" s="5752"/>
      <c r="AR30" s="5752"/>
      <c r="AS30" s="5752"/>
      <c r="AT30" s="5752"/>
      <c r="AU30" s="5752"/>
      <c r="AV30" s="5752"/>
      <c r="AW30" s="5752"/>
      <c r="AX30" s="5752"/>
      <c r="AY30" s="5752"/>
      <c r="AZ30" s="5753"/>
    </row>
    <row r="31" spans="2:52" ht="23.25" customHeight="1">
      <c r="B31" s="1599"/>
      <c r="C31" s="1600"/>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2377"/>
      <c r="Z31" s="2377"/>
      <c r="AA31" s="2377"/>
      <c r="AB31" s="2377"/>
      <c r="AC31" s="5757"/>
      <c r="AD31" s="5757"/>
      <c r="AE31" s="5757"/>
      <c r="AF31" s="5757"/>
      <c r="AG31" s="5757"/>
      <c r="AH31" s="5757"/>
      <c r="AI31" s="5757"/>
      <c r="AJ31" s="5757"/>
      <c r="AK31" s="5757"/>
      <c r="AL31" s="5757"/>
      <c r="AM31" s="5757"/>
      <c r="AN31" s="5757"/>
      <c r="AO31" s="5757"/>
      <c r="AP31" s="5757"/>
      <c r="AQ31" s="5757"/>
      <c r="AR31" s="5757"/>
      <c r="AS31" s="5757"/>
      <c r="AT31" s="5757"/>
      <c r="AU31" s="5757"/>
      <c r="AV31" s="5757"/>
      <c r="AW31" s="5757"/>
      <c r="AX31" s="2456"/>
      <c r="AY31" s="2456"/>
      <c r="AZ31" s="2457"/>
    </row>
    <row r="32" spans="2:52" ht="15.75" customHeight="1">
      <c r="B32" s="2380"/>
      <c r="C32" s="2381"/>
      <c r="D32" s="2461" t="s">
        <v>17</v>
      </c>
      <c r="E32" s="2461"/>
      <c r="F32" s="2461"/>
      <c r="G32" s="2461"/>
      <c r="H32" s="2461"/>
      <c r="I32" s="2461"/>
      <c r="J32" s="2461"/>
      <c r="K32" s="2461"/>
      <c r="L32" s="2461"/>
      <c r="M32" s="2461"/>
      <c r="N32" s="2461"/>
      <c r="O32" s="2461"/>
      <c r="P32" s="2461"/>
      <c r="Q32" s="2461"/>
      <c r="R32" s="2461"/>
      <c r="S32" s="2461"/>
      <c r="T32" s="2461"/>
      <c r="U32" s="2461"/>
      <c r="V32" s="2461"/>
      <c r="W32" s="2461"/>
      <c r="X32" s="2461"/>
      <c r="Y32" s="2381"/>
      <c r="Z32" s="2381"/>
      <c r="AA32" s="2381"/>
      <c r="AB32" s="2381"/>
      <c r="AC32" s="2461" t="s">
        <v>17</v>
      </c>
      <c r="AD32" s="2461"/>
      <c r="AE32" s="2461"/>
      <c r="AF32" s="2461"/>
      <c r="AG32" s="2461"/>
      <c r="AH32" s="2461"/>
      <c r="AI32" s="2461"/>
      <c r="AJ32" s="2461"/>
      <c r="AK32" s="2461"/>
      <c r="AL32" s="2461"/>
      <c r="AM32" s="2461"/>
      <c r="AN32" s="2461"/>
      <c r="AO32" s="2461"/>
      <c r="AP32" s="2461"/>
      <c r="AQ32" s="2461"/>
      <c r="AR32" s="2461"/>
      <c r="AS32" s="2461"/>
      <c r="AT32" s="2461"/>
      <c r="AU32" s="2461"/>
      <c r="AV32" s="2461"/>
      <c r="AW32" s="2461"/>
      <c r="AX32" s="2381"/>
      <c r="AY32" s="2381"/>
      <c r="AZ32" s="2462"/>
    </row>
    <row r="33" spans="2:52" ht="23.25" customHeight="1">
      <c r="B33" s="1599"/>
      <c r="C33" s="1600"/>
      <c r="D33" s="2454"/>
      <c r="E33" s="2454"/>
      <c r="F33" s="2454"/>
      <c r="G33" s="2454"/>
      <c r="H33" s="2454"/>
      <c r="I33" s="2454"/>
      <c r="J33" s="2454"/>
      <c r="K33" s="2454"/>
      <c r="L33" s="2454"/>
      <c r="M33" s="2454"/>
      <c r="N33" s="2454"/>
      <c r="O33" s="2454"/>
      <c r="P33" s="2454"/>
      <c r="Q33" s="2454"/>
      <c r="R33" s="2454"/>
      <c r="S33" s="2454"/>
      <c r="T33" s="2454"/>
      <c r="U33" s="2454"/>
      <c r="V33" s="2454"/>
      <c r="W33" s="2454"/>
      <c r="X33" s="2454"/>
      <c r="Y33" s="2377"/>
      <c r="Z33" s="2377"/>
      <c r="AA33" s="2377"/>
      <c r="AB33" s="2377"/>
      <c r="AC33" s="1165"/>
      <c r="AD33" s="1165"/>
      <c r="AE33" s="1165"/>
      <c r="AF33" s="1165"/>
      <c r="AG33" s="1165"/>
      <c r="AH33" s="1165"/>
      <c r="AI33" s="1165"/>
      <c r="AJ33" s="1165"/>
      <c r="AK33" s="1165"/>
      <c r="AL33" s="1165"/>
      <c r="AM33" s="1165"/>
      <c r="AN33" s="1165"/>
      <c r="AO33" s="1165"/>
      <c r="AP33" s="1165"/>
      <c r="AQ33" s="1165"/>
      <c r="AR33" s="1165"/>
      <c r="AS33" s="1165"/>
      <c r="AT33" s="1165"/>
      <c r="AU33" s="1165"/>
      <c r="AV33" s="1165"/>
      <c r="AW33" s="1165"/>
      <c r="AX33" s="2456"/>
      <c r="AY33" s="2456"/>
      <c r="AZ33" s="2457"/>
    </row>
    <row r="34" spans="2:52" ht="21" customHeight="1">
      <c r="B34" s="2380"/>
      <c r="C34" s="2381"/>
      <c r="D34" s="2461" t="s">
        <v>37</v>
      </c>
      <c r="E34" s="2461"/>
      <c r="F34" s="2461"/>
      <c r="G34" s="2461"/>
      <c r="H34" s="2461"/>
      <c r="I34" s="2461"/>
      <c r="J34" s="2461"/>
      <c r="K34" s="2461"/>
      <c r="L34" s="2461"/>
      <c r="M34" s="2461"/>
      <c r="N34" s="2461"/>
      <c r="O34" s="2461"/>
      <c r="P34" s="2461"/>
      <c r="Q34" s="2461"/>
      <c r="R34" s="2461"/>
      <c r="S34" s="2461"/>
      <c r="T34" s="2461"/>
      <c r="U34" s="2461"/>
      <c r="V34" s="2461"/>
      <c r="W34" s="2461"/>
      <c r="X34" s="2461"/>
      <c r="Y34" s="2381"/>
      <c r="Z34" s="2381"/>
      <c r="AA34" s="2381"/>
      <c r="AB34" s="2381"/>
      <c r="AC34" s="2461" t="s">
        <v>114</v>
      </c>
      <c r="AD34" s="2461"/>
      <c r="AE34" s="2461"/>
      <c r="AF34" s="2461"/>
      <c r="AG34" s="2461"/>
      <c r="AH34" s="2461"/>
      <c r="AI34" s="2461"/>
      <c r="AJ34" s="2461"/>
      <c r="AK34" s="2461"/>
      <c r="AL34" s="2461"/>
      <c r="AM34" s="2461"/>
      <c r="AN34" s="2461"/>
      <c r="AO34" s="2461"/>
      <c r="AP34" s="2461"/>
      <c r="AQ34" s="2461"/>
      <c r="AR34" s="2461"/>
      <c r="AS34" s="2461"/>
      <c r="AT34" s="2461"/>
      <c r="AU34" s="2461"/>
      <c r="AV34" s="2461"/>
      <c r="AW34" s="2461"/>
      <c r="AX34" s="2381"/>
      <c r="AY34" s="2381"/>
      <c r="AZ34" s="2462"/>
    </row>
    <row r="35" spans="2:52" ht="13.5" thickBot="1">
      <c r="B35" s="2458"/>
      <c r="C35" s="2459"/>
      <c r="D35" s="2459"/>
      <c r="E35" s="2459"/>
      <c r="F35" s="2459"/>
      <c r="G35" s="2459"/>
      <c r="H35" s="2459"/>
      <c r="I35" s="2459"/>
      <c r="J35" s="2459"/>
      <c r="K35" s="2459"/>
      <c r="L35" s="2459"/>
      <c r="M35" s="2459"/>
      <c r="N35" s="2459"/>
      <c r="O35" s="2459"/>
      <c r="P35" s="2459"/>
      <c r="Q35" s="2459"/>
      <c r="R35" s="2459"/>
      <c r="S35" s="2459"/>
      <c r="T35" s="2459"/>
      <c r="U35" s="2459"/>
      <c r="V35" s="2459"/>
      <c r="W35" s="2459"/>
      <c r="X35" s="2459"/>
      <c r="Y35" s="2459"/>
      <c r="Z35" s="2459"/>
      <c r="AA35" s="2459"/>
      <c r="AB35" s="2459"/>
      <c r="AC35" s="2459"/>
      <c r="AD35" s="2459"/>
      <c r="AE35" s="2459"/>
      <c r="AF35" s="2459"/>
      <c r="AG35" s="2459"/>
      <c r="AH35" s="2459"/>
      <c r="AI35" s="2459"/>
      <c r="AJ35" s="2459"/>
      <c r="AK35" s="2459"/>
      <c r="AL35" s="2459"/>
      <c r="AM35" s="2459"/>
      <c r="AN35" s="2459"/>
      <c r="AO35" s="2459"/>
      <c r="AP35" s="2459"/>
      <c r="AQ35" s="2459"/>
      <c r="AR35" s="2459"/>
      <c r="AS35" s="2459"/>
      <c r="AT35" s="2459"/>
      <c r="AU35" s="2459"/>
      <c r="AV35" s="2459"/>
      <c r="AW35" s="2459"/>
      <c r="AX35" s="2459"/>
      <c r="AY35" s="2459"/>
      <c r="AZ35" s="2460"/>
    </row>
  </sheetData>
  <sheetProtection selectLockedCells="1"/>
  <mergeCells count="160">
    <mergeCell ref="AH16:AM16"/>
    <mergeCell ref="AN16:AQ16"/>
    <mergeCell ref="AR16:AY16"/>
    <mergeCell ref="N17:S17"/>
    <mergeCell ref="T17:W17"/>
    <mergeCell ref="X17:AG17"/>
    <mergeCell ref="AH17:AM17"/>
    <mergeCell ref="AN17:AQ17"/>
    <mergeCell ref="AR17:AZ17"/>
    <mergeCell ref="N16:S16"/>
    <mergeCell ref="T16:W16"/>
    <mergeCell ref="X16:AE16"/>
    <mergeCell ref="AF16:AG16"/>
    <mergeCell ref="B25:AZ25"/>
    <mergeCell ref="Y24:AC24"/>
    <mergeCell ref="AD24:AE24"/>
    <mergeCell ref="AH24:AQ24"/>
    <mergeCell ref="AR24:AW24"/>
    <mergeCell ref="AF24:AG24"/>
    <mergeCell ref="B24:L24"/>
    <mergeCell ref="B23:L23"/>
    <mergeCell ref="N21:S21"/>
    <mergeCell ref="T21:U21"/>
    <mergeCell ref="B1:AZ1"/>
    <mergeCell ref="B20:L20"/>
    <mergeCell ref="N20:AE20"/>
    <mergeCell ref="AH19:AM19"/>
    <mergeCell ref="AO19:AY19"/>
    <mergeCell ref="AH20:AM20"/>
    <mergeCell ref="AO20:AY20"/>
    <mergeCell ref="B15:L15"/>
    <mergeCell ref="B16:L16"/>
    <mergeCell ref="B17:L17"/>
    <mergeCell ref="B2:AZ2"/>
    <mergeCell ref="M6:X6"/>
    <mergeCell ref="Y3:AR3"/>
    <mergeCell ref="AX3:AZ3"/>
    <mergeCell ref="AV3:AW3"/>
    <mergeCell ref="B7:L7"/>
    <mergeCell ref="AV4:AY4"/>
    <mergeCell ref="Z4:AT4"/>
    <mergeCell ref="B6:L6"/>
    <mergeCell ref="N13:AE13"/>
    <mergeCell ref="AF13:AG13"/>
    <mergeCell ref="X15:AC15"/>
    <mergeCell ref="AH13:AY13"/>
    <mergeCell ref="AF14:AG14"/>
    <mergeCell ref="B32:C32"/>
    <mergeCell ref="AS3:AU3"/>
    <mergeCell ref="B3:P3"/>
    <mergeCell ref="B5:L5"/>
    <mergeCell ref="Z5:AZ5"/>
    <mergeCell ref="R3:X3"/>
    <mergeCell ref="B14:L14"/>
    <mergeCell ref="N27:R27"/>
    <mergeCell ref="B35:AZ35"/>
    <mergeCell ref="AX33:AZ33"/>
    <mergeCell ref="B34:C34"/>
    <mergeCell ref="D34:X34"/>
    <mergeCell ref="AX34:AZ34"/>
    <mergeCell ref="Y34:AB34"/>
    <mergeCell ref="AC34:AW34"/>
    <mergeCell ref="B33:C33"/>
    <mergeCell ref="D33:X33"/>
    <mergeCell ref="Y33:AB33"/>
    <mergeCell ref="AC33:AW33"/>
    <mergeCell ref="M4:X4"/>
    <mergeCell ref="M7:X7"/>
    <mergeCell ref="AP7:AZ7"/>
    <mergeCell ref="D32:X32"/>
    <mergeCell ref="AX32:AZ32"/>
    <mergeCell ref="AC32:AW32"/>
    <mergeCell ref="Y32:AB32"/>
    <mergeCell ref="D31:X31"/>
    <mergeCell ref="Y6:Z6"/>
    <mergeCell ref="M5:X5"/>
    <mergeCell ref="B4:L4"/>
    <mergeCell ref="B30:AZ30"/>
    <mergeCell ref="Z7:AK7"/>
    <mergeCell ref="AM7:AN7"/>
    <mergeCell ref="AG6:AZ6"/>
    <mergeCell ref="AB6:AE6"/>
    <mergeCell ref="N14:AE14"/>
    <mergeCell ref="AF26:AG26"/>
    <mergeCell ref="AF27:AG27"/>
    <mergeCell ref="AX31:AZ31"/>
    <mergeCell ref="AC31:AW31"/>
    <mergeCell ref="Y31:AB31"/>
    <mergeCell ref="AH27:AQ27"/>
    <mergeCell ref="AR27:AW27"/>
    <mergeCell ref="AX27:AY27"/>
    <mergeCell ref="AX26:AY26"/>
    <mergeCell ref="B31:C31"/>
    <mergeCell ref="V15:W15"/>
    <mergeCell ref="T15:U15"/>
    <mergeCell ref="M8:X8"/>
    <mergeCell ref="B10:L10"/>
    <mergeCell ref="M10:X10"/>
    <mergeCell ref="Y10:Z10"/>
    <mergeCell ref="B11:L11"/>
    <mergeCell ref="M11:X11"/>
    <mergeCell ref="Z11:AI11"/>
    <mergeCell ref="AH14:AY14"/>
    <mergeCell ref="Z8:AZ8"/>
    <mergeCell ref="AG10:AZ10"/>
    <mergeCell ref="AB10:AE10"/>
    <mergeCell ref="AK11:AZ11"/>
    <mergeCell ref="B9:L9"/>
    <mergeCell ref="M9:X9"/>
    <mergeCell ref="Z9:AZ9"/>
    <mergeCell ref="B8:L8"/>
    <mergeCell ref="B12:AZ12"/>
    <mergeCell ref="AN15:AO15"/>
    <mergeCell ref="AH15:AM15"/>
    <mergeCell ref="AF15:AG15"/>
    <mergeCell ref="AR15:AT15"/>
    <mergeCell ref="AD27:AE27"/>
    <mergeCell ref="AR23:AW23"/>
    <mergeCell ref="AX23:AY23"/>
    <mergeCell ref="AH23:AQ23"/>
    <mergeCell ref="B18:AZ18"/>
    <mergeCell ref="AP15:AQ15"/>
    <mergeCell ref="AD15:AE15"/>
    <mergeCell ref="N15:S15"/>
    <mergeCell ref="AU15:AV15"/>
    <mergeCell ref="AW15:AZ15"/>
    <mergeCell ref="B27:L27"/>
    <mergeCell ref="S27:T27"/>
    <mergeCell ref="U27:X27"/>
    <mergeCell ref="Y27:AC27"/>
    <mergeCell ref="Y26:AC26"/>
    <mergeCell ref="AD26:AE26"/>
    <mergeCell ref="AH26:AQ26"/>
    <mergeCell ref="AR26:AW26"/>
    <mergeCell ref="B26:L26"/>
    <mergeCell ref="N26:R26"/>
    <mergeCell ref="B29:L29"/>
    <mergeCell ref="M29:AZ29"/>
    <mergeCell ref="B19:L19"/>
    <mergeCell ref="N19:AE19"/>
    <mergeCell ref="B21:L21"/>
    <mergeCell ref="B22:AZ22"/>
    <mergeCell ref="Y21:AZ21"/>
    <mergeCell ref="V21:X21"/>
    <mergeCell ref="AF19:AG19"/>
    <mergeCell ref="AF20:AG20"/>
    <mergeCell ref="B28:L28"/>
    <mergeCell ref="M28:AZ28"/>
    <mergeCell ref="S26:T26"/>
    <mergeCell ref="U26:X26"/>
    <mergeCell ref="N23:R23"/>
    <mergeCell ref="S23:T23"/>
    <mergeCell ref="Y23:AC23"/>
    <mergeCell ref="U23:X23"/>
    <mergeCell ref="AF23:AG23"/>
    <mergeCell ref="N24:R24"/>
    <mergeCell ref="S24:T24"/>
    <mergeCell ref="U24:X24"/>
    <mergeCell ref="AD23:AE23"/>
    <mergeCell ref="AX24:AY24"/>
  </mergeCells>
  <phoneticPr fontId="12" type="noConversion"/>
  <dataValidations count="30">
    <dataValidation allowBlank="1" showErrorMessage="1" sqref="AX3:AZ3 R3:X3 AS3:AU3 Z7:AK7"/>
    <dataValidation type="whole" allowBlank="1" showInputMessage="1" showErrorMessage="1" sqref="AM7:AN7">
      <formula1>1</formula1>
      <formula2>99</formula2>
    </dataValidation>
    <dataValidation operator="lessThanOrEqual" allowBlank="1" showInputMessage="1" showErrorMessage="1" sqref="Z4:AU4 AZ4"/>
    <dataValidation type="textLength" operator="lessThanOrEqual" allowBlank="1" showInputMessage="1" showErrorMessage="1" errorTitle="Fehleingabe" error="Bitte max. 4 Zeichen eingeben!" promptTitle="Angabe Übergabeschutz" prompt="Hier bitte das Abgangsfeld angeben, in dem der Übergabeschutz installiert ist! (z. B. =K03)" sqref="AV4:AY4">
      <formula1>4</formula1>
    </dataValidation>
    <dataValidation type="textLength" operator="lessThanOrEqual" allowBlank="1" showInputMessage="1" showErrorMessage="1" errorTitle="Fehleingabe" error="Bitte max. 20 Zeichen eingeben!" promptTitle="Angabe Übergabeschutz" prompt="Hier bitte die Klasse der Spannungswandler eingeben!" sqref="AN17">
      <formula1>20</formula1>
    </dataValidation>
    <dataValidation type="whole" operator="lessThanOrEqual" allowBlank="1" showInputMessage="1" showErrorMessage="1" errorTitle="Fehleingabe" error="Der Maximalwert beträgt 1000 A!" promptTitle="Angabe Übergabeschutz" prompt="Hier bitte den primären Bemessungsstrom der Stromwandler eingeben!" sqref="N15:S15">
      <formula1>1000</formula1>
    </dataValidation>
    <dataValidation type="whole" operator="lessThanOrEqual" allowBlank="1" showInputMessage="1" showErrorMessage="1" errorTitle="Fehleingabe" error="Der Maximalwert beträgt 5 A!" promptTitle="Angabe Übergabeschutz" prompt="Hier bitte den sekundären Bemessungsstrom der Stromwandler eingeben!" sqref="X15:AC15">
      <formula1>5</formula1>
    </dataValidation>
    <dataValidation type="whole" operator="lessThanOrEqual" allowBlank="1" showInputMessage="1" showErrorMessage="1" errorTitle="Fehleingabe" error="Der Maximalwert beträgt 20.000 V!" promptTitle="Angabe Übergabeschutz" prompt="Hier bitte die primäre Bemessungsspannung der Spannungswandler eingeben!" sqref="AH15:AM15">
      <formula1>20000</formula1>
    </dataValidation>
    <dataValidation type="textLength" operator="lessThanOrEqual" allowBlank="1" showInputMessage="1" showErrorMessage="1" errorTitle="Fehleingabe" error="Bitte max. 20 Zeichen eingeben!" promptTitle="Angabe Übergabeschutz" prompt="Hier bitte das Fabrikat des Schutzrelais eingeben!" sqref="N19:AE19">
      <formula1>30</formula1>
    </dataValidation>
    <dataValidation type="textLength" operator="lessThanOrEqual" allowBlank="1" showInputMessage="1" showErrorMessage="1" errorTitle="Fehleingabe" error="Bitte max. 30 Zeichen eingeben!" promptTitle="Angabe Übergabeschutz" prompt="Hier bitte die Fabrikationsnummer des Schutzrelais eingeben!" sqref="N20:AE20">
      <formula1>30</formula1>
    </dataValidation>
    <dataValidation type="whole" operator="lessThanOrEqual" allowBlank="1" showInputMessage="1" showErrorMessage="1" errorTitle="Fehleingabe" error="Der Maximalwert beträgt 230 V!" promptTitle="Angabe Übergabeschutz" prompt="Hier bitte die Betätigungsspannung des Schutzrelais eingeben!" sqref="N21:S21">
      <formula1>230</formula1>
    </dataValidation>
    <dataValidation type="decimal" operator="lessThanOrEqual" allowBlank="1" showInputMessage="1" showErrorMessage="1" errorTitle="Fehleingabe" error="Der Maximalwert beträgt 100 A!" promptTitle="Angabe Übergabeschutz" prompt="Hier bitte den sekundären Ansprechstrom I&gt; (Überstrom) eingeben!" sqref="N23:R23 N26:R26">
      <formula1>100</formula1>
    </dataValidation>
    <dataValidation type="whole" operator="lessThanOrEqual" allowBlank="1" showInputMessage="1" showErrorMessage="1" errorTitle="Fehleingabe" error="Der Maximalwert beträgt 1.000 A!" promptTitle="Angabe Übergabeschutz" prompt="Hier bitte den primären Ansprechstrom I&gt; (Überstrom) eingeben!" sqref="Y26:AC26">
      <formula1>1000</formula1>
    </dataValidation>
    <dataValidation type="decimal" operator="lessThanOrEqual" allowBlank="1" showInputMessage="1" showErrorMessage="1" errorTitle="Fehleingabe" error="Der Maximalwert beträgt 2 s!" promptTitle="Angabe Übergabeschutz" prompt="Hier bitte die Auslösezeit der Überstromstufe t &gt; eingeben!" sqref="AR23:AW23 AR26:AW26">
      <formula1>2</formula1>
    </dataValidation>
    <dataValidation type="decimal" operator="lessThanOrEqual" allowBlank="1" showInputMessage="1" showErrorMessage="1" errorTitle="Fehleingabe" error="Der Maximalwert beträgt 100 A!" promptTitle="Angabe Übergabeschutz" prompt="Hier bitte den sekundären Ansprechstrom I&gt;&gt; (Hochstrom) eingeben!" sqref="N24:R24 N27:R27">
      <formula1>100</formula1>
    </dataValidation>
    <dataValidation type="whole" operator="lessThanOrEqual" allowBlank="1" showInputMessage="1" showErrorMessage="1" errorTitle="Fehleingabe" error="Der Maximalwert beträgt 10.000 A!" promptTitle="Angabe Übergabeschutz" prompt="Hier bitte den primären Ansprechstrom I&gt;&gt; (Hochstrom) eingeben!" sqref="Y27:AC27">
      <formula1>10000</formula1>
    </dataValidation>
    <dataValidation type="decimal" operator="lessThanOrEqual" allowBlank="1" showInputMessage="1" showErrorMessage="1" errorTitle="Fehleingabe" error="Der Maximalwert beträgt 0,1 kV!" promptTitle="Angabe Übergabeschutz" prompt="Hier bitte die sekundäre Bemessungsspannung der Spannungswandler eingeben!" sqref="AR15">
      <formula1>0.1</formula1>
    </dataValidation>
    <dataValidation type="textLength" operator="lessThanOrEqual" allowBlank="1" showInputMessage="1" showErrorMessage="1" errorTitle="Fehleingabe" error="Bitte max. 7 Zeichen eingeben!" promptTitle="Angabe Übergabeschutz" prompt="Hier bitte die Klasse der Spannungswandler eingeben!" sqref="AH17:AM17">
      <formula1>7</formula1>
    </dataValidation>
    <dataValidation type="textLength" operator="lessThanOrEqual" allowBlank="1" showInputMessage="1" showErrorMessage="1" errorTitle="Fehleingabe" error="Bitte max. 5 Zeichen eingeben!" promptTitle="Angabe Übergabeschutz" prompt="Hier bitte die Klasse der Stromwandler eingeben!" sqref="N17:S17">
      <formula1>5</formula1>
    </dataValidation>
    <dataValidation type="decimal" operator="lessThanOrEqual" allowBlank="1" showInputMessage="1" showErrorMessage="1" errorTitle="Fehleingabe" error="Der Maximalwert beträgt 50 VA!" promptTitle="Angabe Übergabeschutz" prompt="Hier bitte die Leistung der Spannungswandler eingeben!" sqref="AH16:AM16 AR16">
      <formula1>50</formula1>
    </dataValidation>
    <dataValidation type="decimal" operator="lessThanOrEqual" allowBlank="1" showInputMessage="1" showErrorMessage="1" errorTitle="Fehleingabe" error="Der Maximalwert beträgt 50 VA!" promptTitle="Angabe Übergabeschutz" prompt="Hier bitte die Leistung der Stromwandler eingeben!" sqref="N16:S16">
      <formula1>50</formula1>
    </dataValidation>
    <dataValidation type="textLength" operator="lessThanOrEqual" allowBlank="1" showInputMessage="1" showErrorMessage="1" errorTitle="Fehleingabe" error="Bitte max. 20 Zeichen eingeben!" promptTitle="Angabe Übergabeschutz" prompt="Hier bitte das Fabrikat der Spannungswandler eingeben!" sqref="AH14:AY14">
      <formula1>30</formula1>
    </dataValidation>
    <dataValidation type="textLength" operator="lessThanOrEqual" allowBlank="1" showInputMessage="1" showErrorMessage="1" errorTitle="Fehleingabe" error="Bitte max. 20 Zeichen eingeben!" promptTitle="Angabe Übergabeschutz" prompt="Hier bitte das Fabrikat der Stromwandler eingeben!" sqref="N14:AE14">
      <formula1>30</formula1>
    </dataValidation>
    <dataValidation type="list" allowBlank="1" showInputMessage="1" showErrorMessage="1" sqref="V21:X21">
      <formula1>"AC,DC"</formula1>
    </dataValidation>
    <dataValidation type="textLength" operator="lessThanOrEqual" allowBlank="1" showInputMessage="1" showErrorMessage="1" errorTitle="Fehleingabe" error="Bitte max. 10 Zeichen eingeben!" promptTitle="Angabe Übergabeschutz" prompt="Hier bitte den aktuellen Sofwarestand des Schutzrelais eingeben!" sqref="AO20:AY20">
      <formula1>10</formula1>
    </dataValidation>
    <dataValidation type="textLength" operator="lessThanOrEqual" allowBlank="1" showInputMessage="1" showErrorMessage="1" errorTitle="Fehleingabe" error="Bitte max. 10 Zeichen eingeben!" promptTitle="Angabe Übergabeschutz" prompt="Hier bitte den Schutzrelais-Typ eingeben!" sqref="AO19:AY19">
      <formula1>10</formula1>
    </dataValidation>
    <dataValidation operator="lessThanOrEqual" allowBlank="1" errorTitle="Fehleingabe" error="Der Maximalwert beträgt 10.000 A!" promptTitle="Angabe Übergabeschutz" prompt="Hier bitte den primären Ansprechstrom I&gt;&gt; (Hochstrom) eingeben!" sqref="Y24:AC24"/>
    <dataValidation operator="lessThanOrEqual" allowBlank="1" errorTitle="Fehleingabe" error="Der Maximalwert beträgt 1.000 A!" promptTitle="Angabe Übergabeschutz" prompt="Hier bitte den primären Ansprechstrom I&gt; (Überstrom) eingeben!" sqref="Y23:AC23"/>
    <dataValidation type="textLength" operator="lessThanOrEqual" allowBlank="1" showInputMessage="1" showErrorMessage="1" errorTitle="Fehleingabe" error="Der Maximalwert beträgt 1 s!" promptTitle="Angabe Übergabeschutz" prompt="Hier bitte die Auslösezeit der Hochstromstufe t &gt;&gt; eingeben!" sqref="AR27:AW27">
      <formula1>4</formula1>
    </dataValidation>
    <dataValidation type="textLength" operator="lessThanOrEqual" allowBlank="1" showInputMessage="1" showErrorMessage="1" errorTitle="Fehleingabe" error="Der Maximalwert beträgt 1 s!" promptTitle="Angabe Übergabeschutz" prompt="Hier bitte die Auslösezeit der Hochstromstufe t &gt; eingeben!" sqref="AR24:AW24">
      <formula1>4</formula1>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enableFormatConditionsCalculation="0">
    <tabColor rgb="FF00FF00"/>
  </sheetPr>
  <dimension ref="B1:BA35"/>
  <sheetViews>
    <sheetView showGridLines="0" showRowColHeaders="0" showZeros="0" showOutlineSymbols="0" zoomScaleNormal="100" zoomScaleSheetLayoutView="100" workbookViewId="0">
      <selection activeCell="N14" sqref="N14:AE14"/>
    </sheetView>
  </sheetViews>
  <sheetFormatPr baseColWidth="10" defaultRowHeight="12.75"/>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2" s="1" customFormat="1" ht="23.25" customHeight="1">
      <c r="B1" s="1059" t="s">
        <v>487</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c r="AT1" s="1060"/>
      <c r="AU1" s="1060"/>
      <c r="AV1" s="1060"/>
      <c r="AW1" s="1060"/>
      <c r="AX1" s="1060"/>
      <c r="AY1" s="1060"/>
      <c r="AZ1" s="5763"/>
    </row>
    <row r="2" spans="2:52" s="1" customFormat="1" ht="18.75" customHeight="1" thickBot="1">
      <c r="B2" s="1835" t="s">
        <v>90</v>
      </c>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7"/>
    </row>
    <row r="3" spans="2:52" s="1" customFormat="1" ht="18" customHeight="1">
      <c r="B3" s="1715" t="s">
        <v>128</v>
      </c>
      <c r="C3" s="1716"/>
      <c r="D3" s="1716"/>
      <c r="E3" s="1716"/>
      <c r="F3" s="1716"/>
      <c r="G3" s="1716"/>
      <c r="H3" s="1716"/>
      <c r="I3" s="1716"/>
      <c r="J3" s="1716"/>
      <c r="K3" s="1716"/>
      <c r="L3" s="1716"/>
      <c r="M3" s="1716"/>
      <c r="N3" s="1716"/>
      <c r="O3" s="1716"/>
      <c r="P3" s="1716"/>
      <c r="Q3" s="90"/>
      <c r="R3" s="1838">
        <f>'E.1 Anmeldung Netzanschluss MS'!AS41</f>
        <v>0</v>
      </c>
      <c r="S3" s="1838"/>
      <c r="T3" s="1838"/>
      <c r="U3" s="1838"/>
      <c r="V3" s="1838"/>
      <c r="W3" s="1838"/>
      <c r="X3" s="1839"/>
      <c r="Y3" s="5764" t="s">
        <v>127</v>
      </c>
      <c r="Z3" s="1446"/>
      <c r="AA3" s="1446"/>
      <c r="AB3" s="1446"/>
      <c r="AC3" s="1446"/>
      <c r="AD3" s="1446"/>
      <c r="AE3" s="1446"/>
      <c r="AF3" s="1446"/>
      <c r="AG3" s="1446"/>
      <c r="AH3" s="1446"/>
      <c r="AI3" s="1446"/>
      <c r="AJ3" s="1446"/>
      <c r="AK3" s="1446"/>
      <c r="AL3" s="1446"/>
      <c r="AM3" s="1446"/>
      <c r="AN3" s="1446"/>
      <c r="AO3" s="1446"/>
      <c r="AP3" s="1446"/>
      <c r="AQ3" s="1446"/>
      <c r="AR3" s="5765"/>
      <c r="AS3" s="5762">
        <f>'E.1 Anmeldung Netzanschluss MS'!R41</f>
        <v>0</v>
      </c>
      <c r="AT3" s="5762"/>
      <c r="AU3" s="5762"/>
      <c r="AV3" s="5768">
        <v>51</v>
      </c>
      <c r="AW3" s="5769"/>
      <c r="AX3" s="5766">
        <f>'E.1 Anmeldung Netzanschluss MS'!W41</f>
        <v>0</v>
      </c>
      <c r="AY3" s="5766"/>
      <c r="AZ3" s="5767"/>
    </row>
    <row r="4" spans="2:52" s="1" customFormat="1" ht="21" customHeight="1">
      <c r="B4" s="1977" t="s">
        <v>3</v>
      </c>
      <c r="C4" s="1978"/>
      <c r="D4" s="1978"/>
      <c r="E4" s="1978"/>
      <c r="F4" s="1978"/>
      <c r="G4" s="1978"/>
      <c r="H4" s="1978"/>
      <c r="I4" s="1978"/>
      <c r="J4" s="1978"/>
      <c r="K4" s="1978"/>
      <c r="L4" s="1978"/>
      <c r="M4" s="5774" t="s">
        <v>91</v>
      </c>
      <c r="N4" s="5774"/>
      <c r="O4" s="5774"/>
      <c r="P4" s="5774"/>
      <c r="Q4" s="5774"/>
      <c r="R4" s="5774"/>
      <c r="S4" s="5774"/>
      <c r="T4" s="5774"/>
      <c r="U4" s="5774"/>
      <c r="V4" s="5774"/>
      <c r="W4" s="5774"/>
      <c r="X4" s="5774"/>
      <c r="Y4" s="267"/>
      <c r="Z4" s="5779">
        <f>Datenbasis!M8</f>
        <v>0</v>
      </c>
      <c r="AA4" s="5779"/>
      <c r="AB4" s="5779"/>
      <c r="AC4" s="5779"/>
      <c r="AD4" s="5779"/>
      <c r="AE4" s="5779"/>
      <c r="AF4" s="5779"/>
      <c r="AG4" s="5779"/>
      <c r="AH4" s="5779"/>
      <c r="AI4" s="5779"/>
      <c r="AJ4" s="5779"/>
      <c r="AK4" s="5779"/>
      <c r="AL4" s="5779"/>
      <c r="AM4" s="5779"/>
      <c r="AN4" s="5779"/>
      <c r="AO4" s="5779"/>
      <c r="AP4" s="5779"/>
      <c r="AQ4" s="5779"/>
      <c r="AR4" s="5779"/>
      <c r="AS4" s="5779"/>
      <c r="AT4" s="5779"/>
      <c r="AU4" s="268"/>
      <c r="AV4" s="5778"/>
      <c r="AW4" s="5778"/>
      <c r="AX4" s="5778"/>
      <c r="AY4" s="5778"/>
      <c r="AZ4" s="269"/>
    </row>
    <row r="5" spans="2:52" ht="21" customHeight="1">
      <c r="B5" s="1850"/>
      <c r="C5" s="1851"/>
      <c r="D5" s="1851"/>
      <c r="E5" s="1851"/>
      <c r="F5" s="1851"/>
      <c r="G5" s="1851"/>
      <c r="H5" s="1851"/>
      <c r="I5" s="1851"/>
      <c r="J5" s="1851"/>
      <c r="K5" s="1851"/>
      <c r="L5" s="1851"/>
      <c r="M5" s="1852" t="s">
        <v>4</v>
      </c>
      <c r="N5" s="1852"/>
      <c r="O5" s="1852"/>
      <c r="P5" s="1852"/>
      <c r="Q5" s="1852"/>
      <c r="R5" s="1852"/>
      <c r="S5" s="1852"/>
      <c r="T5" s="1852"/>
      <c r="U5" s="1852"/>
      <c r="V5" s="1852"/>
      <c r="W5" s="1852"/>
      <c r="X5" s="1852"/>
      <c r="Y5" s="210"/>
      <c r="Z5" s="1853">
        <f>Datenbasis!D3</f>
        <v>0</v>
      </c>
      <c r="AA5" s="1853"/>
      <c r="AB5" s="1853"/>
      <c r="AC5" s="1853"/>
      <c r="AD5" s="1853"/>
      <c r="AE5" s="1853"/>
      <c r="AF5" s="1853"/>
      <c r="AG5" s="1853"/>
      <c r="AH5" s="1853"/>
      <c r="AI5" s="1853"/>
      <c r="AJ5" s="1853"/>
      <c r="AK5" s="1853"/>
      <c r="AL5" s="1853"/>
      <c r="AM5" s="1853"/>
      <c r="AN5" s="1853"/>
      <c r="AO5" s="1853"/>
      <c r="AP5" s="1853"/>
      <c r="AQ5" s="1853"/>
      <c r="AR5" s="1853"/>
      <c r="AS5" s="1853"/>
      <c r="AT5" s="1853"/>
      <c r="AU5" s="1853"/>
      <c r="AV5" s="1853"/>
      <c r="AW5" s="1853"/>
      <c r="AX5" s="1853"/>
      <c r="AY5" s="1853"/>
      <c r="AZ5" s="1854"/>
    </row>
    <row r="6" spans="2:52" ht="21" customHeight="1">
      <c r="B6" s="1864"/>
      <c r="C6" s="1865"/>
      <c r="D6" s="1865"/>
      <c r="E6" s="1865"/>
      <c r="F6" s="1865"/>
      <c r="G6" s="1865"/>
      <c r="H6" s="1865"/>
      <c r="I6" s="1865"/>
      <c r="J6" s="1865"/>
      <c r="K6" s="1865"/>
      <c r="L6" s="1865"/>
      <c r="M6" s="1866" t="s">
        <v>5</v>
      </c>
      <c r="N6" s="1866"/>
      <c r="O6" s="1866"/>
      <c r="P6" s="1866"/>
      <c r="Q6" s="1866"/>
      <c r="R6" s="1866"/>
      <c r="S6" s="1866"/>
      <c r="T6" s="1866"/>
      <c r="U6" s="1866"/>
      <c r="V6" s="1866"/>
      <c r="W6" s="1866"/>
      <c r="X6" s="1866"/>
      <c r="Y6" s="1867" t="s">
        <v>21</v>
      </c>
      <c r="Z6" s="1868"/>
      <c r="AA6" s="83"/>
      <c r="AB6" s="1869">
        <v>99310</v>
      </c>
      <c r="AC6" s="1870"/>
      <c r="AD6" s="1870"/>
      <c r="AE6" s="1870"/>
      <c r="AF6" s="134"/>
      <c r="AG6" s="1871" t="s">
        <v>0</v>
      </c>
      <c r="AH6" s="1866"/>
      <c r="AI6" s="1866"/>
      <c r="AJ6" s="1866"/>
      <c r="AK6" s="1866"/>
      <c r="AL6" s="1866"/>
      <c r="AM6" s="1866"/>
      <c r="AN6" s="1866"/>
      <c r="AO6" s="1866"/>
      <c r="AP6" s="1866"/>
      <c r="AQ6" s="1866"/>
      <c r="AR6" s="1866"/>
      <c r="AS6" s="1866"/>
      <c r="AT6" s="1866"/>
      <c r="AU6" s="1866"/>
      <c r="AV6" s="1866"/>
      <c r="AW6" s="1866"/>
      <c r="AX6" s="1866"/>
      <c r="AY6" s="1866"/>
      <c r="AZ6" s="1872"/>
    </row>
    <row r="7" spans="2:52" ht="21" customHeight="1">
      <c r="B7" s="5781"/>
      <c r="C7" s="1827"/>
      <c r="D7" s="1827"/>
      <c r="E7" s="1827"/>
      <c r="F7" s="1827"/>
      <c r="G7" s="1827"/>
      <c r="H7" s="1827"/>
      <c r="I7" s="1827"/>
      <c r="J7" s="1827"/>
      <c r="K7" s="1827"/>
      <c r="L7" s="1827"/>
      <c r="M7" s="1829" t="s">
        <v>9</v>
      </c>
      <c r="N7" s="1829"/>
      <c r="O7" s="1829"/>
      <c r="P7" s="1829"/>
      <c r="Q7" s="1829"/>
      <c r="R7" s="1829"/>
      <c r="S7" s="1829"/>
      <c r="T7" s="1829"/>
      <c r="U7" s="1829"/>
      <c r="V7" s="1829"/>
      <c r="W7" s="1829"/>
      <c r="X7" s="1829"/>
      <c r="Y7" s="204"/>
      <c r="Z7" s="5771">
        <f>Datenbasis!H3</f>
        <v>0</v>
      </c>
      <c r="AA7" s="5771"/>
      <c r="AB7" s="5771"/>
      <c r="AC7" s="5771"/>
      <c r="AD7" s="5771"/>
      <c r="AE7" s="5771"/>
      <c r="AF7" s="5771"/>
      <c r="AG7" s="5771"/>
      <c r="AH7" s="5771"/>
      <c r="AI7" s="5771"/>
      <c r="AJ7" s="5771"/>
      <c r="AK7" s="5771"/>
      <c r="AL7" s="266"/>
      <c r="AM7" s="5773">
        <f>Datenbasis!I3</f>
        <v>0</v>
      </c>
      <c r="AN7" s="5773"/>
      <c r="AO7" s="266"/>
      <c r="AP7" s="5771">
        <f>Datenbasis!J3</f>
        <v>0</v>
      </c>
      <c r="AQ7" s="5771"/>
      <c r="AR7" s="5771"/>
      <c r="AS7" s="5771"/>
      <c r="AT7" s="5771"/>
      <c r="AU7" s="5771"/>
      <c r="AV7" s="5771"/>
      <c r="AW7" s="5771"/>
      <c r="AX7" s="5771"/>
      <c r="AY7" s="5771"/>
      <c r="AZ7" s="5772"/>
    </row>
    <row r="8" spans="2:52" ht="21" customHeight="1">
      <c r="B8" s="2412" t="s">
        <v>13</v>
      </c>
      <c r="C8" s="5750"/>
      <c r="D8" s="5750"/>
      <c r="E8" s="5750"/>
      <c r="F8" s="5750"/>
      <c r="G8" s="5750"/>
      <c r="H8" s="5750"/>
      <c r="I8" s="5750"/>
      <c r="J8" s="5750"/>
      <c r="K8" s="5750"/>
      <c r="L8" s="5750"/>
      <c r="M8" s="5741" t="s">
        <v>10</v>
      </c>
      <c r="N8" s="5741"/>
      <c r="O8" s="5741"/>
      <c r="P8" s="5741"/>
      <c r="Q8" s="5741"/>
      <c r="R8" s="5741"/>
      <c r="S8" s="5741"/>
      <c r="T8" s="5741"/>
      <c r="U8" s="5741"/>
      <c r="V8" s="5741"/>
      <c r="W8" s="5741"/>
      <c r="X8" s="5741"/>
      <c r="Y8" s="250"/>
      <c r="Z8" s="5745">
        <f>Datenbasis!C11</f>
        <v>0</v>
      </c>
      <c r="AA8" s="5745"/>
      <c r="AB8" s="5745"/>
      <c r="AC8" s="5745"/>
      <c r="AD8" s="5745"/>
      <c r="AE8" s="5745"/>
      <c r="AF8" s="5745"/>
      <c r="AG8" s="5745"/>
      <c r="AH8" s="5745"/>
      <c r="AI8" s="5745"/>
      <c r="AJ8" s="5745"/>
      <c r="AK8" s="5745"/>
      <c r="AL8" s="5745"/>
      <c r="AM8" s="5745"/>
      <c r="AN8" s="5745"/>
      <c r="AO8" s="5745"/>
      <c r="AP8" s="5745"/>
      <c r="AQ8" s="5745"/>
      <c r="AR8" s="5745"/>
      <c r="AS8" s="5745"/>
      <c r="AT8" s="5745"/>
      <c r="AU8" s="5745"/>
      <c r="AV8" s="5745"/>
      <c r="AW8" s="5745"/>
      <c r="AX8" s="5745"/>
      <c r="AY8" s="5745"/>
      <c r="AZ8" s="2392"/>
    </row>
    <row r="9" spans="2:52" ht="21" customHeight="1">
      <c r="B9" s="2431" t="s">
        <v>14</v>
      </c>
      <c r="C9" s="2432"/>
      <c r="D9" s="2432"/>
      <c r="E9" s="2432"/>
      <c r="F9" s="2432"/>
      <c r="G9" s="2432"/>
      <c r="H9" s="2432"/>
      <c r="I9" s="2432"/>
      <c r="J9" s="2432"/>
      <c r="K9" s="2432"/>
      <c r="L9" s="2432"/>
      <c r="M9" s="1866" t="s">
        <v>4</v>
      </c>
      <c r="N9" s="1866"/>
      <c r="O9" s="1866"/>
      <c r="P9" s="1866"/>
      <c r="Q9" s="1866"/>
      <c r="R9" s="1866"/>
      <c r="S9" s="1866"/>
      <c r="T9" s="1866"/>
      <c r="U9" s="1866"/>
      <c r="V9" s="1866"/>
      <c r="W9" s="1866"/>
      <c r="X9" s="1866"/>
      <c r="Y9" s="210"/>
      <c r="Z9" s="2504">
        <f>Datenbasis!D11</f>
        <v>0</v>
      </c>
      <c r="AA9" s="2504"/>
      <c r="AB9" s="2504"/>
      <c r="AC9" s="2504"/>
      <c r="AD9" s="2504"/>
      <c r="AE9" s="2504"/>
      <c r="AF9" s="2504"/>
      <c r="AG9" s="2504"/>
      <c r="AH9" s="2504"/>
      <c r="AI9" s="2504"/>
      <c r="AJ9" s="2504"/>
      <c r="AK9" s="2504"/>
      <c r="AL9" s="2504"/>
      <c r="AM9" s="2504"/>
      <c r="AN9" s="2504"/>
      <c r="AO9" s="2504"/>
      <c r="AP9" s="2504"/>
      <c r="AQ9" s="2504"/>
      <c r="AR9" s="2504"/>
      <c r="AS9" s="2504"/>
      <c r="AT9" s="2504"/>
      <c r="AU9" s="2504"/>
      <c r="AV9" s="2504"/>
      <c r="AW9" s="2504"/>
      <c r="AX9" s="2504"/>
      <c r="AY9" s="2504"/>
      <c r="AZ9" s="2505"/>
    </row>
    <row r="10" spans="2:52" ht="21" customHeight="1">
      <c r="B10" s="2387"/>
      <c r="C10" s="2388"/>
      <c r="D10" s="2388"/>
      <c r="E10" s="2388"/>
      <c r="F10" s="2388"/>
      <c r="G10" s="2388"/>
      <c r="H10" s="2388"/>
      <c r="I10" s="2388"/>
      <c r="J10" s="2388"/>
      <c r="K10" s="2388"/>
      <c r="L10" s="2388"/>
      <c r="M10" s="1866" t="s">
        <v>5</v>
      </c>
      <c r="N10" s="1866"/>
      <c r="O10" s="1866"/>
      <c r="P10" s="1866"/>
      <c r="Q10" s="1866"/>
      <c r="R10" s="1866"/>
      <c r="S10" s="1866"/>
      <c r="T10" s="1866"/>
      <c r="U10" s="1866"/>
      <c r="V10" s="1866"/>
      <c r="W10" s="1866"/>
      <c r="X10" s="1866"/>
      <c r="Y10" s="1868" t="str">
        <f>Datenbasis!E11</f>
        <v>D</v>
      </c>
      <c r="Z10" s="1868"/>
      <c r="AA10" s="83"/>
      <c r="AB10" s="5746">
        <f>Datenbasis!F11</f>
        <v>0</v>
      </c>
      <c r="AC10" s="5747"/>
      <c r="AD10" s="5747"/>
      <c r="AE10" s="5747"/>
      <c r="AF10" s="207"/>
      <c r="AG10" s="2504">
        <f>Datenbasis!G11</f>
        <v>0</v>
      </c>
      <c r="AH10" s="2504"/>
      <c r="AI10" s="2504"/>
      <c r="AJ10" s="2504"/>
      <c r="AK10" s="2504"/>
      <c r="AL10" s="2504"/>
      <c r="AM10" s="2504"/>
      <c r="AN10" s="2504"/>
      <c r="AO10" s="2504"/>
      <c r="AP10" s="2504"/>
      <c r="AQ10" s="2504"/>
      <c r="AR10" s="2504"/>
      <c r="AS10" s="2504"/>
      <c r="AT10" s="2504"/>
      <c r="AU10" s="2504"/>
      <c r="AV10" s="2504"/>
      <c r="AW10" s="2504"/>
      <c r="AX10" s="2504"/>
      <c r="AY10" s="2504"/>
      <c r="AZ10" s="2505"/>
    </row>
    <row r="11" spans="2:52" ht="21" customHeight="1">
      <c r="B11" s="2061"/>
      <c r="C11" s="2062"/>
      <c r="D11" s="2062"/>
      <c r="E11" s="2062"/>
      <c r="F11" s="2062"/>
      <c r="G11" s="2062"/>
      <c r="H11" s="2062"/>
      <c r="I11" s="2062"/>
      <c r="J11" s="2062"/>
      <c r="K11" s="2062"/>
      <c r="L11" s="2062"/>
      <c r="M11" s="5742" t="s">
        <v>16</v>
      </c>
      <c r="N11" s="5742"/>
      <c r="O11" s="5742"/>
      <c r="P11" s="5742"/>
      <c r="Q11" s="5742"/>
      <c r="R11" s="5742"/>
      <c r="S11" s="5742"/>
      <c r="T11" s="5742"/>
      <c r="U11" s="5742"/>
      <c r="V11" s="5742"/>
      <c r="W11" s="5742"/>
      <c r="X11" s="5742"/>
      <c r="Y11" s="252"/>
      <c r="Z11" s="5743">
        <f>Datenbasis!H11</f>
        <v>0</v>
      </c>
      <c r="AA11" s="5744"/>
      <c r="AB11" s="5744"/>
      <c r="AC11" s="5744"/>
      <c r="AD11" s="5744"/>
      <c r="AE11" s="5744"/>
      <c r="AF11" s="5744"/>
      <c r="AG11" s="5744"/>
      <c r="AH11" s="5744"/>
      <c r="AI11" s="5744"/>
      <c r="AJ11" s="253"/>
      <c r="AK11" s="5748">
        <f>Datenbasis!I11</f>
        <v>0</v>
      </c>
      <c r="AL11" s="5748"/>
      <c r="AM11" s="5748"/>
      <c r="AN11" s="5748"/>
      <c r="AO11" s="5748"/>
      <c r="AP11" s="5748"/>
      <c r="AQ11" s="5748"/>
      <c r="AR11" s="5748"/>
      <c r="AS11" s="5748"/>
      <c r="AT11" s="5748"/>
      <c r="AU11" s="5748"/>
      <c r="AV11" s="5748"/>
      <c r="AW11" s="5748"/>
      <c r="AX11" s="5748"/>
      <c r="AY11" s="5748"/>
      <c r="AZ11" s="5749"/>
    </row>
    <row r="12" spans="2:52" ht="21" customHeight="1">
      <c r="B12" s="1873" t="s">
        <v>92</v>
      </c>
      <c r="C12" s="1874"/>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1874"/>
      <c r="AM12" s="1874"/>
      <c r="AN12" s="1874"/>
      <c r="AO12" s="1874"/>
      <c r="AP12" s="1874"/>
      <c r="AQ12" s="1874"/>
      <c r="AR12" s="1874"/>
      <c r="AS12" s="1874"/>
      <c r="AT12" s="1874"/>
      <c r="AU12" s="1874"/>
      <c r="AV12" s="1874"/>
      <c r="AW12" s="1874"/>
      <c r="AX12" s="1874"/>
      <c r="AY12" s="1874"/>
      <c r="AZ12" s="5780"/>
    </row>
    <row r="13" spans="2:52" ht="21" customHeight="1">
      <c r="B13" s="5775"/>
      <c r="C13" s="5776"/>
      <c r="D13" s="5776"/>
      <c r="E13" s="5776"/>
      <c r="F13" s="5776"/>
      <c r="G13" s="5776"/>
      <c r="H13" s="5776"/>
      <c r="I13" s="5776"/>
      <c r="J13" s="5776"/>
      <c r="K13" s="5776"/>
      <c r="L13" s="5777"/>
      <c r="M13" s="254"/>
      <c r="N13" s="1877" t="s">
        <v>94</v>
      </c>
      <c r="O13" s="1878"/>
      <c r="P13" s="1878"/>
      <c r="Q13" s="1878"/>
      <c r="R13" s="1878"/>
      <c r="S13" s="1878"/>
      <c r="T13" s="1878"/>
      <c r="U13" s="1878"/>
      <c r="V13" s="1878"/>
      <c r="W13" s="1878"/>
      <c r="X13" s="1878"/>
      <c r="Y13" s="1878"/>
      <c r="Z13" s="1878"/>
      <c r="AA13" s="1878"/>
      <c r="AB13" s="1878"/>
      <c r="AC13" s="1878"/>
      <c r="AD13" s="1878"/>
      <c r="AE13" s="1879"/>
      <c r="AF13" s="1880"/>
      <c r="AG13" s="1881"/>
      <c r="AH13" s="1877" t="s">
        <v>132</v>
      </c>
      <c r="AI13" s="1878"/>
      <c r="AJ13" s="1878"/>
      <c r="AK13" s="1878"/>
      <c r="AL13" s="1878"/>
      <c r="AM13" s="1878"/>
      <c r="AN13" s="1878"/>
      <c r="AO13" s="1878"/>
      <c r="AP13" s="1878"/>
      <c r="AQ13" s="1878"/>
      <c r="AR13" s="1878"/>
      <c r="AS13" s="1878"/>
      <c r="AT13" s="1878"/>
      <c r="AU13" s="1878"/>
      <c r="AV13" s="1878"/>
      <c r="AW13" s="1878"/>
      <c r="AX13" s="1878"/>
      <c r="AY13" s="1879"/>
      <c r="AZ13" s="257"/>
    </row>
    <row r="14" spans="2:52" ht="23.25" customHeight="1">
      <c r="B14" s="1898" t="s">
        <v>95</v>
      </c>
      <c r="C14" s="1506"/>
      <c r="D14" s="1506"/>
      <c r="E14" s="1506"/>
      <c r="F14" s="1506"/>
      <c r="G14" s="1506"/>
      <c r="H14" s="1506"/>
      <c r="I14" s="1506"/>
      <c r="J14" s="1506"/>
      <c r="K14" s="1506"/>
      <c r="L14" s="1507"/>
      <c r="M14" s="255"/>
      <c r="N14" s="5754"/>
      <c r="O14" s="5754"/>
      <c r="P14" s="5754"/>
      <c r="Q14" s="5754"/>
      <c r="R14" s="5754"/>
      <c r="S14" s="5754"/>
      <c r="T14" s="5754"/>
      <c r="U14" s="5754"/>
      <c r="V14" s="5754"/>
      <c r="W14" s="5754"/>
      <c r="X14" s="5754"/>
      <c r="Y14" s="5754"/>
      <c r="Z14" s="5754"/>
      <c r="AA14" s="5754"/>
      <c r="AB14" s="5754"/>
      <c r="AC14" s="5754"/>
      <c r="AD14" s="5754"/>
      <c r="AE14" s="5754"/>
      <c r="AF14" s="1888"/>
      <c r="AG14" s="1889"/>
      <c r="AH14" s="1521"/>
      <c r="AI14" s="1521"/>
      <c r="AJ14" s="1521"/>
      <c r="AK14" s="1521"/>
      <c r="AL14" s="1521"/>
      <c r="AM14" s="1521"/>
      <c r="AN14" s="1521"/>
      <c r="AO14" s="1521"/>
      <c r="AP14" s="1521"/>
      <c r="AQ14" s="1521"/>
      <c r="AR14" s="1521"/>
      <c r="AS14" s="1521"/>
      <c r="AT14" s="1521"/>
      <c r="AU14" s="1521"/>
      <c r="AV14" s="1521"/>
      <c r="AW14" s="1521"/>
      <c r="AX14" s="1521"/>
      <c r="AY14" s="1521"/>
      <c r="AZ14" s="258"/>
    </row>
    <row r="15" spans="2:52" ht="23.25" customHeight="1">
      <c r="B15" s="1898" t="s">
        <v>102</v>
      </c>
      <c r="C15" s="1506"/>
      <c r="D15" s="1506"/>
      <c r="E15" s="1506"/>
      <c r="F15" s="1506"/>
      <c r="G15" s="1506"/>
      <c r="H15" s="1506"/>
      <c r="I15" s="1506"/>
      <c r="J15" s="1506"/>
      <c r="K15" s="1506"/>
      <c r="L15" s="1507"/>
      <c r="M15" s="255"/>
      <c r="N15" s="1594"/>
      <c r="O15" s="1594"/>
      <c r="P15" s="1594"/>
      <c r="Q15" s="1594"/>
      <c r="R15" s="1594"/>
      <c r="S15" s="1890"/>
      <c r="T15" s="1891" t="s">
        <v>98</v>
      </c>
      <c r="U15" s="1892"/>
      <c r="V15" s="1893" t="s">
        <v>6</v>
      </c>
      <c r="W15" s="1894"/>
      <c r="X15" s="1895"/>
      <c r="Y15" s="1594"/>
      <c r="Z15" s="1594"/>
      <c r="AA15" s="1594"/>
      <c r="AB15" s="1594"/>
      <c r="AC15" s="1890"/>
      <c r="AD15" s="1891" t="s">
        <v>98</v>
      </c>
      <c r="AE15" s="1892"/>
      <c r="AF15" s="1888"/>
      <c r="AG15" s="1889"/>
      <c r="AH15" s="1594"/>
      <c r="AI15" s="1594"/>
      <c r="AJ15" s="1594"/>
      <c r="AK15" s="1594"/>
      <c r="AL15" s="1594"/>
      <c r="AM15" s="1890"/>
      <c r="AN15" s="1909" t="s">
        <v>133</v>
      </c>
      <c r="AO15" s="1910"/>
      <c r="AP15" s="1893" t="s">
        <v>6</v>
      </c>
      <c r="AQ15" s="1894"/>
      <c r="AR15" s="1911">
        <v>0.1</v>
      </c>
      <c r="AS15" s="1912"/>
      <c r="AT15" s="1913"/>
      <c r="AU15" s="1914" t="s">
        <v>133</v>
      </c>
      <c r="AV15" s="1915"/>
      <c r="AW15" s="1896"/>
      <c r="AX15" s="1896"/>
      <c r="AY15" s="1896"/>
      <c r="AZ15" s="1897"/>
    </row>
    <row r="16" spans="2:52" ht="23.25" customHeight="1">
      <c r="B16" s="1898" t="s">
        <v>97</v>
      </c>
      <c r="C16" s="1506"/>
      <c r="D16" s="1506"/>
      <c r="E16" s="1506"/>
      <c r="F16" s="1506"/>
      <c r="G16" s="1506"/>
      <c r="H16" s="1506"/>
      <c r="I16" s="1506"/>
      <c r="J16" s="1506"/>
      <c r="K16" s="1506"/>
      <c r="L16" s="1507"/>
      <c r="M16" s="255"/>
      <c r="N16" s="1899"/>
      <c r="O16" s="1899"/>
      <c r="P16" s="1899"/>
      <c r="Q16" s="1899"/>
      <c r="R16" s="1899"/>
      <c r="S16" s="1900"/>
      <c r="T16" s="1901" t="s">
        <v>134</v>
      </c>
      <c r="U16" s="1902"/>
      <c r="V16" s="1902"/>
      <c r="W16" s="1902"/>
      <c r="X16" s="1903"/>
      <c r="Y16" s="1903"/>
      <c r="Z16" s="1903"/>
      <c r="AA16" s="1903"/>
      <c r="AB16" s="1903"/>
      <c r="AC16" s="1903"/>
      <c r="AD16" s="1903"/>
      <c r="AE16" s="1904"/>
      <c r="AF16" s="1905"/>
      <c r="AG16" s="1906"/>
      <c r="AH16" s="1899"/>
      <c r="AI16" s="1899"/>
      <c r="AJ16" s="1899"/>
      <c r="AK16" s="1899"/>
      <c r="AL16" s="1899"/>
      <c r="AM16" s="1900"/>
      <c r="AN16" s="1901" t="s">
        <v>134</v>
      </c>
      <c r="AO16" s="1902"/>
      <c r="AP16" s="1902"/>
      <c r="AQ16" s="1902"/>
      <c r="AR16" s="1903"/>
      <c r="AS16" s="1903"/>
      <c r="AT16" s="1903"/>
      <c r="AU16" s="1903"/>
      <c r="AV16" s="1903"/>
      <c r="AW16" s="1907"/>
      <c r="AX16" s="1907"/>
      <c r="AY16" s="1908"/>
      <c r="AZ16" s="259"/>
    </row>
    <row r="17" spans="2:52" ht="23.25" customHeight="1">
      <c r="B17" s="1916" t="s">
        <v>96</v>
      </c>
      <c r="C17" s="1917"/>
      <c r="D17" s="1917"/>
      <c r="E17" s="1917"/>
      <c r="F17" s="1917"/>
      <c r="G17" s="1917"/>
      <c r="H17" s="1917"/>
      <c r="I17" s="1917"/>
      <c r="J17" s="1917"/>
      <c r="K17" s="1917"/>
      <c r="L17" s="1918"/>
      <c r="M17" s="256"/>
      <c r="N17" s="1919"/>
      <c r="O17" s="1919"/>
      <c r="P17" s="1919"/>
      <c r="Q17" s="1919"/>
      <c r="R17" s="1919"/>
      <c r="S17" s="1919"/>
      <c r="T17" s="1920"/>
      <c r="U17" s="1920"/>
      <c r="V17" s="1920"/>
      <c r="W17" s="1921"/>
      <c r="X17" s="1922"/>
      <c r="Y17" s="1922"/>
      <c r="Z17" s="1922"/>
      <c r="AA17" s="1922"/>
      <c r="AB17" s="1922"/>
      <c r="AC17" s="1922"/>
      <c r="AD17" s="1922"/>
      <c r="AE17" s="1922"/>
      <c r="AF17" s="1922"/>
      <c r="AG17" s="1923"/>
      <c r="AH17" s="1919"/>
      <c r="AI17" s="1919"/>
      <c r="AJ17" s="1919"/>
      <c r="AK17" s="1919"/>
      <c r="AL17" s="1919"/>
      <c r="AM17" s="1919"/>
      <c r="AN17" s="1931"/>
      <c r="AO17" s="1931"/>
      <c r="AP17" s="1931"/>
      <c r="AQ17" s="1932"/>
      <c r="AR17" s="1922"/>
      <c r="AS17" s="1922"/>
      <c r="AT17" s="1922"/>
      <c r="AU17" s="1922"/>
      <c r="AV17" s="1922"/>
      <c r="AW17" s="1922"/>
      <c r="AX17" s="1922"/>
      <c r="AY17" s="1922"/>
      <c r="AZ17" s="1928"/>
    </row>
    <row r="18" spans="2:52" ht="21" customHeight="1">
      <c r="B18" s="5723" t="s">
        <v>93</v>
      </c>
      <c r="C18" s="1875"/>
      <c r="D18" s="1875"/>
      <c r="E18" s="1875"/>
      <c r="F18" s="1875"/>
      <c r="G18" s="1875"/>
      <c r="H18" s="1875"/>
      <c r="I18" s="1875"/>
      <c r="J18" s="1875"/>
      <c r="K18" s="1875"/>
      <c r="L18" s="1875"/>
      <c r="M18" s="1875"/>
      <c r="N18" s="1875"/>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75"/>
      <c r="AS18" s="1875"/>
      <c r="AT18" s="1875"/>
      <c r="AU18" s="1875"/>
      <c r="AV18" s="1875"/>
      <c r="AW18" s="1875"/>
      <c r="AX18" s="1875"/>
      <c r="AY18" s="1875"/>
      <c r="AZ18" s="1876"/>
    </row>
    <row r="19" spans="2:52" ht="23.25" customHeight="1">
      <c r="B19" s="1924" t="s">
        <v>95</v>
      </c>
      <c r="C19" s="1437"/>
      <c r="D19" s="1437"/>
      <c r="E19" s="1437"/>
      <c r="F19" s="1437"/>
      <c r="G19" s="1437"/>
      <c r="H19" s="1437"/>
      <c r="I19" s="1437"/>
      <c r="J19" s="1437"/>
      <c r="K19" s="1437"/>
      <c r="L19" s="1438"/>
      <c r="M19" s="263"/>
      <c r="N19" s="5722"/>
      <c r="O19" s="5722"/>
      <c r="P19" s="5722"/>
      <c r="Q19" s="5722"/>
      <c r="R19" s="5722"/>
      <c r="S19" s="5722"/>
      <c r="T19" s="5722"/>
      <c r="U19" s="5722"/>
      <c r="V19" s="5722"/>
      <c r="W19" s="5722"/>
      <c r="X19" s="5722"/>
      <c r="Y19" s="5722"/>
      <c r="Z19" s="5722"/>
      <c r="AA19" s="5722"/>
      <c r="AB19" s="5722"/>
      <c r="AC19" s="5722"/>
      <c r="AD19" s="5722"/>
      <c r="AE19" s="5722"/>
      <c r="AF19" s="1880"/>
      <c r="AG19" s="1881"/>
      <c r="AH19" s="1925" t="s">
        <v>135</v>
      </c>
      <c r="AI19" s="1926"/>
      <c r="AJ19" s="1926"/>
      <c r="AK19" s="1926"/>
      <c r="AL19" s="1926"/>
      <c r="AM19" s="1927"/>
      <c r="AN19" s="263"/>
      <c r="AO19" s="5722"/>
      <c r="AP19" s="5722"/>
      <c r="AQ19" s="5722"/>
      <c r="AR19" s="5722"/>
      <c r="AS19" s="5722"/>
      <c r="AT19" s="5722"/>
      <c r="AU19" s="5722"/>
      <c r="AV19" s="5722"/>
      <c r="AW19" s="5722"/>
      <c r="AX19" s="5722"/>
      <c r="AY19" s="5722"/>
      <c r="AZ19" s="264"/>
    </row>
    <row r="20" spans="2:52" ht="23.25" customHeight="1">
      <c r="B20" s="1924" t="s">
        <v>100</v>
      </c>
      <c r="C20" s="1437"/>
      <c r="D20" s="1437"/>
      <c r="E20" s="1437"/>
      <c r="F20" s="1437"/>
      <c r="G20" s="1437"/>
      <c r="H20" s="1437"/>
      <c r="I20" s="1437"/>
      <c r="J20" s="1437"/>
      <c r="K20" s="1437"/>
      <c r="L20" s="1438"/>
      <c r="M20" s="255"/>
      <c r="N20" s="5722"/>
      <c r="O20" s="5722"/>
      <c r="P20" s="5722"/>
      <c r="Q20" s="5722"/>
      <c r="R20" s="5722"/>
      <c r="S20" s="5722"/>
      <c r="T20" s="5722"/>
      <c r="U20" s="5722"/>
      <c r="V20" s="5722"/>
      <c r="W20" s="5722"/>
      <c r="X20" s="5722"/>
      <c r="Y20" s="5722"/>
      <c r="Z20" s="5722"/>
      <c r="AA20" s="5722"/>
      <c r="AB20" s="5722"/>
      <c r="AC20" s="5722"/>
      <c r="AD20" s="5722"/>
      <c r="AE20" s="5722"/>
      <c r="AF20" s="1888"/>
      <c r="AG20" s="1889"/>
      <c r="AH20" s="1437" t="s">
        <v>101</v>
      </c>
      <c r="AI20" s="1437"/>
      <c r="AJ20" s="1437"/>
      <c r="AK20" s="1437"/>
      <c r="AL20" s="1437"/>
      <c r="AM20" s="1437"/>
      <c r="AN20" s="255"/>
      <c r="AO20" s="5722"/>
      <c r="AP20" s="5722"/>
      <c r="AQ20" s="5722"/>
      <c r="AR20" s="5722"/>
      <c r="AS20" s="5722"/>
      <c r="AT20" s="5722"/>
      <c r="AU20" s="5722"/>
      <c r="AV20" s="5722"/>
      <c r="AW20" s="5722"/>
      <c r="AX20" s="5722"/>
      <c r="AY20" s="5722"/>
      <c r="AZ20" s="258"/>
    </row>
    <row r="21" spans="2:52" ht="23.25" customHeight="1">
      <c r="B21" s="1916" t="s">
        <v>103</v>
      </c>
      <c r="C21" s="1917"/>
      <c r="D21" s="1917"/>
      <c r="E21" s="1917"/>
      <c r="F21" s="1917"/>
      <c r="G21" s="1917"/>
      <c r="H21" s="1917"/>
      <c r="I21" s="1917"/>
      <c r="J21" s="1917"/>
      <c r="K21" s="1917"/>
      <c r="L21" s="1918"/>
      <c r="M21" s="256"/>
      <c r="N21" s="1935"/>
      <c r="O21" s="1935"/>
      <c r="P21" s="1935"/>
      <c r="Q21" s="1935"/>
      <c r="R21" s="1935"/>
      <c r="S21" s="1936"/>
      <c r="T21" s="1937" t="s">
        <v>99</v>
      </c>
      <c r="U21" s="1938"/>
      <c r="V21" s="1939"/>
      <c r="W21" s="1940"/>
      <c r="X21" s="1940"/>
      <c r="Y21" s="1941"/>
      <c r="Z21" s="1942"/>
      <c r="AA21" s="1942"/>
      <c r="AB21" s="1942"/>
      <c r="AC21" s="1942"/>
      <c r="AD21" s="1942"/>
      <c r="AE21" s="1942"/>
      <c r="AF21" s="1942"/>
      <c r="AG21" s="1942"/>
      <c r="AH21" s="1942"/>
      <c r="AI21" s="1942"/>
      <c r="AJ21" s="1942"/>
      <c r="AK21" s="1942"/>
      <c r="AL21" s="1942"/>
      <c r="AM21" s="1942"/>
      <c r="AN21" s="1942"/>
      <c r="AO21" s="1942"/>
      <c r="AP21" s="1942"/>
      <c r="AQ21" s="1942"/>
      <c r="AR21" s="1942"/>
      <c r="AS21" s="1942"/>
      <c r="AT21" s="1942"/>
      <c r="AU21" s="1942"/>
      <c r="AV21" s="1942"/>
      <c r="AW21" s="1942"/>
      <c r="AX21" s="1942"/>
      <c r="AY21" s="1942"/>
      <c r="AZ21" s="1943"/>
    </row>
    <row r="22" spans="2:52" ht="21" customHeight="1">
      <c r="B22" s="5723" t="s">
        <v>110</v>
      </c>
      <c r="C22" s="1875"/>
      <c r="D22" s="1875"/>
      <c r="E22" s="1875"/>
      <c r="F22" s="1875"/>
      <c r="G22" s="1875"/>
      <c r="H22" s="1875"/>
      <c r="I22" s="1875"/>
      <c r="J22" s="1875"/>
      <c r="K22" s="1875"/>
      <c r="L22" s="1875"/>
      <c r="M22" s="1875"/>
      <c r="N22" s="1875"/>
      <c r="O22" s="1875"/>
      <c r="P22" s="1875"/>
      <c r="Q22" s="1875"/>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c r="AN22" s="1875"/>
      <c r="AO22" s="1875"/>
      <c r="AP22" s="1875"/>
      <c r="AQ22" s="1875"/>
      <c r="AR22" s="1875"/>
      <c r="AS22" s="1875"/>
      <c r="AT22" s="1875"/>
      <c r="AU22" s="1875"/>
      <c r="AV22" s="1875"/>
      <c r="AW22" s="1875"/>
      <c r="AX22" s="1875"/>
      <c r="AY22" s="1875"/>
      <c r="AZ22" s="1876"/>
    </row>
    <row r="23" spans="2:52" ht="23.25" customHeight="1">
      <c r="B23" s="1924" t="s">
        <v>108</v>
      </c>
      <c r="C23" s="1437"/>
      <c r="D23" s="1437"/>
      <c r="E23" s="1437"/>
      <c r="F23" s="1437"/>
      <c r="G23" s="1437"/>
      <c r="H23" s="1437"/>
      <c r="I23" s="1437"/>
      <c r="J23" s="1437"/>
      <c r="K23" s="1437"/>
      <c r="L23" s="1438"/>
      <c r="M23" s="263"/>
      <c r="N23" s="5728"/>
      <c r="O23" s="5728"/>
      <c r="P23" s="5728"/>
      <c r="Q23" s="5728"/>
      <c r="R23" s="5728"/>
      <c r="S23" s="1891" t="s">
        <v>98</v>
      </c>
      <c r="T23" s="1892"/>
      <c r="U23" s="1892" t="s">
        <v>105</v>
      </c>
      <c r="V23" s="1892"/>
      <c r="W23" s="1892"/>
      <c r="X23" s="5727"/>
      <c r="Y23" s="5729" t="str">
        <f>IF(N23=0,"",N23*N15/X15)</f>
        <v/>
      </c>
      <c r="Z23" s="5729"/>
      <c r="AA23" s="5729"/>
      <c r="AB23" s="5729"/>
      <c r="AC23" s="5729"/>
      <c r="AD23" s="1891" t="s">
        <v>104</v>
      </c>
      <c r="AE23" s="1892"/>
      <c r="AF23" s="1880"/>
      <c r="AG23" s="1881"/>
      <c r="AH23" s="1910" t="s">
        <v>107</v>
      </c>
      <c r="AI23" s="1910"/>
      <c r="AJ23" s="1910"/>
      <c r="AK23" s="1910"/>
      <c r="AL23" s="1910"/>
      <c r="AM23" s="1910"/>
      <c r="AN23" s="1910"/>
      <c r="AO23" s="1910"/>
      <c r="AP23" s="1910"/>
      <c r="AQ23" s="5736"/>
      <c r="AR23" s="1899"/>
      <c r="AS23" s="1899"/>
      <c r="AT23" s="1899"/>
      <c r="AU23" s="1899"/>
      <c r="AV23" s="1899"/>
      <c r="AW23" s="1900"/>
      <c r="AX23" s="5734" t="s">
        <v>106</v>
      </c>
      <c r="AY23" s="5735"/>
      <c r="AZ23" s="264"/>
    </row>
    <row r="24" spans="2:52" ht="23.25" customHeight="1">
      <c r="B24" s="5737" t="s">
        <v>109</v>
      </c>
      <c r="C24" s="5738"/>
      <c r="D24" s="5738"/>
      <c r="E24" s="5738"/>
      <c r="F24" s="5738"/>
      <c r="G24" s="5738"/>
      <c r="H24" s="5738"/>
      <c r="I24" s="5738"/>
      <c r="J24" s="5738"/>
      <c r="K24" s="5738"/>
      <c r="L24" s="5739"/>
      <c r="M24" s="256"/>
      <c r="N24" s="5730"/>
      <c r="O24" s="5730"/>
      <c r="P24" s="5730"/>
      <c r="Q24" s="5730"/>
      <c r="R24" s="5730"/>
      <c r="S24" s="1937" t="s">
        <v>98</v>
      </c>
      <c r="T24" s="1938"/>
      <c r="U24" s="1938" t="s">
        <v>105</v>
      </c>
      <c r="V24" s="1938"/>
      <c r="W24" s="1938"/>
      <c r="X24" s="5731"/>
      <c r="Y24" s="5770" t="str">
        <f>IF(N24=0,"",N24*N15/X15)</f>
        <v/>
      </c>
      <c r="Z24" s="5770"/>
      <c r="AA24" s="5770"/>
      <c r="AB24" s="5770"/>
      <c r="AC24" s="5770"/>
      <c r="AD24" s="1937" t="s">
        <v>104</v>
      </c>
      <c r="AE24" s="1938"/>
      <c r="AF24" s="5755"/>
      <c r="AG24" s="5756"/>
      <c r="AH24" s="5758" t="s">
        <v>113</v>
      </c>
      <c r="AI24" s="5758"/>
      <c r="AJ24" s="5758"/>
      <c r="AK24" s="5758"/>
      <c r="AL24" s="5758"/>
      <c r="AM24" s="5758"/>
      <c r="AN24" s="5758"/>
      <c r="AO24" s="5758"/>
      <c r="AP24" s="5758"/>
      <c r="AQ24" s="5759"/>
      <c r="AR24" s="5760"/>
      <c r="AS24" s="5760"/>
      <c r="AT24" s="5760"/>
      <c r="AU24" s="5760"/>
      <c r="AV24" s="5760"/>
      <c r="AW24" s="5761"/>
      <c r="AX24" s="5732" t="s">
        <v>106</v>
      </c>
      <c r="AY24" s="5733"/>
      <c r="AZ24" s="265"/>
    </row>
    <row r="25" spans="2:52" ht="21" customHeight="1">
      <c r="B25" s="5723" t="s">
        <v>111</v>
      </c>
      <c r="C25" s="1875"/>
      <c r="D25" s="1875"/>
      <c r="E25" s="1875"/>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c r="AS25" s="1875"/>
      <c r="AT25" s="1875"/>
      <c r="AU25" s="1875"/>
      <c r="AV25" s="1875"/>
      <c r="AW25" s="1875"/>
      <c r="AX25" s="1875"/>
      <c r="AY25" s="1875"/>
      <c r="AZ25" s="1876"/>
    </row>
    <row r="26" spans="2:52" ht="23.25" customHeight="1">
      <c r="B26" s="1924" t="s">
        <v>108</v>
      </c>
      <c r="C26" s="1437"/>
      <c r="D26" s="1437"/>
      <c r="E26" s="1437"/>
      <c r="F26" s="1437"/>
      <c r="G26" s="1437"/>
      <c r="H26" s="1437"/>
      <c r="I26" s="1437"/>
      <c r="J26" s="1437"/>
      <c r="K26" s="1437"/>
      <c r="L26" s="1438"/>
      <c r="M26" s="263"/>
      <c r="N26" s="5728"/>
      <c r="O26" s="5728"/>
      <c r="P26" s="5728"/>
      <c r="Q26" s="5728"/>
      <c r="R26" s="5728"/>
      <c r="S26" s="1891" t="s">
        <v>98</v>
      </c>
      <c r="T26" s="1892"/>
      <c r="U26" s="1892" t="s">
        <v>105</v>
      </c>
      <c r="V26" s="1892"/>
      <c r="W26" s="1892"/>
      <c r="X26" s="5727"/>
      <c r="Y26" s="1899"/>
      <c r="Z26" s="1899"/>
      <c r="AA26" s="1899"/>
      <c r="AB26" s="1899"/>
      <c r="AC26" s="1899"/>
      <c r="AD26" s="1891" t="s">
        <v>104</v>
      </c>
      <c r="AE26" s="1892"/>
      <c r="AF26" s="1880"/>
      <c r="AG26" s="1881"/>
      <c r="AH26" s="1910" t="s">
        <v>107</v>
      </c>
      <c r="AI26" s="1910"/>
      <c r="AJ26" s="1910"/>
      <c r="AK26" s="1910"/>
      <c r="AL26" s="1910"/>
      <c r="AM26" s="1910"/>
      <c r="AN26" s="1910"/>
      <c r="AO26" s="1910"/>
      <c r="AP26" s="1910"/>
      <c r="AQ26" s="5736"/>
      <c r="AR26" s="1899"/>
      <c r="AS26" s="1899"/>
      <c r="AT26" s="1899"/>
      <c r="AU26" s="1899"/>
      <c r="AV26" s="1899"/>
      <c r="AW26" s="1900"/>
      <c r="AX26" s="5734" t="s">
        <v>106</v>
      </c>
      <c r="AY26" s="5735"/>
      <c r="AZ26" s="264"/>
    </row>
    <row r="27" spans="2:52" ht="23.25" customHeight="1">
      <c r="B27" s="5737" t="s">
        <v>109</v>
      </c>
      <c r="C27" s="5738"/>
      <c r="D27" s="5738"/>
      <c r="E27" s="5738"/>
      <c r="F27" s="5738"/>
      <c r="G27" s="5738"/>
      <c r="H27" s="5738"/>
      <c r="I27" s="5738"/>
      <c r="J27" s="5738"/>
      <c r="K27" s="5738"/>
      <c r="L27" s="5739"/>
      <c r="M27" s="256"/>
      <c r="N27" s="5730"/>
      <c r="O27" s="5730"/>
      <c r="P27" s="5730"/>
      <c r="Q27" s="5730"/>
      <c r="R27" s="5730"/>
      <c r="S27" s="1937" t="s">
        <v>98</v>
      </c>
      <c r="T27" s="1938"/>
      <c r="U27" s="1938" t="s">
        <v>105</v>
      </c>
      <c r="V27" s="1938"/>
      <c r="W27" s="1938"/>
      <c r="X27" s="5731"/>
      <c r="Y27" s="5740"/>
      <c r="Z27" s="5740"/>
      <c r="AA27" s="5740"/>
      <c r="AB27" s="5740"/>
      <c r="AC27" s="5740"/>
      <c r="AD27" s="1937" t="s">
        <v>104</v>
      </c>
      <c r="AE27" s="1938"/>
      <c r="AF27" s="5755"/>
      <c r="AG27" s="5756"/>
      <c r="AH27" s="5758" t="s">
        <v>113</v>
      </c>
      <c r="AI27" s="5758"/>
      <c r="AJ27" s="5758"/>
      <c r="AK27" s="5758"/>
      <c r="AL27" s="5758"/>
      <c r="AM27" s="5758"/>
      <c r="AN27" s="5758"/>
      <c r="AO27" s="5758"/>
      <c r="AP27" s="5758"/>
      <c r="AQ27" s="5759"/>
      <c r="AR27" s="5760">
        <v>0</v>
      </c>
      <c r="AS27" s="5760"/>
      <c r="AT27" s="5760"/>
      <c r="AU27" s="5760"/>
      <c r="AV27" s="5760"/>
      <c r="AW27" s="5761"/>
      <c r="AX27" s="5732" t="s">
        <v>106</v>
      </c>
      <c r="AY27" s="5733"/>
      <c r="AZ27" s="265"/>
    </row>
    <row r="28" spans="2:52" ht="23.25" customHeight="1">
      <c r="B28" s="1982" t="s">
        <v>28</v>
      </c>
      <c r="C28" s="1983"/>
      <c r="D28" s="1983"/>
      <c r="E28" s="1983"/>
      <c r="F28" s="1983"/>
      <c r="G28" s="1983"/>
      <c r="H28" s="1983"/>
      <c r="I28" s="1983"/>
      <c r="J28" s="1983"/>
      <c r="K28" s="1983"/>
      <c r="L28" s="1984"/>
      <c r="M28" s="5724" t="s">
        <v>112</v>
      </c>
      <c r="N28" s="5725"/>
      <c r="O28" s="5725"/>
      <c r="P28" s="5725"/>
      <c r="Q28" s="5725"/>
      <c r="R28" s="5725"/>
      <c r="S28" s="5725"/>
      <c r="T28" s="5725"/>
      <c r="U28" s="5725"/>
      <c r="V28" s="5725"/>
      <c r="W28" s="5725"/>
      <c r="X28" s="5725"/>
      <c r="Y28" s="5725"/>
      <c r="Z28" s="5725"/>
      <c r="AA28" s="5725"/>
      <c r="AB28" s="5725"/>
      <c r="AC28" s="5725"/>
      <c r="AD28" s="5725"/>
      <c r="AE28" s="5725"/>
      <c r="AF28" s="5725"/>
      <c r="AG28" s="5725"/>
      <c r="AH28" s="5725"/>
      <c r="AI28" s="5725"/>
      <c r="AJ28" s="5725"/>
      <c r="AK28" s="5725"/>
      <c r="AL28" s="5725"/>
      <c r="AM28" s="5725"/>
      <c r="AN28" s="5725"/>
      <c r="AO28" s="5725"/>
      <c r="AP28" s="5725"/>
      <c r="AQ28" s="5725"/>
      <c r="AR28" s="5725"/>
      <c r="AS28" s="5725"/>
      <c r="AT28" s="5725"/>
      <c r="AU28" s="5725"/>
      <c r="AV28" s="5725"/>
      <c r="AW28" s="5725"/>
      <c r="AX28" s="5725"/>
      <c r="AY28" s="5725"/>
      <c r="AZ28" s="5726"/>
    </row>
    <row r="29" spans="2:52" ht="23.25" customHeight="1">
      <c r="B29" s="5716"/>
      <c r="C29" s="5717"/>
      <c r="D29" s="5717"/>
      <c r="E29" s="5717"/>
      <c r="F29" s="5717"/>
      <c r="G29" s="5717"/>
      <c r="H29" s="5717"/>
      <c r="I29" s="5717"/>
      <c r="J29" s="5717"/>
      <c r="K29" s="5717"/>
      <c r="L29" s="5718"/>
      <c r="M29" s="5719"/>
      <c r="N29" s="5720"/>
      <c r="O29" s="5720"/>
      <c r="P29" s="5720"/>
      <c r="Q29" s="5720"/>
      <c r="R29" s="5720"/>
      <c r="S29" s="5720"/>
      <c r="T29" s="5720"/>
      <c r="U29" s="5720"/>
      <c r="V29" s="5720"/>
      <c r="W29" s="5720"/>
      <c r="X29" s="5720"/>
      <c r="Y29" s="5720"/>
      <c r="Z29" s="5720"/>
      <c r="AA29" s="5720"/>
      <c r="AB29" s="5720"/>
      <c r="AC29" s="5720"/>
      <c r="AD29" s="5720"/>
      <c r="AE29" s="5720"/>
      <c r="AF29" s="5720"/>
      <c r="AG29" s="5720"/>
      <c r="AH29" s="5720"/>
      <c r="AI29" s="5720"/>
      <c r="AJ29" s="5720"/>
      <c r="AK29" s="5720"/>
      <c r="AL29" s="5720"/>
      <c r="AM29" s="5720"/>
      <c r="AN29" s="5720"/>
      <c r="AO29" s="5720"/>
      <c r="AP29" s="5720"/>
      <c r="AQ29" s="5720"/>
      <c r="AR29" s="5720"/>
      <c r="AS29" s="5720"/>
      <c r="AT29" s="5720"/>
      <c r="AU29" s="5720"/>
      <c r="AV29" s="5720"/>
      <c r="AW29" s="5720"/>
      <c r="AX29" s="5720"/>
      <c r="AY29" s="5720"/>
      <c r="AZ29" s="5721"/>
    </row>
    <row r="30" spans="2:52" ht="15" customHeight="1">
      <c r="B30" s="5751"/>
      <c r="C30" s="5752"/>
      <c r="D30" s="5752"/>
      <c r="E30" s="5752"/>
      <c r="F30" s="5752"/>
      <c r="G30" s="5752"/>
      <c r="H30" s="5752"/>
      <c r="I30" s="5752"/>
      <c r="J30" s="5752"/>
      <c r="K30" s="5752"/>
      <c r="L30" s="5752"/>
      <c r="M30" s="5752"/>
      <c r="N30" s="5752"/>
      <c r="O30" s="5752"/>
      <c r="P30" s="5752"/>
      <c r="Q30" s="5752"/>
      <c r="R30" s="5752"/>
      <c r="S30" s="5752"/>
      <c r="T30" s="5752"/>
      <c r="U30" s="5752"/>
      <c r="V30" s="5752"/>
      <c r="W30" s="5752"/>
      <c r="X30" s="5752"/>
      <c r="Y30" s="5752"/>
      <c r="Z30" s="5752"/>
      <c r="AA30" s="5752"/>
      <c r="AB30" s="5752"/>
      <c r="AC30" s="5752"/>
      <c r="AD30" s="5752"/>
      <c r="AE30" s="5752"/>
      <c r="AF30" s="5752"/>
      <c r="AG30" s="5752"/>
      <c r="AH30" s="5752"/>
      <c r="AI30" s="5752"/>
      <c r="AJ30" s="5752"/>
      <c r="AK30" s="5752"/>
      <c r="AL30" s="5752"/>
      <c r="AM30" s="5752"/>
      <c r="AN30" s="5752"/>
      <c r="AO30" s="5752"/>
      <c r="AP30" s="5752"/>
      <c r="AQ30" s="5752"/>
      <c r="AR30" s="5752"/>
      <c r="AS30" s="5752"/>
      <c r="AT30" s="5752"/>
      <c r="AU30" s="5752"/>
      <c r="AV30" s="5752"/>
      <c r="AW30" s="5752"/>
      <c r="AX30" s="5752"/>
      <c r="AY30" s="5752"/>
      <c r="AZ30" s="5753"/>
    </row>
    <row r="31" spans="2:52" ht="23.25" customHeight="1">
      <c r="B31" s="1599"/>
      <c r="C31" s="1600"/>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2377"/>
      <c r="Z31" s="2377"/>
      <c r="AA31" s="2377"/>
      <c r="AB31" s="2377"/>
      <c r="AC31" s="1166"/>
      <c r="AD31" s="1166"/>
      <c r="AE31" s="1166"/>
      <c r="AF31" s="1166"/>
      <c r="AG31" s="1166"/>
      <c r="AH31" s="1166"/>
      <c r="AI31" s="1166"/>
      <c r="AJ31" s="1166"/>
      <c r="AK31" s="1166"/>
      <c r="AL31" s="1166"/>
      <c r="AM31" s="1166"/>
      <c r="AN31" s="1166"/>
      <c r="AO31" s="1166"/>
      <c r="AP31" s="1166"/>
      <c r="AQ31" s="1166"/>
      <c r="AR31" s="1166"/>
      <c r="AS31" s="1166"/>
      <c r="AT31" s="1166"/>
      <c r="AU31" s="1166"/>
      <c r="AV31" s="1166"/>
      <c r="AW31" s="1166"/>
      <c r="AX31" s="2456"/>
      <c r="AY31" s="2456"/>
      <c r="AZ31" s="2457"/>
    </row>
    <row r="32" spans="2:52" ht="15.75" customHeight="1">
      <c r="B32" s="2380"/>
      <c r="C32" s="2381"/>
      <c r="D32" s="2461" t="s">
        <v>17</v>
      </c>
      <c r="E32" s="2461"/>
      <c r="F32" s="2461"/>
      <c r="G32" s="2461"/>
      <c r="H32" s="2461"/>
      <c r="I32" s="2461"/>
      <c r="J32" s="2461"/>
      <c r="K32" s="2461"/>
      <c r="L32" s="2461"/>
      <c r="M32" s="2461"/>
      <c r="N32" s="2461"/>
      <c r="O32" s="2461"/>
      <c r="P32" s="2461"/>
      <c r="Q32" s="2461"/>
      <c r="R32" s="2461"/>
      <c r="S32" s="2461"/>
      <c r="T32" s="2461"/>
      <c r="U32" s="2461"/>
      <c r="V32" s="2461"/>
      <c r="W32" s="2461"/>
      <c r="X32" s="2461"/>
      <c r="Y32" s="2381"/>
      <c r="Z32" s="2381"/>
      <c r="AA32" s="2381"/>
      <c r="AB32" s="2381"/>
      <c r="AC32" s="2461" t="s">
        <v>17</v>
      </c>
      <c r="AD32" s="2461"/>
      <c r="AE32" s="2461"/>
      <c r="AF32" s="2461"/>
      <c r="AG32" s="2461"/>
      <c r="AH32" s="2461"/>
      <c r="AI32" s="2461"/>
      <c r="AJ32" s="2461"/>
      <c r="AK32" s="2461"/>
      <c r="AL32" s="2461"/>
      <c r="AM32" s="2461"/>
      <c r="AN32" s="2461"/>
      <c r="AO32" s="2461"/>
      <c r="AP32" s="2461"/>
      <c r="AQ32" s="2461"/>
      <c r="AR32" s="2461"/>
      <c r="AS32" s="2461"/>
      <c r="AT32" s="2461"/>
      <c r="AU32" s="2461"/>
      <c r="AV32" s="2461"/>
      <c r="AW32" s="2461"/>
      <c r="AX32" s="2381"/>
      <c r="AY32" s="2381"/>
      <c r="AZ32" s="2462"/>
    </row>
    <row r="33" spans="2:52" ht="23.25" customHeight="1">
      <c r="B33" s="1599"/>
      <c r="C33" s="1600"/>
      <c r="D33" s="2454"/>
      <c r="E33" s="2454"/>
      <c r="F33" s="2454"/>
      <c r="G33" s="2454"/>
      <c r="H33" s="2454"/>
      <c r="I33" s="2454"/>
      <c r="J33" s="2454"/>
      <c r="K33" s="2454"/>
      <c r="L33" s="2454"/>
      <c r="M33" s="2454"/>
      <c r="N33" s="2454"/>
      <c r="O33" s="2454"/>
      <c r="P33" s="2454"/>
      <c r="Q33" s="2454"/>
      <c r="R33" s="2454"/>
      <c r="S33" s="2454"/>
      <c r="T33" s="2454"/>
      <c r="U33" s="2454"/>
      <c r="V33" s="2454"/>
      <c r="W33" s="2454"/>
      <c r="X33" s="2454"/>
      <c r="Y33" s="2377"/>
      <c r="Z33" s="2377"/>
      <c r="AA33" s="2377"/>
      <c r="AB33" s="2377"/>
      <c r="AC33" s="1761"/>
      <c r="AD33" s="1761"/>
      <c r="AE33" s="1761"/>
      <c r="AF33" s="1761"/>
      <c r="AG33" s="1761"/>
      <c r="AH33" s="1761"/>
      <c r="AI33" s="1761"/>
      <c r="AJ33" s="1761"/>
      <c r="AK33" s="1761"/>
      <c r="AL33" s="1761"/>
      <c r="AM33" s="1761"/>
      <c r="AN33" s="1761"/>
      <c r="AO33" s="1761"/>
      <c r="AP33" s="1761"/>
      <c r="AQ33" s="1761"/>
      <c r="AR33" s="1761"/>
      <c r="AS33" s="1761"/>
      <c r="AT33" s="1761"/>
      <c r="AU33" s="1761"/>
      <c r="AV33" s="1761"/>
      <c r="AW33" s="1761"/>
      <c r="AX33" s="2456"/>
      <c r="AY33" s="2456"/>
      <c r="AZ33" s="2457"/>
    </row>
    <row r="34" spans="2:52" ht="21" customHeight="1">
      <c r="B34" s="2380"/>
      <c r="C34" s="2381"/>
      <c r="D34" s="2461" t="s">
        <v>37</v>
      </c>
      <c r="E34" s="2461"/>
      <c r="F34" s="2461"/>
      <c r="G34" s="2461"/>
      <c r="H34" s="2461"/>
      <c r="I34" s="2461"/>
      <c r="J34" s="2461"/>
      <c r="K34" s="2461"/>
      <c r="L34" s="2461"/>
      <c r="M34" s="2461"/>
      <c r="N34" s="2461"/>
      <c r="O34" s="2461"/>
      <c r="P34" s="2461"/>
      <c r="Q34" s="2461"/>
      <c r="R34" s="2461"/>
      <c r="S34" s="2461"/>
      <c r="T34" s="2461"/>
      <c r="U34" s="2461"/>
      <c r="V34" s="2461"/>
      <c r="W34" s="2461"/>
      <c r="X34" s="2461"/>
      <c r="Y34" s="2381"/>
      <c r="Z34" s="2381"/>
      <c r="AA34" s="2381"/>
      <c r="AB34" s="2381"/>
      <c r="AC34" s="2461" t="s">
        <v>114</v>
      </c>
      <c r="AD34" s="2461"/>
      <c r="AE34" s="2461"/>
      <c r="AF34" s="2461"/>
      <c r="AG34" s="2461"/>
      <c r="AH34" s="2461"/>
      <c r="AI34" s="2461"/>
      <c r="AJ34" s="2461"/>
      <c r="AK34" s="2461"/>
      <c r="AL34" s="2461"/>
      <c r="AM34" s="2461"/>
      <c r="AN34" s="2461"/>
      <c r="AO34" s="2461"/>
      <c r="AP34" s="2461"/>
      <c r="AQ34" s="2461"/>
      <c r="AR34" s="2461"/>
      <c r="AS34" s="2461"/>
      <c r="AT34" s="2461"/>
      <c r="AU34" s="2461"/>
      <c r="AV34" s="2461"/>
      <c r="AW34" s="2461"/>
      <c r="AX34" s="2381"/>
      <c r="AY34" s="2381"/>
      <c r="AZ34" s="2462"/>
    </row>
    <row r="35" spans="2:52" ht="13.5" thickBot="1">
      <c r="B35" s="2458"/>
      <c r="C35" s="2459"/>
      <c r="D35" s="2459"/>
      <c r="E35" s="2459"/>
      <c r="F35" s="2459"/>
      <c r="G35" s="2459"/>
      <c r="H35" s="2459"/>
      <c r="I35" s="2459"/>
      <c r="J35" s="2459"/>
      <c r="K35" s="2459"/>
      <c r="L35" s="2459"/>
      <c r="M35" s="2459"/>
      <c r="N35" s="2459"/>
      <c r="O35" s="2459"/>
      <c r="P35" s="2459"/>
      <c r="Q35" s="2459"/>
      <c r="R35" s="2459"/>
      <c r="S35" s="2459"/>
      <c r="T35" s="2459"/>
      <c r="U35" s="2459"/>
      <c r="V35" s="2459"/>
      <c r="W35" s="2459"/>
      <c r="X35" s="2459"/>
      <c r="Y35" s="2459"/>
      <c r="Z35" s="2459"/>
      <c r="AA35" s="2459"/>
      <c r="AB35" s="2459"/>
      <c r="AC35" s="2459"/>
      <c r="AD35" s="2459"/>
      <c r="AE35" s="2459"/>
      <c r="AF35" s="2459"/>
      <c r="AG35" s="2459"/>
      <c r="AH35" s="2459"/>
      <c r="AI35" s="2459"/>
      <c r="AJ35" s="2459"/>
      <c r="AK35" s="2459"/>
      <c r="AL35" s="2459"/>
      <c r="AM35" s="2459"/>
      <c r="AN35" s="2459"/>
      <c r="AO35" s="2459"/>
      <c r="AP35" s="2459"/>
      <c r="AQ35" s="2459"/>
      <c r="AR35" s="2459"/>
      <c r="AS35" s="2459"/>
      <c r="AT35" s="2459"/>
      <c r="AU35" s="2459"/>
      <c r="AV35" s="2459"/>
      <c r="AW35" s="2459"/>
      <c r="AX35" s="2459"/>
      <c r="AY35" s="2459"/>
      <c r="AZ35" s="2460"/>
    </row>
  </sheetData>
  <sheetProtection selectLockedCells="1"/>
  <mergeCells count="161">
    <mergeCell ref="AH17:AM17"/>
    <mergeCell ref="AN17:AQ17"/>
    <mergeCell ref="AR17:AZ17"/>
    <mergeCell ref="N16:S16"/>
    <mergeCell ref="T16:W16"/>
    <mergeCell ref="X16:AE16"/>
    <mergeCell ref="B18:AZ18"/>
    <mergeCell ref="AF13:AG13"/>
    <mergeCell ref="AH13:AY13"/>
    <mergeCell ref="AF14:AG14"/>
    <mergeCell ref="AF15:AG15"/>
    <mergeCell ref="AR15:AT15"/>
    <mergeCell ref="AU15:AV15"/>
    <mergeCell ref="AV4:AY4"/>
    <mergeCell ref="Z4:AT4"/>
    <mergeCell ref="B12:AZ12"/>
    <mergeCell ref="AP15:AQ15"/>
    <mergeCell ref="AD15:AE15"/>
    <mergeCell ref="N15:S15"/>
    <mergeCell ref="X15:AC15"/>
    <mergeCell ref="AN15:AO15"/>
    <mergeCell ref="AH15:AM15"/>
    <mergeCell ref="B6:L6"/>
    <mergeCell ref="B7:L7"/>
    <mergeCell ref="AH14:AY14"/>
    <mergeCell ref="Z8:AZ8"/>
    <mergeCell ref="AG10:AZ10"/>
    <mergeCell ref="AB10:AE10"/>
    <mergeCell ref="AK11:AZ11"/>
    <mergeCell ref="B9:L9"/>
    <mergeCell ref="AX31:AZ31"/>
    <mergeCell ref="AC31:AW31"/>
    <mergeCell ref="Y31:AB31"/>
    <mergeCell ref="B30:AZ30"/>
    <mergeCell ref="M9:X9"/>
    <mergeCell ref="B13:L13"/>
    <mergeCell ref="B27:L27"/>
    <mergeCell ref="Z9:AZ9"/>
    <mergeCell ref="B8:L8"/>
    <mergeCell ref="M8:X8"/>
    <mergeCell ref="B10:L10"/>
    <mergeCell ref="M10:X10"/>
    <mergeCell ref="Y10:Z10"/>
    <mergeCell ref="AW15:AZ15"/>
    <mergeCell ref="AF19:AG19"/>
    <mergeCell ref="AF20:AG20"/>
    <mergeCell ref="AX26:AY26"/>
    <mergeCell ref="B11:L11"/>
    <mergeCell ref="M11:X11"/>
    <mergeCell ref="Z11:AI11"/>
    <mergeCell ref="B28:L28"/>
    <mergeCell ref="M28:AZ28"/>
    <mergeCell ref="B29:L29"/>
    <mergeCell ref="M29:AZ29"/>
    <mergeCell ref="U26:X26"/>
    <mergeCell ref="AF26:AG26"/>
    <mergeCell ref="B31:C31"/>
    <mergeCell ref="V15:W15"/>
    <mergeCell ref="T15:U15"/>
    <mergeCell ref="N21:S21"/>
    <mergeCell ref="T21:U21"/>
    <mergeCell ref="AD23:AE23"/>
    <mergeCell ref="U27:X27"/>
    <mergeCell ref="B19:L19"/>
    <mergeCell ref="N19:AE19"/>
    <mergeCell ref="B21:L21"/>
    <mergeCell ref="B22:AZ22"/>
    <mergeCell ref="Y21:AZ21"/>
    <mergeCell ref="V21:X21"/>
    <mergeCell ref="AF27:AG27"/>
    <mergeCell ref="AH16:AM16"/>
    <mergeCell ref="AN16:AQ16"/>
    <mergeCell ref="AF16:AG16"/>
    <mergeCell ref="AH24:AQ24"/>
    <mergeCell ref="AR16:AY16"/>
    <mergeCell ref="N17:S17"/>
    <mergeCell ref="T17:W17"/>
    <mergeCell ref="X17:AG17"/>
    <mergeCell ref="D32:X32"/>
    <mergeCell ref="AX32:AZ32"/>
    <mergeCell ref="AC32:AW32"/>
    <mergeCell ref="Y32:AB32"/>
    <mergeCell ref="D31:X31"/>
    <mergeCell ref="N27:R27"/>
    <mergeCell ref="B17:L17"/>
    <mergeCell ref="AX23:AY23"/>
    <mergeCell ref="AH23:AQ23"/>
    <mergeCell ref="N23:R23"/>
    <mergeCell ref="S23:T23"/>
    <mergeCell ref="Y23:AC23"/>
    <mergeCell ref="U23:X23"/>
    <mergeCell ref="Y26:AC26"/>
    <mergeCell ref="AD26:AE26"/>
    <mergeCell ref="AH26:AQ26"/>
    <mergeCell ref="AR26:AW26"/>
    <mergeCell ref="B26:L26"/>
    <mergeCell ref="N26:R26"/>
    <mergeCell ref="AH27:AQ27"/>
    <mergeCell ref="AR27:AW27"/>
    <mergeCell ref="AX27:AY27"/>
    <mergeCell ref="S27:T27"/>
    <mergeCell ref="S26:T26"/>
    <mergeCell ref="B35:AZ35"/>
    <mergeCell ref="AX33:AZ33"/>
    <mergeCell ref="B34:C34"/>
    <mergeCell ref="D34:X34"/>
    <mergeCell ref="AX34:AZ34"/>
    <mergeCell ref="Y34:AB34"/>
    <mergeCell ref="AC34:AW34"/>
    <mergeCell ref="B33:C33"/>
    <mergeCell ref="D33:X33"/>
    <mergeCell ref="Y33:AB33"/>
    <mergeCell ref="AC33:AW33"/>
    <mergeCell ref="B32:C32"/>
    <mergeCell ref="AS3:AU3"/>
    <mergeCell ref="B3:P3"/>
    <mergeCell ref="B5:L5"/>
    <mergeCell ref="Z5:AZ5"/>
    <mergeCell ref="R3:X3"/>
    <mergeCell ref="B14:L14"/>
    <mergeCell ref="AD24:AE24"/>
    <mergeCell ref="AF23:AG23"/>
    <mergeCell ref="Y27:AC27"/>
    <mergeCell ref="AD27:AE27"/>
    <mergeCell ref="B23:L23"/>
    <mergeCell ref="AR23:AW23"/>
    <mergeCell ref="B24:L24"/>
    <mergeCell ref="N24:R24"/>
    <mergeCell ref="S24:T24"/>
    <mergeCell ref="U24:X24"/>
    <mergeCell ref="Y24:AC24"/>
    <mergeCell ref="AR24:AW24"/>
    <mergeCell ref="AF24:AG24"/>
    <mergeCell ref="AX24:AY24"/>
    <mergeCell ref="B25:AZ25"/>
    <mergeCell ref="M4:X4"/>
    <mergeCell ref="M7:X7"/>
    <mergeCell ref="B1:AZ1"/>
    <mergeCell ref="B20:L20"/>
    <mergeCell ref="N20:AE20"/>
    <mergeCell ref="AH19:AM19"/>
    <mergeCell ref="AO19:AY19"/>
    <mergeCell ref="AH20:AM20"/>
    <mergeCell ref="AO20:AY20"/>
    <mergeCell ref="B15:L15"/>
    <mergeCell ref="B16:L16"/>
    <mergeCell ref="B2:AZ2"/>
    <mergeCell ref="M6:X6"/>
    <mergeCell ref="AP7:AZ7"/>
    <mergeCell ref="Y3:AR3"/>
    <mergeCell ref="AX3:AZ3"/>
    <mergeCell ref="AV3:AW3"/>
    <mergeCell ref="Y6:Z6"/>
    <mergeCell ref="M5:X5"/>
    <mergeCell ref="B4:L4"/>
    <mergeCell ref="Z7:AK7"/>
    <mergeCell ref="AM7:AN7"/>
    <mergeCell ref="AG6:AZ6"/>
    <mergeCell ref="AB6:AE6"/>
    <mergeCell ref="N14:AE14"/>
    <mergeCell ref="N13:AE13"/>
  </mergeCells>
  <phoneticPr fontId="12" type="noConversion"/>
  <dataValidations count="30">
    <dataValidation allowBlank="1" showErrorMessage="1" sqref="AX3:AZ3 R3:X3 AS3:AU3 Z7:AK7"/>
    <dataValidation type="whole" allowBlank="1" showInputMessage="1" showErrorMessage="1" sqref="AM7:AN7">
      <formula1>1</formula1>
      <formula2>99</formula2>
    </dataValidation>
    <dataValidation operator="lessThanOrEqual" allowBlank="1" showInputMessage="1" showErrorMessage="1" sqref="Z4:AU4 AZ4"/>
    <dataValidation type="textLength" operator="lessThanOrEqual" allowBlank="1" showInputMessage="1" showErrorMessage="1" errorTitle="Fehleingabe" error="Bitte max. 4 Zeichen eingeben!" promptTitle="Angabe Übergabeschutz" prompt="Hier bitte das Abgangsfeld angeben, in dem der Übergabeschutz installiert ist! (z. B. =K03)" sqref="AV4:AY4">
      <formula1>4</formula1>
    </dataValidation>
    <dataValidation type="textLength" operator="lessThanOrEqual" allowBlank="1" showInputMessage="1" showErrorMessage="1" errorTitle="Fehleingabe" error="Bitte max. 20 Zeichen eingeben!" promptTitle="Angabe Übergabeschutz" prompt="Hier bitte die Klasse der Spannungswandler eingeben!" sqref="AN17">
      <formula1>20</formula1>
    </dataValidation>
    <dataValidation type="whole" operator="lessThanOrEqual" allowBlank="1" showInputMessage="1" showErrorMessage="1" errorTitle="Fehleingabe" error="Der Maximalwert beträgt 1000 A!" promptTitle="Angabe Übergabeschutz" prompt="Hier bitte den primären Bemessungsstrom der Stromwandler eingeben!" sqref="N15:S15">
      <formula1>1000</formula1>
    </dataValidation>
    <dataValidation type="whole" operator="lessThanOrEqual" allowBlank="1" showInputMessage="1" showErrorMessage="1" errorTitle="Fehleingabe" error="Der Maximalwert beträgt 5 A!" promptTitle="Angabe Übergabeschutz" prompt="Hier bitte den sekundären Bemessungsstrom der Stromwandler eingeben!" sqref="X15:AC15">
      <formula1>5</formula1>
    </dataValidation>
    <dataValidation type="whole" operator="lessThanOrEqual" allowBlank="1" showInputMessage="1" showErrorMessage="1" errorTitle="Fehleingabe" error="Der Maximalwert beträgt 20.000 V!" promptTitle="Angabe Übergabeschutz" prompt="Hier bitte die primäre Bemessungsspannung der Spannungswandler eingeben!" sqref="AH15:AM15">
      <formula1>20000</formula1>
    </dataValidation>
    <dataValidation type="textLength" operator="lessThanOrEqual" allowBlank="1" showInputMessage="1" showErrorMessage="1" errorTitle="Fehleingabe" error="Bitte max. 20 Zeichen eingeben!" promptTitle="Angabe Übergabeschutz" prompt="Hier bitte das Fabrikat des Schutzrelais eingeben!" sqref="N19:AE19">
      <formula1>30</formula1>
    </dataValidation>
    <dataValidation type="textLength" operator="lessThanOrEqual" allowBlank="1" showInputMessage="1" showErrorMessage="1" errorTitle="Fehleingabe" error="Bitte max. 30 Zeichen eingeben!" promptTitle="Angabe Übergabeschutz" prompt="Hier bitte die Fabrikationsnummer des Schutzrelais eingeben!" sqref="N20:AE20">
      <formula1>30</formula1>
    </dataValidation>
    <dataValidation type="whole" operator="lessThanOrEqual" allowBlank="1" showInputMessage="1" showErrorMessage="1" errorTitle="Fehleingabe" error="Der Maximalwert beträgt 230 V!" promptTitle="Angabe Übergabeschutz" prompt="Hier bitte die Betätigungsspannung des Schutzrelais eingeben!" sqref="N21:S21">
      <formula1>230</formula1>
    </dataValidation>
    <dataValidation type="decimal" operator="lessThanOrEqual" allowBlank="1" showInputMessage="1" showErrorMessage="1" errorTitle="Fehleingabe" error="Der Maximalwert beträgt 100 A!" promptTitle="Angabe Übergabeschutz" prompt="Hier bitte den sekundären Ansprechstrom I&gt; (Überstrom) eingeben!" sqref="N23:R23 N26:R26">
      <formula1>100</formula1>
    </dataValidation>
    <dataValidation type="whole" operator="lessThanOrEqual" allowBlank="1" showInputMessage="1" showErrorMessage="1" errorTitle="Fehleingabe" error="Der Maximalwert beträgt 1.000 A!" promptTitle="Angabe Übergabeschutz" prompt="Hier bitte den primären Ansprechstrom I&gt; (Überstrom) eingeben!" sqref="Y26:AC26">
      <formula1>1000</formula1>
    </dataValidation>
    <dataValidation type="decimal" operator="lessThanOrEqual" allowBlank="1" showInputMessage="1" showErrorMessage="1" errorTitle="Fehleingabe" error="Der Maximalwert beträgt 2 s!" promptTitle="Angabe Übergabeschutz" prompt="Hier bitte die Auslösezeit der Überstromstufe t &gt; eingeben!" sqref="AR23:AW23 AR26:AW26">
      <formula1>2</formula1>
    </dataValidation>
    <dataValidation type="decimal" operator="lessThanOrEqual" allowBlank="1" showInputMessage="1" showErrorMessage="1" errorTitle="Fehleingabe" error="Der Maximalwert beträgt 100 A!" promptTitle="Angabe Übergabeschutz" prompt="Hier bitte den sekundären Ansprechstrom I&gt;&gt; (Hochstrom) eingeben!" sqref="N24:R24 N27:R27">
      <formula1>100</formula1>
    </dataValidation>
    <dataValidation type="whole" operator="lessThanOrEqual" allowBlank="1" showInputMessage="1" showErrorMessage="1" errorTitle="Fehleingabe" error="Der Maximalwert beträgt 10.000 A!" promptTitle="Angabe Übergabeschutz" prompt="Hier bitte den primären Ansprechstrom I&gt;&gt; (Hochstrom) eingeben!" sqref="Y27:AC27">
      <formula1>10000</formula1>
    </dataValidation>
    <dataValidation type="decimal" operator="lessThanOrEqual" allowBlank="1" showInputMessage="1" showErrorMessage="1" errorTitle="Fehleingabe" error="Der Maximalwert beträgt 0,1 kV!" promptTitle="Angabe Übergabeschutz" prompt="Hier bitte die sekundäre Bemessungsspannung der Spannungswandler eingeben!" sqref="AR15">
      <formula1>0.1</formula1>
    </dataValidation>
    <dataValidation type="list" allowBlank="1" showInputMessage="1" showErrorMessage="1" sqref="V21:X21">
      <formula1>"AC,DC"</formula1>
    </dataValidation>
    <dataValidation type="textLength" operator="lessThanOrEqual" allowBlank="1" showInputMessage="1" showErrorMessage="1" errorTitle="Fehleingabe" error="Bitte max. 7 Zeichen eingeben!" promptTitle="Angabe Übergabeschutz" prompt="Hier bitte die Klasse der Spannungswandler eingeben!" sqref="AH17:AM17">
      <formula1>7</formula1>
    </dataValidation>
    <dataValidation type="textLength" operator="lessThanOrEqual" allowBlank="1" showInputMessage="1" showErrorMessage="1" errorTitle="Fehleingabe" error="Bitte max. 10 Zeichen eingeben!" promptTitle="Angabe Übergabeschutz" prompt="Hier bitte den aktuellen Sofwarestand des Schutzrelais eingeben!" sqref="AO20:AY20">
      <formula1>10</formula1>
    </dataValidation>
    <dataValidation type="textLength" operator="lessThanOrEqual" allowBlank="1" showInputMessage="1" showErrorMessage="1" errorTitle="Fehleingabe" error="Bitte max. 10 Zeichen eingeben!" promptTitle="Angabe Übergabeschutz" prompt="Hier bitte den Schutzrelais-Typ eingeben!" sqref="AO19:AY19">
      <formula1>10</formula1>
    </dataValidation>
    <dataValidation type="textLength" operator="lessThanOrEqual" allowBlank="1" showInputMessage="1" showErrorMessage="1" errorTitle="Fehleingabe" error="Bitte max. 5 Zeichen eingeben!" promptTitle="Angabe Übergabeschutz" prompt="Hier bitte die Klasse der Stromwandler eingeben!" sqref="N17:S17">
      <formula1>5</formula1>
    </dataValidation>
    <dataValidation type="decimal" operator="lessThanOrEqual" allowBlank="1" showInputMessage="1" showErrorMessage="1" errorTitle="Fehleingabe" error="Der Maximalwert beträgt 50 VA!" promptTitle="Angabe Übergabeschutz" prompt="Hier bitte die Leistung der Spannungswandler eingeben!" sqref="AH16:AM16 AR16">
      <formula1>50</formula1>
    </dataValidation>
    <dataValidation type="decimal" operator="lessThanOrEqual" allowBlank="1" showInputMessage="1" showErrorMessage="1" errorTitle="Fehleingabe" error="Der Maximalwert beträgt 50 VA!" promptTitle="Angabe Übergabeschutz" prompt="Hier bitte die Leistung der Stromwandler eingeben!" sqref="N16:S16">
      <formula1>50</formula1>
    </dataValidation>
    <dataValidation type="textLength" operator="lessThanOrEqual" allowBlank="1" showInputMessage="1" showErrorMessage="1" errorTitle="Fehleingabe" error="Bitte max. 20 Zeichen eingeben!" promptTitle="Angabe Übergabeschutz" prompt="Hier bitte das Fabrikat der Spannungswandler eingeben!" sqref="AH14:AY14">
      <formula1>30</formula1>
    </dataValidation>
    <dataValidation type="textLength" operator="lessThanOrEqual" allowBlank="1" showInputMessage="1" showErrorMessage="1" errorTitle="Fehleingabe" error="Bitte max. 20 Zeichen eingeben!" promptTitle="Angabe Übergabeschutz" prompt="Hier bitte das Fabrikat der Stromwandler eingeben!" sqref="N14:AE14">
      <formula1>30</formula1>
    </dataValidation>
    <dataValidation type="textLength" operator="lessThanOrEqual" allowBlank="1" showInputMessage="1" showErrorMessage="1" errorTitle="Fehleingabe" error="Der Maximalwert beträgt 1 s!" promptTitle="Angabe Übergabeschutz" prompt="Hier bitte die Auslösezeit der Hochstromstufe t &gt; eingeben!" sqref="AR24:AW24">
      <formula1>4</formula1>
    </dataValidation>
    <dataValidation type="textLength" operator="lessThanOrEqual" allowBlank="1" showInputMessage="1" showErrorMessage="1" errorTitle="Fehleingabe" error="Der Maximalwert beträgt 1 s!" promptTitle="Angabe Übergabeschutz" prompt="Hier bitte die Auslösezeit der Hochstromstufe t &gt;&gt; eingeben!" sqref="AR27:AW27">
      <formula1>4</formula1>
    </dataValidation>
    <dataValidation operator="lessThanOrEqual" allowBlank="1" errorTitle="Fehleingabe" error="Der Maximalwert beträgt 1.000 A!" promptTitle="Angabe Übergabeschutz" prompt="Hier bitte den primären Ansprechstrom I&gt; (Überstrom) eingeben!" sqref="Y23:AC23"/>
    <dataValidation operator="lessThanOrEqual" allowBlank="1" errorTitle="Fehleingabe" error="Der Maximalwert beträgt 10.000 A!" promptTitle="Angabe Übergabeschutz" prompt="Hier bitte den primären Ansprechstrom I&gt;&gt; (Hochstrom) eingeben!" sqref="Y24:AC24"/>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TAB Mittelspannung 2008&amp;C&amp;9Stand 01/2018&amp;R&amp;"Arial,Kursiv"&amp;9Öffentlich</oddFoot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FFC000"/>
  </sheetPr>
  <dimension ref="B1:BF31"/>
  <sheetViews>
    <sheetView showGridLines="0" showRowColHeaders="0" showZeros="0" showOutlineSymbols="0" zoomScaleNormal="100" zoomScaleSheetLayoutView="100" workbookViewId="0">
      <selection activeCell="Y11" sqref="Y11:AQ11"/>
    </sheetView>
  </sheetViews>
  <sheetFormatPr baseColWidth="10" defaultRowHeight="12.75"/>
  <cols>
    <col min="1" max="1" width="35.7109375" style="20" customWidth="1"/>
    <col min="2" max="44" width="1.7109375" style="20" customWidth="1"/>
    <col min="45" max="46" width="1.85546875" style="20" customWidth="1"/>
    <col min="47" max="49" width="1.7109375" style="20" customWidth="1"/>
    <col min="50" max="51" width="1.85546875" style="20" customWidth="1"/>
    <col min="52" max="52" width="1" style="20" customWidth="1"/>
    <col min="53" max="53" width="12.28515625" style="20" customWidth="1"/>
    <col min="54" max="56" width="11.42578125" style="20"/>
    <col min="57" max="57" width="4.42578125" style="20" customWidth="1"/>
    <col min="58" max="16384" width="11.42578125" style="20"/>
  </cols>
  <sheetData>
    <row r="1" spans="2:58" s="1" customFormat="1" ht="23.25" customHeight="1">
      <c r="B1" s="1703" t="s">
        <v>482</v>
      </c>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6" t="s">
        <v>29</v>
      </c>
      <c r="AX1" s="5" t="s">
        <v>6</v>
      </c>
      <c r="AY1" s="4">
        <v>1</v>
      </c>
      <c r="AZ1" s="3"/>
    </row>
    <row r="2" spans="2:58" s="1" customFormat="1" ht="18.75" customHeight="1" thickBot="1">
      <c r="B2" s="1712" t="s">
        <v>212</v>
      </c>
      <c r="C2" s="1713"/>
      <c r="D2" s="1713"/>
      <c r="E2" s="1713"/>
      <c r="F2" s="1713"/>
      <c r="G2" s="1713"/>
      <c r="H2" s="1713"/>
      <c r="I2" s="1713"/>
      <c r="J2" s="1713"/>
      <c r="K2" s="1713"/>
      <c r="L2" s="1713"/>
      <c r="M2" s="1713"/>
      <c r="N2" s="1713"/>
      <c r="O2" s="1713"/>
      <c r="P2" s="1713"/>
      <c r="Q2" s="1713"/>
      <c r="R2" s="1713"/>
      <c r="S2" s="1713"/>
      <c r="T2" s="1713"/>
      <c r="U2" s="1713"/>
      <c r="V2" s="1713"/>
      <c r="W2" s="1713"/>
      <c r="X2" s="1713"/>
      <c r="Y2" s="1713"/>
      <c r="Z2" s="1713"/>
      <c r="AA2" s="1713"/>
      <c r="AB2" s="1713"/>
      <c r="AC2" s="1713"/>
      <c r="AD2" s="1713"/>
      <c r="AE2" s="1713"/>
      <c r="AF2" s="1713"/>
      <c r="AG2" s="1713"/>
      <c r="AH2" s="1713"/>
      <c r="AI2" s="1713"/>
      <c r="AJ2" s="1713"/>
      <c r="AK2" s="1713"/>
      <c r="AL2" s="1713"/>
      <c r="AM2" s="1713"/>
      <c r="AN2" s="1713"/>
      <c r="AO2" s="1713"/>
      <c r="AP2" s="1713"/>
      <c r="AQ2" s="1713"/>
      <c r="AR2" s="1713"/>
      <c r="AS2" s="1713"/>
      <c r="AT2" s="1713"/>
      <c r="AU2" s="1713"/>
      <c r="AV2" s="1713"/>
      <c r="AW2" s="1713"/>
      <c r="AX2" s="1713"/>
      <c r="AY2" s="1713"/>
      <c r="AZ2" s="1714"/>
    </row>
    <row r="3" spans="2:58" s="1" customFormat="1" ht="21" customHeight="1">
      <c r="B3" s="1715" t="s">
        <v>128</v>
      </c>
      <c r="C3" s="1716"/>
      <c r="D3" s="1716"/>
      <c r="E3" s="1716"/>
      <c r="F3" s="1716"/>
      <c r="G3" s="1716"/>
      <c r="H3" s="1716"/>
      <c r="I3" s="1716"/>
      <c r="J3" s="1716"/>
      <c r="K3" s="1716"/>
      <c r="L3" s="1716"/>
      <c r="M3" s="1716"/>
      <c r="N3" s="1716"/>
      <c r="O3" s="1716"/>
      <c r="P3" s="1716"/>
      <c r="Q3" s="94"/>
      <c r="R3" s="1717">
        <f>Datenbasis!C6</f>
        <v>0</v>
      </c>
      <c r="S3" s="1718"/>
      <c r="T3" s="1718"/>
      <c r="U3" s="1718"/>
      <c r="V3" s="1718"/>
      <c r="W3" s="1718"/>
      <c r="X3" s="1719"/>
      <c r="Y3" s="1720" t="s">
        <v>127</v>
      </c>
      <c r="Z3" s="1721"/>
      <c r="AA3" s="1721"/>
      <c r="AB3" s="1721"/>
      <c r="AC3" s="1721"/>
      <c r="AD3" s="1721"/>
      <c r="AE3" s="1721"/>
      <c r="AF3" s="1721"/>
      <c r="AG3" s="1721"/>
      <c r="AH3" s="1721"/>
      <c r="AI3" s="1721"/>
      <c r="AJ3" s="1721"/>
      <c r="AK3" s="1721"/>
      <c r="AL3" s="1721"/>
      <c r="AM3" s="1721"/>
      <c r="AN3" s="1721"/>
      <c r="AO3" s="1721"/>
      <c r="AP3" s="1721"/>
      <c r="AQ3" s="1721"/>
      <c r="AR3" s="1721"/>
      <c r="AS3" s="1463">
        <f>Datenbasis!D6</f>
        <v>0</v>
      </c>
      <c r="AT3" s="1464"/>
      <c r="AU3" s="1464"/>
      <c r="AV3" s="1464"/>
      <c r="AW3" s="965" t="s">
        <v>6</v>
      </c>
      <c r="AX3" s="1523">
        <f>Datenbasis!E6</f>
        <v>0</v>
      </c>
      <c r="AY3" s="1523"/>
      <c r="AZ3" s="1524"/>
    </row>
    <row r="4" spans="2:58" ht="21" customHeight="1">
      <c r="B4" s="1595" t="s">
        <v>3</v>
      </c>
      <c r="C4" s="1596"/>
      <c r="D4" s="1596"/>
      <c r="E4" s="1596"/>
      <c r="F4" s="1596"/>
      <c r="G4" s="1596"/>
      <c r="H4" s="1596"/>
      <c r="I4" s="1596"/>
      <c r="J4" s="1596"/>
      <c r="K4" s="1596"/>
      <c r="L4" s="1597"/>
      <c r="M4" s="1728" t="s">
        <v>4</v>
      </c>
      <c r="N4" s="1728"/>
      <c r="O4" s="1728"/>
      <c r="P4" s="1728"/>
      <c r="Q4" s="1728"/>
      <c r="R4" s="1728"/>
      <c r="S4" s="1728"/>
      <c r="T4" s="1728"/>
      <c r="U4" s="1728"/>
      <c r="V4" s="1728"/>
      <c r="W4" s="1728"/>
      <c r="X4" s="1728"/>
      <c r="Y4" s="95"/>
      <c r="Z4" s="1442">
        <f>Datenbasis!D3</f>
        <v>0</v>
      </c>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3"/>
      <c r="BB4" s="1"/>
      <c r="BF4" s="1"/>
    </row>
    <row r="5" spans="2:58" ht="21" customHeight="1">
      <c r="B5" s="1599"/>
      <c r="C5" s="1600"/>
      <c r="D5" s="1600"/>
      <c r="E5" s="1600"/>
      <c r="F5" s="1600"/>
      <c r="G5" s="1600"/>
      <c r="H5" s="1600"/>
      <c r="I5" s="1600"/>
      <c r="J5" s="1600"/>
      <c r="K5" s="1600"/>
      <c r="L5" s="1601"/>
      <c r="M5" s="1729" t="s">
        <v>5</v>
      </c>
      <c r="N5" s="1729"/>
      <c r="O5" s="1729"/>
      <c r="P5" s="1729"/>
      <c r="Q5" s="1729"/>
      <c r="R5" s="1729"/>
      <c r="S5" s="1729"/>
      <c r="T5" s="1729"/>
      <c r="U5" s="1729"/>
      <c r="V5" s="1729"/>
      <c r="W5" s="1729"/>
      <c r="X5" s="1729"/>
      <c r="Y5" s="1730" t="s">
        <v>21</v>
      </c>
      <c r="Z5" s="1731"/>
      <c r="AA5" s="76"/>
      <c r="AB5" s="1732">
        <v>99310</v>
      </c>
      <c r="AC5" s="1732"/>
      <c r="AD5" s="1732"/>
      <c r="AE5" s="1732"/>
      <c r="AF5" s="77"/>
      <c r="AG5" s="1733" t="s">
        <v>0</v>
      </c>
      <c r="AH5" s="1734"/>
      <c r="AI5" s="1734"/>
      <c r="AJ5" s="1734"/>
      <c r="AK5" s="1734"/>
      <c r="AL5" s="1734"/>
      <c r="AM5" s="1734"/>
      <c r="AN5" s="1734"/>
      <c r="AO5" s="1734"/>
      <c r="AP5" s="1734"/>
      <c r="AQ5" s="1734"/>
      <c r="AR5" s="1734"/>
      <c r="AS5" s="1734"/>
      <c r="AT5" s="1734"/>
      <c r="AU5" s="1734"/>
      <c r="AV5" s="1734"/>
      <c r="AW5" s="1734"/>
      <c r="AX5" s="1734"/>
      <c r="AY5" s="1734"/>
      <c r="AZ5" s="1735"/>
      <c r="BB5" s="1"/>
    </row>
    <row r="6" spans="2:58" ht="21" customHeight="1">
      <c r="B6" s="1736"/>
      <c r="C6" s="1737"/>
      <c r="D6" s="1737"/>
      <c r="E6" s="1737"/>
      <c r="F6" s="1737"/>
      <c r="G6" s="1737"/>
      <c r="H6" s="1737"/>
      <c r="I6" s="1737"/>
      <c r="J6" s="1737"/>
      <c r="K6" s="1737"/>
      <c r="L6" s="1738"/>
      <c r="M6" s="1739" t="s">
        <v>9</v>
      </c>
      <c r="N6" s="1739"/>
      <c r="O6" s="1739"/>
      <c r="P6" s="1739"/>
      <c r="Q6" s="1739"/>
      <c r="R6" s="1739"/>
      <c r="S6" s="1739"/>
      <c r="T6" s="1739"/>
      <c r="U6" s="1739"/>
      <c r="V6" s="1739"/>
      <c r="W6" s="1739"/>
      <c r="X6" s="1739"/>
      <c r="Y6" s="78"/>
      <c r="Z6" s="1740">
        <f>Datenbasis!H3</f>
        <v>0</v>
      </c>
      <c r="AA6" s="1740"/>
      <c r="AB6" s="1740"/>
      <c r="AC6" s="1740"/>
      <c r="AD6" s="1740"/>
      <c r="AE6" s="1740"/>
      <c r="AF6" s="1740"/>
      <c r="AG6" s="1740"/>
      <c r="AH6" s="1740"/>
      <c r="AI6" s="1740"/>
      <c r="AJ6" s="1740"/>
      <c r="AK6" s="1740"/>
      <c r="AL6" s="79"/>
      <c r="AM6" s="1741">
        <f>Datenbasis!I3</f>
        <v>0</v>
      </c>
      <c r="AN6" s="1741"/>
      <c r="AO6" s="79"/>
      <c r="AP6" s="1742">
        <f>Datenbasis!J3</f>
        <v>0</v>
      </c>
      <c r="AQ6" s="1742"/>
      <c r="AR6" s="1742"/>
      <c r="AS6" s="1742"/>
      <c r="AT6" s="1742"/>
      <c r="AU6" s="1742"/>
      <c r="AV6" s="1742"/>
      <c r="AW6" s="1742"/>
      <c r="AX6" s="1742"/>
      <c r="AY6" s="1742"/>
      <c r="AZ6" s="1743"/>
    </row>
    <row r="7" spans="2:58" s="1" customFormat="1" ht="18" customHeight="1">
      <c r="B7" s="1722"/>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4"/>
      <c r="AS7" s="1725" t="s">
        <v>38</v>
      </c>
      <c r="AT7" s="1725"/>
      <c r="AU7" s="1725"/>
      <c r="AV7" s="1726"/>
      <c r="AW7" s="1169" t="s">
        <v>39</v>
      </c>
      <c r="AX7" s="1169"/>
      <c r="AY7" s="1169"/>
      <c r="AZ7" s="1727"/>
    </row>
    <row r="8" spans="2:58" s="1" customFormat="1" ht="28.5" customHeight="1">
      <c r="B8" s="58"/>
      <c r="C8" s="1700" t="s">
        <v>217</v>
      </c>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1701"/>
      <c r="AE8" s="1701"/>
      <c r="AF8" s="1701"/>
      <c r="AG8" s="1701"/>
      <c r="AH8" s="1701"/>
      <c r="AI8" s="1701"/>
      <c r="AJ8" s="1701"/>
      <c r="AK8" s="1701"/>
      <c r="AL8" s="1701"/>
      <c r="AM8" s="1701"/>
      <c r="AN8" s="1701"/>
      <c r="AO8" s="1701"/>
      <c r="AP8" s="1701"/>
      <c r="AQ8" s="1701"/>
      <c r="AR8" s="1702"/>
      <c r="AS8" s="1269"/>
      <c r="AT8" s="1270"/>
      <c r="AU8" s="1270"/>
      <c r="AV8" s="1685"/>
      <c r="AW8" s="1269"/>
      <c r="AX8" s="1270"/>
      <c r="AY8" s="1270"/>
      <c r="AZ8" s="1686"/>
    </row>
    <row r="9" spans="2:58" s="1" customFormat="1" ht="28.5" customHeight="1">
      <c r="B9" s="58"/>
      <c r="C9" s="1700" t="s">
        <v>216</v>
      </c>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1"/>
      <c r="AK9" s="1701"/>
      <c r="AL9" s="1701"/>
      <c r="AM9" s="1701"/>
      <c r="AN9" s="1701"/>
      <c r="AO9" s="1701"/>
      <c r="AP9" s="1701"/>
      <c r="AQ9" s="1701"/>
      <c r="AR9" s="1702"/>
      <c r="AS9" s="1269"/>
      <c r="AT9" s="1270"/>
      <c r="AU9" s="1270"/>
      <c r="AV9" s="1685"/>
      <c r="AW9" s="1269"/>
      <c r="AX9" s="1270"/>
      <c r="AY9" s="1270"/>
      <c r="AZ9" s="1686"/>
    </row>
    <row r="10" spans="2:58" s="1" customFormat="1" ht="28.5" customHeight="1">
      <c r="B10" s="61"/>
      <c r="C10" s="1748" t="s">
        <v>213</v>
      </c>
      <c r="D10" s="1749"/>
      <c r="E10" s="1749"/>
      <c r="F10" s="1749"/>
      <c r="G10" s="1749"/>
      <c r="H10" s="1749"/>
      <c r="I10" s="1749"/>
      <c r="J10" s="1749"/>
      <c r="K10" s="1749"/>
      <c r="L10" s="1749"/>
      <c r="M10" s="1749"/>
      <c r="N10" s="1749"/>
      <c r="O10" s="1749"/>
      <c r="P10" s="1749"/>
      <c r="Q10" s="1749"/>
      <c r="R10" s="1749"/>
      <c r="S10" s="1749"/>
      <c r="T10" s="1749"/>
      <c r="U10" s="1749"/>
      <c r="V10" s="1749"/>
      <c r="W10" s="1749"/>
      <c r="X10" s="1749"/>
      <c r="Y10" s="1749"/>
      <c r="Z10" s="1749"/>
      <c r="AA10" s="1749"/>
      <c r="AB10" s="1749"/>
      <c r="AC10" s="1749"/>
      <c r="AD10" s="1749"/>
      <c r="AE10" s="1749"/>
      <c r="AF10" s="1749"/>
      <c r="AG10" s="1749"/>
      <c r="AH10" s="1749"/>
      <c r="AI10" s="1749"/>
      <c r="AJ10" s="1749"/>
      <c r="AK10" s="1749"/>
      <c r="AL10" s="1749"/>
      <c r="AM10" s="1749"/>
      <c r="AN10" s="1749"/>
      <c r="AO10" s="1749"/>
      <c r="AP10" s="1749"/>
      <c r="AQ10" s="1749"/>
      <c r="AR10" s="1750"/>
      <c r="AS10" s="1309"/>
      <c r="AT10" s="1310"/>
      <c r="AU10" s="1310"/>
      <c r="AV10" s="1751"/>
      <c r="AW10" s="1752"/>
      <c r="AX10" s="1753"/>
      <c r="AY10" s="1753"/>
      <c r="AZ10" s="1754"/>
    </row>
    <row r="11" spans="2:58" s="1" customFormat="1" ht="21" customHeight="1">
      <c r="B11" s="65"/>
      <c r="C11" s="1693" t="s">
        <v>240</v>
      </c>
      <c r="D11" s="1693"/>
      <c r="E11" s="1693"/>
      <c r="F11" s="1693"/>
      <c r="G11" s="1693"/>
      <c r="H11" s="1693"/>
      <c r="I11" s="1693"/>
      <c r="J11" s="1693"/>
      <c r="K11" s="1693"/>
      <c r="L11" s="1693"/>
      <c r="M11" s="1693"/>
      <c r="N11" s="1693"/>
      <c r="O11" s="1693"/>
      <c r="P11" s="1693"/>
      <c r="Q11" s="1693"/>
      <c r="R11" s="1693"/>
      <c r="S11" s="1693"/>
      <c r="T11" s="1693"/>
      <c r="U11" s="1693"/>
      <c r="V11" s="1693"/>
      <c r="W11" s="1693"/>
      <c r="X11" s="1694"/>
      <c r="Y11" s="1695"/>
      <c r="Z11" s="1696"/>
      <c r="AA11" s="1696"/>
      <c r="AB11" s="1696"/>
      <c r="AC11" s="1696"/>
      <c r="AD11" s="1696"/>
      <c r="AE11" s="1696"/>
      <c r="AF11" s="1696"/>
      <c r="AG11" s="1696"/>
      <c r="AH11" s="1696"/>
      <c r="AI11" s="1696"/>
      <c r="AJ11" s="1696"/>
      <c r="AK11" s="1696"/>
      <c r="AL11" s="1696"/>
      <c r="AM11" s="1696"/>
      <c r="AN11" s="1696"/>
      <c r="AO11" s="1696"/>
      <c r="AP11" s="1696"/>
      <c r="AQ11" s="1697"/>
      <c r="AR11" s="62" t="s">
        <v>6</v>
      </c>
      <c r="AS11" s="1687"/>
      <c r="AT11" s="1688"/>
      <c r="AU11" s="1688"/>
      <c r="AV11" s="1689"/>
      <c r="AW11" s="1690"/>
      <c r="AX11" s="1691"/>
      <c r="AY11" s="1691"/>
      <c r="AZ11" s="1692"/>
    </row>
    <row r="12" spans="2:58" s="1" customFormat="1" ht="28.5" customHeight="1">
      <c r="B12" s="58"/>
      <c r="C12" s="1705" t="s">
        <v>215</v>
      </c>
      <c r="D12" s="1706"/>
      <c r="E12" s="1706"/>
      <c r="F12" s="1706"/>
      <c r="G12" s="1706"/>
      <c r="H12" s="1706"/>
      <c r="I12" s="1706"/>
      <c r="J12" s="1706"/>
      <c r="K12" s="1706"/>
      <c r="L12" s="1706"/>
      <c r="M12" s="1706"/>
      <c r="N12" s="1706"/>
      <c r="O12" s="1706"/>
      <c r="P12" s="1706"/>
      <c r="Q12" s="1706"/>
      <c r="R12" s="1706"/>
      <c r="S12" s="1706"/>
      <c r="T12" s="1706"/>
      <c r="U12" s="1706"/>
      <c r="V12" s="1706"/>
      <c r="W12" s="1706"/>
      <c r="X12" s="1706"/>
      <c r="Y12" s="1706"/>
      <c r="Z12" s="1706"/>
      <c r="AA12" s="1706"/>
      <c r="AB12" s="1706"/>
      <c r="AC12" s="1706"/>
      <c r="AD12" s="1706"/>
      <c r="AE12" s="1706"/>
      <c r="AF12" s="1706"/>
      <c r="AG12" s="1706"/>
      <c r="AH12" s="1706"/>
      <c r="AI12" s="1706"/>
      <c r="AJ12" s="1706"/>
      <c r="AK12" s="1706"/>
      <c r="AL12" s="1706"/>
      <c r="AM12" s="1706"/>
      <c r="AN12" s="1706"/>
      <c r="AO12" s="1706"/>
      <c r="AP12" s="1706"/>
      <c r="AQ12" s="1706"/>
      <c r="AR12" s="1707"/>
      <c r="AS12" s="1708"/>
      <c r="AT12" s="1709"/>
      <c r="AU12" s="1709"/>
      <c r="AV12" s="1710"/>
      <c r="AW12" s="1708"/>
      <c r="AX12" s="1709"/>
      <c r="AY12" s="1709"/>
      <c r="AZ12" s="1711"/>
    </row>
    <row r="13" spans="2:58" s="1" customFormat="1" ht="28.5" customHeight="1">
      <c r="B13" s="58"/>
      <c r="C13" s="1700" t="s">
        <v>214</v>
      </c>
      <c r="D13" s="1701"/>
      <c r="E13" s="1701"/>
      <c r="F13" s="1701"/>
      <c r="G13" s="1701"/>
      <c r="H13" s="1701"/>
      <c r="I13" s="1701"/>
      <c r="J13" s="1701"/>
      <c r="K13" s="1701"/>
      <c r="L13" s="1701"/>
      <c r="M13" s="1701"/>
      <c r="N13" s="1701"/>
      <c r="O13" s="1701"/>
      <c r="P13" s="1701"/>
      <c r="Q13" s="1701"/>
      <c r="R13" s="1701"/>
      <c r="S13" s="1701"/>
      <c r="T13" s="1701"/>
      <c r="U13" s="1701"/>
      <c r="V13" s="1701"/>
      <c r="W13" s="1701"/>
      <c r="X13" s="1701"/>
      <c r="Y13" s="1701"/>
      <c r="Z13" s="1701"/>
      <c r="AA13" s="1701"/>
      <c r="AB13" s="1701"/>
      <c r="AC13" s="1701"/>
      <c r="AD13" s="1701"/>
      <c r="AE13" s="1701"/>
      <c r="AF13" s="1701"/>
      <c r="AG13" s="1701"/>
      <c r="AH13" s="1701"/>
      <c r="AI13" s="1701"/>
      <c r="AJ13" s="1701"/>
      <c r="AK13" s="1701"/>
      <c r="AL13" s="1701"/>
      <c r="AM13" s="1701"/>
      <c r="AN13" s="1701"/>
      <c r="AO13" s="1701"/>
      <c r="AP13" s="1701"/>
      <c r="AQ13" s="1701"/>
      <c r="AR13" s="1702"/>
      <c r="AS13" s="1269"/>
      <c r="AT13" s="1270"/>
      <c r="AU13" s="1270"/>
      <c r="AV13" s="1685"/>
      <c r="AW13" s="1269"/>
      <c r="AX13" s="1270"/>
      <c r="AY13" s="1270"/>
      <c r="AZ13" s="1686"/>
    </row>
    <row r="14" spans="2:58" s="1" customFormat="1" ht="33" customHeight="1">
      <c r="B14" s="58"/>
      <c r="C14" s="1700" t="s">
        <v>218</v>
      </c>
      <c r="D14" s="1701"/>
      <c r="E14" s="1701"/>
      <c r="F14" s="1701"/>
      <c r="G14" s="1701"/>
      <c r="H14" s="1701"/>
      <c r="I14" s="1701"/>
      <c r="J14" s="1701"/>
      <c r="K14" s="1701"/>
      <c r="L14" s="1701"/>
      <c r="M14" s="1701"/>
      <c r="N14" s="1701"/>
      <c r="O14" s="1701"/>
      <c r="P14" s="1701"/>
      <c r="Q14" s="1701"/>
      <c r="R14" s="1701"/>
      <c r="S14" s="1701"/>
      <c r="T14" s="1701"/>
      <c r="U14" s="1701"/>
      <c r="V14" s="1701"/>
      <c r="W14" s="1701"/>
      <c r="X14" s="1701"/>
      <c r="Y14" s="1701"/>
      <c r="Z14" s="1701"/>
      <c r="AA14" s="1701"/>
      <c r="AB14" s="1701"/>
      <c r="AC14" s="1701"/>
      <c r="AD14" s="1701"/>
      <c r="AE14" s="1701"/>
      <c r="AF14" s="1701"/>
      <c r="AG14" s="1701"/>
      <c r="AH14" s="1701"/>
      <c r="AI14" s="1701"/>
      <c r="AJ14" s="1701"/>
      <c r="AK14" s="1701"/>
      <c r="AL14" s="1701"/>
      <c r="AM14" s="1701"/>
      <c r="AN14" s="1701"/>
      <c r="AO14" s="1701"/>
      <c r="AP14" s="1701"/>
      <c r="AQ14" s="1701"/>
      <c r="AR14" s="1702"/>
      <c r="AS14" s="1269"/>
      <c r="AT14" s="1270"/>
      <c r="AU14" s="1270"/>
      <c r="AV14" s="1685"/>
      <c r="AW14" s="1269"/>
      <c r="AX14" s="1270"/>
      <c r="AY14" s="1270"/>
      <c r="AZ14" s="1686"/>
    </row>
    <row r="15" spans="2:58" s="1" customFormat="1" ht="28.5" customHeight="1">
      <c r="B15" s="58"/>
      <c r="C15" s="1700" t="s">
        <v>219</v>
      </c>
      <c r="D15" s="1701"/>
      <c r="E15" s="1701"/>
      <c r="F15" s="1701"/>
      <c r="G15" s="1701"/>
      <c r="H15" s="1701"/>
      <c r="I15" s="1701"/>
      <c r="J15" s="1701"/>
      <c r="K15" s="1701"/>
      <c r="L15" s="1701"/>
      <c r="M15" s="1701"/>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c r="AL15" s="1701"/>
      <c r="AM15" s="1701"/>
      <c r="AN15" s="1701"/>
      <c r="AO15" s="1701"/>
      <c r="AP15" s="1701"/>
      <c r="AQ15" s="1701"/>
      <c r="AR15" s="1702"/>
      <c r="AS15" s="1269"/>
      <c r="AT15" s="1270"/>
      <c r="AU15" s="1270"/>
      <c r="AV15" s="1685"/>
      <c r="AW15" s="1269"/>
      <c r="AX15" s="1270"/>
      <c r="AY15" s="1270"/>
      <c r="AZ15" s="1686"/>
    </row>
    <row r="16" spans="2:58" s="1" customFormat="1" ht="33" customHeight="1">
      <c r="B16" s="58"/>
      <c r="C16" s="1700" t="s">
        <v>220</v>
      </c>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701"/>
      <c r="AR16" s="1702"/>
      <c r="AS16" s="1269"/>
      <c r="AT16" s="1270"/>
      <c r="AU16" s="1270"/>
      <c r="AV16" s="1685"/>
      <c r="AW16" s="1269"/>
      <c r="AX16" s="1270"/>
      <c r="AY16" s="1270"/>
      <c r="AZ16" s="1686"/>
    </row>
    <row r="17" spans="2:52" s="1" customFormat="1" ht="21" customHeight="1">
      <c r="B17" s="65"/>
      <c r="C17" s="1698" t="s">
        <v>241</v>
      </c>
      <c r="D17" s="1698"/>
      <c r="E17" s="1698"/>
      <c r="F17" s="1698"/>
      <c r="G17" s="1698"/>
      <c r="H17" s="1698"/>
      <c r="I17" s="1698"/>
      <c r="J17" s="1698"/>
      <c r="K17" s="1698"/>
      <c r="L17" s="1698"/>
      <c r="M17" s="1698"/>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c r="AL17" s="1698"/>
      <c r="AM17" s="1698"/>
      <c r="AN17" s="1698"/>
      <c r="AO17" s="1698"/>
      <c r="AP17" s="1698"/>
      <c r="AQ17" s="1699"/>
      <c r="AR17" s="62"/>
      <c r="AS17" s="1687"/>
      <c r="AT17" s="1688"/>
      <c r="AU17" s="1688"/>
      <c r="AV17" s="1689"/>
      <c r="AW17" s="1690"/>
      <c r="AX17" s="1691"/>
      <c r="AY17" s="1691"/>
      <c r="AZ17" s="1692"/>
    </row>
    <row r="18" spans="2:52" s="1" customFormat="1" ht="33" customHeight="1">
      <c r="B18" s="58"/>
      <c r="C18" s="1700" t="s">
        <v>221</v>
      </c>
      <c r="D18" s="1701"/>
      <c r="E18" s="1701"/>
      <c r="F18" s="1701"/>
      <c r="G18" s="1701"/>
      <c r="H18" s="1701"/>
      <c r="I18" s="1701"/>
      <c r="J18" s="1701"/>
      <c r="K18" s="1701"/>
      <c r="L18" s="1701"/>
      <c r="M18" s="1701"/>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c r="AL18" s="1701"/>
      <c r="AM18" s="1701"/>
      <c r="AN18" s="1701"/>
      <c r="AO18" s="1701"/>
      <c r="AP18" s="1701"/>
      <c r="AQ18" s="1701"/>
      <c r="AR18" s="1702"/>
      <c r="AS18" s="1269"/>
      <c r="AT18" s="1270"/>
      <c r="AU18" s="1270"/>
      <c r="AV18" s="1685"/>
      <c r="AW18" s="1269"/>
      <c r="AX18" s="1270"/>
      <c r="AY18" s="1270"/>
      <c r="AZ18" s="1686"/>
    </row>
    <row r="19" spans="2:52" s="1" customFormat="1" ht="28.5" customHeight="1">
      <c r="B19" s="13"/>
      <c r="C19" s="1762" t="s">
        <v>222</v>
      </c>
      <c r="D19" s="1763"/>
      <c r="E19" s="1763"/>
      <c r="F19" s="1763"/>
      <c r="G19" s="1763"/>
      <c r="H19" s="1763"/>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c r="AJ19" s="1763"/>
      <c r="AK19" s="1763"/>
      <c r="AL19" s="1763"/>
      <c r="AM19" s="1763"/>
      <c r="AN19" s="1763"/>
      <c r="AO19" s="1763"/>
      <c r="AP19" s="1763"/>
      <c r="AQ19" s="1763"/>
      <c r="AR19" s="1707"/>
      <c r="AS19" s="1708"/>
      <c r="AT19" s="1744"/>
      <c r="AU19" s="1744"/>
      <c r="AV19" s="1710"/>
      <c r="AW19" s="1708"/>
      <c r="AX19" s="1744"/>
      <c r="AY19" s="1744"/>
      <c r="AZ19" s="1711"/>
    </row>
    <row r="20" spans="2:52" ht="23.25" customHeight="1">
      <c r="B20" s="1574" t="s">
        <v>225</v>
      </c>
      <c r="C20" s="1575"/>
      <c r="D20" s="1575"/>
      <c r="E20" s="1575"/>
      <c r="F20" s="1575"/>
      <c r="G20" s="1575"/>
      <c r="H20" s="1575"/>
      <c r="I20" s="1575"/>
      <c r="J20" s="1575"/>
      <c r="K20" s="1575"/>
      <c r="L20" s="1576"/>
      <c r="M20" s="1745"/>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c r="AL20" s="1746"/>
      <c r="AM20" s="1746"/>
      <c r="AN20" s="1746"/>
      <c r="AO20" s="1746"/>
      <c r="AP20" s="1746"/>
      <c r="AQ20" s="1746"/>
      <c r="AR20" s="1746"/>
      <c r="AS20" s="1746"/>
      <c r="AT20" s="1746"/>
      <c r="AU20" s="1746"/>
      <c r="AV20" s="1746"/>
      <c r="AW20" s="1746"/>
      <c r="AX20" s="1746"/>
      <c r="AY20" s="1746"/>
      <c r="AZ20" s="1747"/>
    </row>
    <row r="21" spans="2:52" ht="23.25" customHeight="1">
      <c r="B21" s="1755"/>
      <c r="C21" s="1756"/>
      <c r="D21" s="1756"/>
      <c r="E21" s="1756"/>
      <c r="F21" s="1756"/>
      <c r="G21" s="1756"/>
      <c r="H21" s="1756"/>
      <c r="I21" s="1756"/>
      <c r="J21" s="1756"/>
      <c r="K21" s="1756"/>
      <c r="L21" s="1757"/>
      <c r="M21" s="1758"/>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1759"/>
      <c r="AN21" s="1759"/>
      <c r="AO21" s="1759"/>
      <c r="AP21" s="1759"/>
      <c r="AQ21" s="1759"/>
      <c r="AR21" s="1759"/>
      <c r="AS21" s="1759"/>
      <c r="AT21" s="1759"/>
      <c r="AU21" s="1759"/>
      <c r="AV21" s="1759"/>
      <c r="AW21" s="1759"/>
      <c r="AX21" s="1759"/>
      <c r="AY21" s="1759"/>
      <c r="AZ21" s="1760"/>
    </row>
    <row r="22" spans="2:52" ht="21" customHeight="1">
      <c r="B22" s="1423"/>
      <c r="C22" s="1424"/>
      <c r="D22" s="1424"/>
      <c r="E22" s="1424"/>
      <c r="F22" s="1424"/>
      <c r="G22" s="1424"/>
      <c r="H22" s="1424"/>
      <c r="I22" s="1424"/>
      <c r="J22" s="1424"/>
      <c r="K22" s="1424"/>
      <c r="L22" s="1424"/>
      <c r="M22" s="1424"/>
      <c r="N22" s="1424"/>
      <c r="O22" s="1424"/>
      <c r="P22" s="1424"/>
      <c r="Q22" s="1424"/>
      <c r="R22" s="1424"/>
      <c r="S22" s="1424"/>
      <c r="T22" s="1424"/>
      <c r="U22" s="1424"/>
      <c r="V22" s="1424"/>
      <c r="W22" s="1424"/>
      <c r="X22" s="1425"/>
      <c r="Y22" s="1426"/>
      <c r="Z22" s="1427"/>
      <c r="AA22" s="1427"/>
      <c r="AB22" s="1427"/>
      <c r="AC22" s="1427"/>
      <c r="AD22" s="1427"/>
      <c r="AE22" s="1427"/>
      <c r="AF22" s="1427"/>
      <c r="AG22" s="1427"/>
      <c r="AH22" s="1427"/>
      <c r="AI22" s="1427"/>
      <c r="AJ22" s="1427"/>
      <c r="AK22" s="1427"/>
      <c r="AL22" s="1427"/>
      <c r="AM22" s="1427"/>
      <c r="AN22" s="1427"/>
      <c r="AO22" s="1427"/>
      <c r="AP22" s="1427"/>
      <c r="AQ22" s="1427"/>
      <c r="AR22" s="1427"/>
      <c r="AS22" s="1427"/>
      <c r="AT22" s="1427"/>
      <c r="AU22" s="1427"/>
      <c r="AV22" s="1427"/>
      <c r="AW22" s="1427"/>
      <c r="AX22" s="1427"/>
      <c r="AY22" s="1427"/>
      <c r="AZ22" s="1428"/>
    </row>
    <row r="23" spans="2:52" ht="18" customHeight="1">
      <c r="B23" s="8"/>
      <c r="C23" s="1166"/>
      <c r="D23" s="1166"/>
      <c r="E23" s="1166"/>
      <c r="F23" s="1166"/>
      <c r="G23" s="1166"/>
      <c r="H23" s="1166"/>
      <c r="I23" s="1166"/>
      <c r="J23" s="1166"/>
      <c r="K23" s="1166"/>
      <c r="L23" s="1166"/>
      <c r="M23" s="1166"/>
      <c r="N23" s="1166"/>
      <c r="O23" s="1166"/>
      <c r="P23" s="1166"/>
      <c r="Q23" s="1166"/>
      <c r="R23" s="1166"/>
      <c r="S23" s="1166"/>
      <c r="T23" s="1166"/>
      <c r="U23" s="1166"/>
      <c r="V23" s="1166"/>
      <c r="W23" s="1166"/>
      <c r="X23" s="7"/>
      <c r="Y23" s="1157"/>
      <c r="Z23" s="1158"/>
      <c r="AA23" s="1158"/>
      <c r="AB23" s="1761"/>
      <c r="AC23" s="1761"/>
      <c r="AD23" s="1761"/>
      <c r="AE23" s="1761"/>
      <c r="AF23" s="1761"/>
      <c r="AG23" s="1761"/>
      <c r="AH23" s="1761"/>
      <c r="AI23" s="1761"/>
      <c r="AJ23" s="1761"/>
      <c r="AK23" s="1761"/>
      <c r="AL23" s="1761"/>
      <c r="AM23" s="1761"/>
      <c r="AN23" s="1761"/>
      <c r="AO23" s="1761"/>
      <c r="AP23" s="1761"/>
      <c r="AQ23" s="1761"/>
      <c r="AR23" s="1761"/>
      <c r="AS23" s="1761"/>
      <c r="AT23" s="1761"/>
      <c r="AU23" s="1761"/>
      <c r="AV23" s="1761"/>
      <c r="AW23" s="1158"/>
      <c r="AX23" s="1158"/>
      <c r="AY23" s="1158"/>
      <c r="AZ23" s="1167"/>
    </row>
    <row r="24" spans="2:52" ht="21" customHeight="1" thickBot="1">
      <c r="B24" s="1163" t="s">
        <v>17</v>
      </c>
      <c r="C24" s="1161"/>
      <c r="D24" s="1161"/>
      <c r="E24" s="1161"/>
      <c r="F24" s="1161"/>
      <c r="G24" s="1161"/>
      <c r="H24" s="1161"/>
      <c r="I24" s="1161"/>
      <c r="J24" s="1161"/>
      <c r="K24" s="1161"/>
      <c r="L24" s="1161"/>
      <c r="M24" s="1161"/>
      <c r="N24" s="1161"/>
      <c r="O24" s="1161"/>
      <c r="P24" s="1161"/>
      <c r="Q24" s="1161"/>
      <c r="R24" s="1161"/>
      <c r="S24" s="1161"/>
      <c r="T24" s="1161"/>
      <c r="U24" s="1161"/>
      <c r="V24" s="1161"/>
      <c r="W24" s="1161"/>
      <c r="X24" s="1164"/>
      <c r="Y24" s="1160" t="s">
        <v>223</v>
      </c>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2"/>
    </row>
    <row r="25" spans="2:52" ht="21" customHeight="1"/>
    <row r="26" spans="2:52" ht="21" customHeight="1"/>
    <row r="27" spans="2:52" ht="21" customHeight="1"/>
    <row r="28" spans="2:52" ht="21" customHeight="1"/>
    <row r="29" spans="2:52" ht="21" customHeight="1">
      <c r="B29" s="1159"/>
      <c r="C29" s="1159"/>
      <c r="D29" s="1159"/>
      <c r="E29" s="1159"/>
      <c r="F29" s="1159"/>
      <c r="G29" s="1159"/>
      <c r="H29" s="1159"/>
      <c r="I29" s="1159"/>
      <c r="J29" s="1159"/>
      <c r="L29" s="1159"/>
      <c r="M29" s="1159"/>
      <c r="Y29" s="2"/>
      <c r="Z29" s="2"/>
    </row>
    <row r="30" spans="2:52" ht="21" customHeight="1">
      <c r="B30" s="1159"/>
      <c r="C30" s="1159"/>
      <c r="D30" s="1159"/>
      <c r="E30" s="1159"/>
      <c r="F30" s="1159"/>
      <c r="G30" s="1159"/>
      <c r="H30" s="1159"/>
      <c r="I30" s="1159"/>
      <c r="J30" s="1159"/>
    </row>
    <row r="31" spans="2:52">
      <c r="B31" s="1159"/>
      <c r="C31" s="1159"/>
      <c r="D31" s="1159"/>
      <c r="E31" s="1159"/>
      <c r="F31" s="1159"/>
      <c r="G31" s="1159"/>
      <c r="H31" s="1159"/>
      <c r="I31" s="1159"/>
      <c r="J31" s="1159"/>
    </row>
  </sheetData>
  <sheetProtection password="CAAF" sheet="1" objects="1" scenarios="1" selectLockedCells="1"/>
  <mergeCells count="85">
    <mergeCell ref="AS3:AV3"/>
    <mergeCell ref="B30:C30"/>
    <mergeCell ref="D30:F30"/>
    <mergeCell ref="G30:H30"/>
    <mergeCell ref="I30:J30"/>
    <mergeCell ref="Y24:AZ24"/>
    <mergeCell ref="B21:L21"/>
    <mergeCell ref="M21:AZ21"/>
    <mergeCell ref="B22:X22"/>
    <mergeCell ref="Y22:AZ22"/>
    <mergeCell ref="C23:W23"/>
    <mergeCell ref="Y23:AA23"/>
    <mergeCell ref="AB23:AV23"/>
    <mergeCell ref="AW23:AZ23"/>
    <mergeCell ref="C19:AR19"/>
    <mergeCell ref="AS19:AV19"/>
    <mergeCell ref="B31:C31"/>
    <mergeCell ref="D31:F31"/>
    <mergeCell ref="G31:H31"/>
    <mergeCell ref="I31:J31"/>
    <mergeCell ref="B24:X24"/>
    <mergeCell ref="B29:C29"/>
    <mergeCell ref="D29:F29"/>
    <mergeCell ref="G29:H29"/>
    <mergeCell ref="I29:J29"/>
    <mergeCell ref="L29:M29"/>
    <mergeCell ref="AW19:AZ19"/>
    <mergeCell ref="B20:L20"/>
    <mergeCell ref="M20:AZ20"/>
    <mergeCell ref="C10:AR10"/>
    <mergeCell ref="AS10:AV10"/>
    <mergeCell ref="AW10:AZ10"/>
    <mergeCell ref="AS17:AV17"/>
    <mergeCell ref="AW17:AZ17"/>
    <mergeCell ref="C14:AR14"/>
    <mergeCell ref="AS14:AV14"/>
    <mergeCell ref="AW14:AZ14"/>
    <mergeCell ref="C15:AR15"/>
    <mergeCell ref="AS15:AV15"/>
    <mergeCell ref="AW15:AZ15"/>
    <mergeCell ref="C16:AR16"/>
    <mergeCell ref="AS16:AV16"/>
    <mergeCell ref="C8:AR8"/>
    <mergeCell ref="AS8:AV8"/>
    <mergeCell ref="AW8:AZ8"/>
    <mergeCell ref="C9:AR9"/>
    <mergeCell ref="AS9:AV9"/>
    <mergeCell ref="AW9:AZ9"/>
    <mergeCell ref="B6:L6"/>
    <mergeCell ref="M6:X6"/>
    <mergeCell ref="Z6:AK6"/>
    <mergeCell ref="AM6:AN6"/>
    <mergeCell ref="AP6:AZ6"/>
    <mergeCell ref="M4:X4"/>
    <mergeCell ref="Z4:AZ4"/>
    <mergeCell ref="B5:L5"/>
    <mergeCell ref="M5:X5"/>
    <mergeCell ref="Y5:Z5"/>
    <mergeCell ref="AB5:AE5"/>
    <mergeCell ref="AG5:AZ5"/>
    <mergeCell ref="B1:AV1"/>
    <mergeCell ref="C12:AR12"/>
    <mergeCell ref="AS12:AV12"/>
    <mergeCell ref="AW12:AZ12"/>
    <mergeCell ref="C13:AR13"/>
    <mergeCell ref="AS13:AV13"/>
    <mergeCell ref="AW13:AZ13"/>
    <mergeCell ref="B2:AZ2"/>
    <mergeCell ref="B3:P3"/>
    <mergeCell ref="R3:X3"/>
    <mergeCell ref="Y3:AR3"/>
    <mergeCell ref="AX3:AZ3"/>
    <mergeCell ref="B7:AR7"/>
    <mergeCell ref="AS7:AV7"/>
    <mergeCell ref="AW7:AZ7"/>
    <mergeCell ref="B4:L4"/>
    <mergeCell ref="AS18:AV18"/>
    <mergeCell ref="AW18:AZ18"/>
    <mergeCell ref="AS11:AV11"/>
    <mergeCell ref="AW11:AZ11"/>
    <mergeCell ref="C11:X11"/>
    <mergeCell ref="Y11:AQ11"/>
    <mergeCell ref="C17:AQ17"/>
    <mergeCell ref="C18:AR18"/>
    <mergeCell ref="AW16:AZ16"/>
  </mergeCells>
  <dataValidations count="7">
    <dataValidation allowBlank="1" showInputMessage="1" showErrorMessage="1" promptTitle="Angabe Anlagenadresse" prompt="Hier bitte den Standort der Anlage eingeben!" sqref="AG5"/>
    <dataValidation allowBlank="1" showErrorMessage="1" sqref="R3:X3 Y5:Z5 AS7 AX3:AZ3 AS3"/>
    <dataValidation type="textLength" allowBlank="1" showInputMessage="1" showErrorMessage="1" promptTitle="Errichtungsplanung Anlage" prompt="Hier bitte den Wohnort/Firmensitz des Anschlussnutzers und das Unterschriftsdatum eingeben!" sqref="C23:W23">
      <formula1>0</formula1>
      <formula2>45</formula2>
    </dataValidation>
    <dataValidation type="textLength" operator="lessThanOrEqual" allowBlank="1" showInputMessage="1" showErrorMessage="1" errorTitle="Fehleingabe" error="Bitte max. 30 Zeichen eingeben!" promptTitle="Angabe Stationsname" prompt="Hier bitte den durch den VNB vergebenen Stationsnamen eingeben!" sqref="Y11:AQ11">
      <formula1>30</formula1>
    </dataValidation>
    <dataValidation type="whole" allowBlank="1" showInputMessage="1" showErrorMessage="1" errorTitle="Fehleingabe" error="Stationsnummer bis max. 300 möglich!" promptTitle="Angabe Stationsnummer" prompt="Hier bitte die Nummer der neu geplanten Übergabestation eintragen!" sqref="AS11:AV11">
      <formula1>0</formula1>
      <formula2>300</formula2>
    </dataValidation>
    <dataValidation operator="lessThanOrEqual" allowBlank="1" showInputMessage="1" showErrorMessage="1" errorTitle="Fehleingabe" sqref="AR11 AR17"/>
    <dataValidation type="whole" allowBlank="1" showInputMessage="1" showErrorMessage="1" promptTitle="Angabe Messkonzept" prompt="Hier bitte die Nummer des Messkonzeptes gemäß VDE-AR-N eintragen!" sqref="AS17:AV17">
      <formula1>0</formula1>
      <formula2>7</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1542" r:id="rId5" name="Group Box 38">
              <controlPr defaultSize="0" print="0" autoFill="0" autoPict="0">
                <anchor moveWithCells="1">
                  <from>
                    <xdr:col>44</xdr:col>
                    <xdr:colOff>0</xdr:colOff>
                    <xdr:row>7</xdr:row>
                    <xdr:rowOff>0</xdr:rowOff>
                  </from>
                  <to>
                    <xdr:col>51</xdr:col>
                    <xdr:colOff>57150</xdr:colOff>
                    <xdr:row>8</xdr:row>
                    <xdr:rowOff>0</xdr:rowOff>
                  </to>
                </anchor>
              </controlPr>
            </control>
          </mc:Choice>
        </mc:AlternateContent>
        <mc:AlternateContent xmlns:mc="http://schemas.openxmlformats.org/markup-compatibility/2006">
          <mc:Choice Requires="x14">
            <control shapeId="21543" r:id="rId6" name="Option Button 39">
              <controlPr defaultSize="0" autoFill="0" autoLine="0" autoPict="0" altText="">
                <anchor moveWithCells="1">
                  <from>
                    <xdr:col>44</xdr:col>
                    <xdr:colOff>114300</xdr:colOff>
                    <xdr:row>7</xdr:row>
                    <xdr:rowOff>47625</xdr:rowOff>
                  </from>
                  <to>
                    <xdr:col>46</xdr:col>
                    <xdr:colOff>95250</xdr:colOff>
                    <xdr:row>7</xdr:row>
                    <xdr:rowOff>333375</xdr:rowOff>
                  </to>
                </anchor>
              </controlPr>
            </control>
          </mc:Choice>
        </mc:AlternateContent>
        <mc:AlternateContent xmlns:mc="http://schemas.openxmlformats.org/markup-compatibility/2006">
          <mc:Choice Requires="x14">
            <control shapeId="21544" r:id="rId7" name="Option Button 40">
              <controlPr defaultSize="0" autoFill="0" autoLine="0" autoPict="0" altText="">
                <anchor moveWithCells="1">
                  <from>
                    <xdr:col>48</xdr:col>
                    <xdr:colOff>95250</xdr:colOff>
                    <xdr:row>7</xdr:row>
                    <xdr:rowOff>47625</xdr:rowOff>
                  </from>
                  <to>
                    <xdr:col>50</xdr:col>
                    <xdr:colOff>85725</xdr:colOff>
                    <xdr:row>7</xdr:row>
                    <xdr:rowOff>333375</xdr:rowOff>
                  </to>
                </anchor>
              </controlPr>
            </control>
          </mc:Choice>
        </mc:AlternateContent>
        <mc:AlternateContent xmlns:mc="http://schemas.openxmlformats.org/markup-compatibility/2006">
          <mc:Choice Requires="x14">
            <control shapeId="21546" r:id="rId8" name="Group Box 42">
              <controlPr defaultSize="0" print="0" autoFill="0" autoPict="0">
                <anchor moveWithCells="1">
                  <from>
                    <xdr:col>44</xdr:col>
                    <xdr:colOff>0</xdr:colOff>
                    <xdr:row>8</xdr:row>
                    <xdr:rowOff>0</xdr:rowOff>
                  </from>
                  <to>
                    <xdr:col>51</xdr:col>
                    <xdr:colOff>57150</xdr:colOff>
                    <xdr:row>9</xdr:row>
                    <xdr:rowOff>0</xdr:rowOff>
                  </to>
                </anchor>
              </controlPr>
            </control>
          </mc:Choice>
        </mc:AlternateContent>
        <mc:AlternateContent xmlns:mc="http://schemas.openxmlformats.org/markup-compatibility/2006">
          <mc:Choice Requires="x14">
            <control shapeId="21547" r:id="rId9" name="Group Box 43">
              <controlPr defaultSize="0" print="0" autoFill="0" autoPict="0">
                <anchor moveWithCells="1">
                  <from>
                    <xdr:col>44</xdr:col>
                    <xdr:colOff>0</xdr:colOff>
                    <xdr:row>9</xdr:row>
                    <xdr:rowOff>0</xdr:rowOff>
                  </from>
                  <to>
                    <xdr:col>51</xdr:col>
                    <xdr:colOff>57150</xdr:colOff>
                    <xdr:row>10</xdr:row>
                    <xdr:rowOff>0</xdr:rowOff>
                  </to>
                </anchor>
              </controlPr>
            </control>
          </mc:Choice>
        </mc:AlternateContent>
        <mc:AlternateContent xmlns:mc="http://schemas.openxmlformats.org/markup-compatibility/2006">
          <mc:Choice Requires="x14">
            <control shapeId="21548" r:id="rId10" name="Group Box 44">
              <controlPr defaultSize="0" print="0" autoFill="0" autoPict="0">
                <anchor moveWithCells="1">
                  <from>
                    <xdr:col>44</xdr:col>
                    <xdr:colOff>0</xdr:colOff>
                    <xdr:row>11</xdr:row>
                    <xdr:rowOff>0</xdr:rowOff>
                  </from>
                  <to>
                    <xdr:col>51</xdr:col>
                    <xdr:colOff>57150</xdr:colOff>
                    <xdr:row>12</xdr:row>
                    <xdr:rowOff>0</xdr:rowOff>
                  </to>
                </anchor>
              </controlPr>
            </control>
          </mc:Choice>
        </mc:AlternateContent>
        <mc:AlternateContent xmlns:mc="http://schemas.openxmlformats.org/markup-compatibility/2006">
          <mc:Choice Requires="x14">
            <control shapeId="21549" r:id="rId11" name="Group Box 45">
              <controlPr defaultSize="0" print="0" autoFill="0" autoPict="0">
                <anchor moveWithCells="1">
                  <from>
                    <xdr:col>44</xdr:col>
                    <xdr:colOff>0</xdr:colOff>
                    <xdr:row>12</xdr:row>
                    <xdr:rowOff>0</xdr:rowOff>
                  </from>
                  <to>
                    <xdr:col>51</xdr:col>
                    <xdr:colOff>57150</xdr:colOff>
                    <xdr:row>13</xdr:row>
                    <xdr:rowOff>0</xdr:rowOff>
                  </to>
                </anchor>
              </controlPr>
            </control>
          </mc:Choice>
        </mc:AlternateContent>
        <mc:AlternateContent xmlns:mc="http://schemas.openxmlformats.org/markup-compatibility/2006">
          <mc:Choice Requires="x14">
            <control shapeId="21550" r:id="rId12" name="Group Box 46">
              <controlPr defaultSize="0" print="0" autoFill="0" autoPict="0">
                <anchor moveWithCells="1">
                  <from>
                    <xdr:col>44</xdr:col>
                    <xdr:colOff>0</xdr:colOff>
                    <xdr:row>13</xdr:row>
                    <xdr:rowOff>0</xdr:rowOff>
                  </from>
                  <to>
                    <xdr:col>51</xdr:col>
                    <xdr:colOff>57150</xdr:colOff>
                    <xdr:row>14</xdr:row>
                    <xdr:rowOff>0</xdr:rowOff>
                  </to>
                </anchor>
              </controlPr>
            </control>
          </mc:Choice>
        </mc:AlternateContent>
        <mc:AlternateContent xmlns:mc="http://schemas.openxmlformats.org/markup-compatibility/2006">
          <mc:Choice Requires="x14">
            <control shapeId="21551" r:id="rId13" name="Group Box 47">
              <controlPr defaultSize="0" print="0" autoFill="0" autoPict="0">
                <anchor moveWithCells="1">
                  <from>
                    <xdr:col>44</xdr:col>
                    <xdr:colOff>0</xdr:colOff>
                    <xdr:row>14</xdr:row>
                    <xdr:rowOff>0</xdr:rowOff>
                  </from>
                  <to>
                    <xdr:col>51</xdr:col>
                    <xdr:colOff>57150</xdr:colOff>
                    <xdr:row>15</xdr:row>
                    <xdr:rowOff>0</xdr:rowOff>
                  </to>
                </anchor>
              </controlPr>
            </control>
          </mc:Choice>
        </mc:AlternateContent>
        <mc:AlternateContent xmlns:mc="http://schemas.openxmlformats.org/markup-compatibility/2006">
          <mc:Choice Requires="x14">
            <control shapeId="21552" r:id="rId14" name="Group Box 48">
              <controlPr defaultSize="0" print="0" autoFill="0" autoPict="0">
                <anchor moveWithCells="1">
                  <from>
                    <xdr:col>44</xdr:col>
                    <xdr:colOff>0</xdr:colOff>
                    <xdr:row>15</xdr:row>
                    <xdr:rowOff>0</xdr:rowOff>
                  </from>
                  <to>
                    <xdr:col>51</xdr:col>
                    <xdr:colOff>57150</xdr:colOff>
                    <xdr:row>16</xdr:row>
                    <xdr:rowOff>0</xdr:rowOff>
                  </to>
                </anchor>
              </controlPr>
            </control>
          </mc:Choice>
        </mc:AlternateContent>
        <mc:AlternateContent xmlns:mc="http://schemas.openxmlformats.org/markup-compatibility/2006">
          <mc:Choice Requires="x14">
            <control shapeId="21553" r:id="rId15" name="Group Box 49">
              <controlPr defaultSize="0" print="0" autoFill="0" autoPict="0">
                <anchor moveWithCells="1">
                  <from>
                    <xdr:col>44</xdr:col>
                    <xdr:colOff>0</xdr:colOff>
                    <xdr:row>17</xdr:row>
                    <xdr:rowOff>0</xdr:rowOff>
                  </from>
                  <to>
                    <xdr:col>51</xdr:col>
                    <xdr:colOff>57150</xdr:colOff>
                    <xdr:row>18</xdr:row>
                    <xdr:rowOff>0</xdr:rowOff>
                  </to>
                </anchor>
              </controlPr>
            </control>
          </mc:Choice>
        </mc:AlternateContent>
        <mc:AlternateContent xmlns:mc="http://schemas.openxmlformats.org/markup-compatibility/2006">
          <mc:Choice Requires="x14">
            <control shapeId="21554" r:id="rId16" name="Group Box 50">
              <controlPr defaultSize="0" print="0" autoFill="0" autoPict="0">
                <anchor moveWithCells="1">
                  <from>
                    <xdr:col>44</xdr:col>
                    <xdr:colOff>0</xdr:colOff>
                    <xdr:row>18</xdr:row>
                    <xdr:rowOff>0</xdr:rowOff>
                  </from>
                  <to>
                    <xdr:col>51</xdr:col>
                    <xdr:colOff>57150</xdr:colOff>
                    <xdr:row>19</xdr:row>
                    <xdr:rowOff>0</xdr:rowOff>
                  </to>
                </anchor>
              </controlPr>
            </control>
          </mc:Choice>
        </mc:AlternateContent>
        <mc:AlternateContent xmlns:mc="http://schemas.openxmlformats.org/markup-compatibility/2006">
          <mc:Choice Requires="x14">
            <control shapeId="21557" r:id="rId17" name="Option Button 53">
              <controlPr defaultSize="0" autoFill="0" autoLine="0" autoPict="0" altText="">
                <anchor moveWithCells="1">
                  <from>
                    <xdr:col>44</xdr:col>
                    <xdr:colOff>114300</xdr:colOff>
                    <xdr:row>8</xdr:row>
                    <xdr:rowOff>38100</xdr:rowOff>
                  </from>
                  <to>
                    <xdr:col>46</xdr:col>
                    <xdr:colOff>95250</xdr:colOff>
                    <xdr:row>8</xdr:row>
                    <xdr:rowOff>323850</xdr:rowOff>
                  </to>
                </anchor>
              </controlPr>
            </control>
          </mc:Choice>
        </mc:AlternateContent>
        <mc:AlternateContent xmlns:mc="http://schemas.openxmlformats.org/markup-compatibility/2006">
          <mc:Choice Requires="x14">
            <control shapeId="21558" r:id="rId18" name="Option Button 54">
              <controlPr defaultSize="0" autoFill="0" autoLine="0" autoPict="0" altText="">
                <anchor moveWithCells="1">
                  <from>
                    <xdr:col>48</xdr:col>
                    <xdr:colOff>95250</xdr:colOff>
                    <xdr:row>8</xdr:row>
                    <xdr:rowOff>38100</xdr:rowOff>
                  </from>
                  <to>
                    <xdr:col>50</xdr:col>
                    <xdr:colOff>85725</xdr:colOff>
                    <xdr:row>8</xdr:row>
                    <xdr:rowOff>323850</xdr:rowOff>
                  </to>
                </anchor>
              </controlPr>
            </control>
          </mc:Choice>
        </mc:AlternateContent>
        <mc:AlternateContent xmlns:mc="http://schemas.openxmlformats.org/markup-compatibility/2006">
          <mc:Choice Requires="x14">
            <control shapeId="21559" r:id="rId19" name="Option Button 55">
              <controlPr defaultSize="0" autoFill="0" autoLine="0" autoPict="0" altText="">
                <anchor moveWithCells="1">
                  <from>
                    <xdr:col>44</xdr:col>
                    <xdr:colOff>114300</xdr:colOff>
                    <xdr:row>9</xdr:row>
                    <xdr:rowOff>38100</xdr:rowOff>
                  </from>
                  <to>
                    <xdr:col>46</xdr:col>
                    <xdr:colOff>95250</xdr:colOff>
                    <xdr:row>9</xdr:row>
                    <xdr:rowOff>323850</xdr:rowOff>
                  </to>
                </anchor>
              </controlPr>
            </control>
          </mc:Choice>
        </mc:AlternateContent>
        <mc:AlternateContent xmlns:mc="http://schemas.openxmlformats.org/markup-compatibility/2006">
          <mc:Choice Requires="x14">
            <control shapeId="21560" r:id="rId20" name="Option Button 56">
              <controlPr defaultSize="0" autoFill="0" autoLine="0" autoPict="0" altText="">
                <anchor moveWithCells="1">
                  <from>
                    <xdr:col>48</xdr:col>
                    <xdr:colOff>95250</xdr:colOff>
                    <xdr:row>9</xdr:row>
                    <xdr:rowOff>38100</xdr:rowOff>
                  </from>
                  <to>
                    <xdr:col>50</xdr:col>
                    <xdr:colOff>85725</xdr:colOff>
                    <xdr:row>9</xdr:row>
                    <xdr:rowOff>323850</xdr:rowOff>
                  </to>
                </anchor>
              </controlPr>
            </control>
          </mc:Choice>
        </mc:AlternateContent>
        <mc:AlternateContent xmlns:mc="http://schemas.openxmlformats.org/markup-compatibility/2006">
          <mc:Choice Requires="x14">
            <control shapeId="21561" r:id="rId21" name="Option Button 57">
              <controlPr defaultSize="0" autoFill="0" autoLine="0" autoPict="0" altText="">
                <anchor moveWithCells="1">
                  <from>
                    <xdr:col>44</xdr:col>
                    <xdr:colOff>114300</xdr:colOff>
                    <xdr:row>11</xdr:row>
                    <xdr:rowOff>38100</xdr:rowOff>
                  </from>
                  <to>
                    <xdr:col>46</xdr:col>
                    <xdr:colOff>95250</xdr:colOff>
                    <xdr:row>11</xdr:row>
                    <xdr:rowOff>323850</xdr:rowOff>
                  </to>
                </anchor>
              </controlPr>
            </control>
          </mc:Choice>
        </mc:AlternateContent>
        <mc:AlternateContent xmlns:mc="http://schemas.openxmlformats.org/markup-compatibility/2006">
          <mc:Choice Requires="x14">
            <control shapeId="21562" r:id="rId22" name="Option Button 58">
              <controlPr defaultSize="0" autoFill="0" autoLine="0" autoPict="0" altText="">
                <anchor moveWithCells="1">
                  <from>
                    <xdr:col>48</xdr:col>
                    <xdr:colOff>95250</xdr:colOff>
                    <xdr:row>11</xdr:row>
                    <xdr:rowOff>38100</xdr:rowOff>
                  </from>
                  <to>
                    <xdr:col>50</xdr:col>
                    <xdr:colOff>85725</xdr:colOff>
                    <xdr:row>11</xdr:row>
                    <xdr:rowOff>323850</xdr:rowOff>
                  </to>
                </anchor>
              </controlPr>
            </control>
          </mc:Choice>
        </mc:AlternateContent>
        <mc:AlternateContent xmlns:mc="http://schemas.openxmlformats.org/markup-compatibility/2006">
          <mc:Choice Requires="x14">
            <control shapeId="21563" r:id="rId23" name="Option Button 59">
              <controlPr defaultSize="0" autoFill="0" autoLine="0" autoPict="0" altText="">
                <anchor moveWithCells="1">
                  <from>
                    <xdr:col>44</xdr:col>
                    <xdr:colOff>114300</xdr:colOff>
                    <xdr:row>12</xdr:row>
                    <xdr:rowOff>38100</xdr:rowOff>
                  </from>
                  <to>
                    <xdr:col>46</xdr:col>
                    <xdr:colOff>95250</xdr:colOff>
                    <xdr:row>12</xdr:row>
                    <xdr:rowOff>323850</xdr:rowOff>
                  </to>
                </anchor>
              </controlPr>
            </control>
          </mc:Choice>
        </mc:AlternateContent>
        <mc:AlternateContent xmlns:mc="http://schemas.openxmlformats.org/markup-compatibility/2006">
          <mc:Choice Requires="x14">
            <control shapeId="21564" r:id="rId24" name="Option Button 60">
              <controlPr defaultSize="0" autoFill="0" autoLine="0" autoPict="0" altText="">
                <anchor moveWithCells="1">
                  <from>
                    <xdr:col>48</xdr:col>
                    <xdr:colOff>95250</xdr:colOff>
                    <xdr:row>12</xdr:row>
                    <xdr:rowOff>38100</xdr:rowOff>
                  </from>
                  <to>
                    <xdr:col>50</xdr:col>
                    <xdr:colOff>85725</xdr:colOff>
                    <xdr:row>12</xdr:row>
                    <xdr:rowOff>323850</xdr:rowOff>
                  </to>
                </anchor>
              </controlPr>
            </control>
          </mc:Choice>
        </mc:AlternateContent>
        <mc:AlternateContent xmlns:mc="http://schemas.openxmlformats.org/markup-compatibility/2006">
          <mc:Choice Requires="x14">
            <control shapeId="21565" r:id="rId25" name="Option Button 61">
              <controlPr defaultSize="0" autoFill="0" autoLine="0" autoPict="0" altText="">
                <anchor moveWithCells="1">
                  <from>
                    <xdr:col>44</xdr:col>
                    <xdr:colOff>114300</xdr:colOff>
                    <xdr:row>18</xdr:row>
                    <xdr:rowOff>38100</xdr:rowOff>
                  </from>
                  <to>
                    <xdr:col>46</xdr:col>
                    <xdr:colOff>95250</xdr:colOff>
                    <xdr:row>18</xdr:row>
                    <xdr:rowOff>323850</xdr:rowOff>
                  </to>
                </anchor>
              </controlPr>
            </control>
          </mc:Choice>
        </mc:AlternateContent>
        <mc:AlternateContent xmlns:mc="http://schemas.openxmlformats.org/markup-compatibility/2006">
          <mc:Choice Requires="x14">
            <control shapeId="21566" r:id="rId26" name="Option Button 62">
              <controlPr defaultSize="0" autoFill="0" autoLine="0" autoPict="0" altText="">
                <anchor moveWithCells="1">
                  <from>
                    <xdr:col>48</xdr:col>
                    <xdr:colOff>95250</xdr:colOff>
                    <xdr:row>18</xdr:row>
                    <xdr:rowOff>38100</xdr:rowOff>
                  </from>
                  <to>
                    <xdr:col>50</xdr:col>
                    <xdr:colOff>85725</xdr:colOff>
                    <xdr:row>18</xdr:row>
                    <xdr:rowOff>323850</xdr:rowOff>
                  </to>
                </anchor>
              </controlPr>
            </control>
          </mc:Choice>
        </mc:AlternateContent>
        <mc:AlternateContent xmlns:mc="http://schemas.openxmlformats.org/markup-compatibility/2006">
          <mc:Choice Requires="x14">
            <control shapeId="21567" r:id="rId27" name="Option Button 63">
              <controlPr defaultSize="0" autoFill="0" autoLine="0" autoPict="0" altText="">
                <anchor moveWithCells="1">
                  <from>
                    <xdr:col>44</xdr:col>
                    <xdr:colOff>114300</xdr:colOff>
                    <xdr:row>13</xdr:row>
                    <xdr:rowOff>38100</xdr:rowOff>
                  </from>
                  <to>
                    <xdr:col>46</xdr:col>
                    <xdr:colOff>95250</xdr:colOff>
                    <xdr:row>13</xdr:row>
                    <xdr:rowOff>323850</xdr:rowOff>
                  </to>
                </anchor>
              </controlPr>
            </control>
          </mc:Choice>
        </mc:AlternateContent>
        <mc:AlternateContent xmlns:mc="http://schemas.openxmlformats.org/markup-compatibility/2006">
          <mc:Choice Requires="x14">
            <control shapeId="21568" r:id="rId28" name="Option Button 64">
              <controlPr defaultSize="0" autoFill="0" autoLine="0" autoPict="0" altText="">
                <anchor moveWithCells="1">
                  <from>
                    <xdr:col>48</xdr:col>
                    <xdr:colOff>95250</xdr:colOff>
                    <xdr:row>13</xdr:row>
                    <xdr:rowOff>38100</xdr:rowOff>
                  </from>
                  <to>
                    <xdr:col>50</xdr:col>
                    <xdr:colOff>85725</xdr:colOff>
                    <xdr:row>13</xdr:row>
                    <xdr:rowOff>323850</xdr:rowOff>
                  </to>
                </anchor>
              </controlPr>
            </control>
          </mc:Choice>
        </mc:AlternateContent>
        <mc:AlternateContent xmlns:mc="http://schemas.openxmlformats.org/markup-compatibility/2006">
          <mc:Choice Requires="x14">
            <control shapeId="21569" r:id="rId29" name="Option Button 65">
              <controlPr defaultSize="0" autoFill="0" autoLine="0" autoPict="0" altText="">
                <anchor moveWithCells="1">
                  <from>
                    <xdr:col>44</xdr:col>
                    <xdr:colOff>114300</xdr:colOff>
                    <xdr:row>14</xdr:row>
                    <xdr:rowOff>38100</xdr:rowOff>
                  </from>
                  <to>
                    <xdr:col>46</xdr:col>
                    <xdr:colOff>95250</xdr:colOff>
                    <xdr:row>14</xdr:row>
                    <xdr:rowOff>323850</xdr:rowOff>
                  </to>
                </anchor>
              </controlPr>
            </control>
          </mc:Choice>
        </mc:AlternateContent>
        <mc:AlternateContent xmlns:mc="http://schemas.openxmlformats.org/markup-compatibility/2006">
          <mc:Choice Requires="x14">
            <control shapeId="21570" r:id="rId30" name="Option Button 66">
              <controlPr defaultSize="0" autoFill="0" autoLine="0" autoPict="0" altText="">
                <anchor moveWithCells="1">
                  <from>
                    <xdr:col>48</xdr:col>
                    <xdr:colOff>95250</xdr:colOff>
                    <xdr:row>14</xdr:row>
                    <xdr:rowOff>38100</xdr:rowOff>
                  </from>
                  <to>
                    <xdr:col>50</xdr:col>
                    <xdr:colOff>85725</xdr:colOff>
                    <xdr:row>14</xdr:row>
                    <xdr:rowOff>323850</xdr:rowOff>
                  </to>
                </anchor>
              </controlPr>
            </control>
          </mc:Choice>
        </mc:AlternateContent>
        <mc:AlternateContent xmlns:mc="http://schemas.openxmlformats.org/markup-compatibility/2006">
          <mc:Choice Requires="x14">
            <control shapeId="21571" r:id="rId31" name="Option Button 67">
              <controlPr defaultSize="0" autoFill="0" autoLine="0" autoPict="0" altText="">
                <anchor moveWithCells="1">
                  <from>
                    <xdr:col>44</xdr:col>
                    <xdr:colOff>114300</xdr:colOff>
                    <xdr:row>15</xdr:row>
                    <xdr:rowOff>38100</xdr:rowOff>
                  </from>
                  <to>
                    <xdr:col>46</xdr:col>
                    <xdr:colOff>95250</xdr:colOff>
                    <xdr:row>15</xdr:row>
                    <xdr:rowOff>323850</xdr:rowOff>
                  </to>
                </anchor>
              </controlPr>
            </control>
          </mc:Choice>
        </mc:AlternateContent>
        <mc:AlternateContent xmlns:mc="http://schemas.openxmlformats.org/markup-compatibility/2006">
          <mc:Choice Requires="x14">
            <control shapeId="21572" r:id="rId32" name="Option Button 68">
              <controlPr defaultSize="0" autoFill="0" autoLine="0" autoPict="0" altText="">
                <anchor moveWithCells="1">
                  <from>
                    <xdr:col>48</xdr:col>
                    <xdr:colOff>95250</xdr:colOff>
                    <xdr:row>15</xdr:row>
                    <xdr:rowOff>38100</xdr:rowOff>
                  </from>
                  <to>
                    <xdr:col>50</xdr:col>
                    <xdr:colOff>85725</xdr:colOff>
                    <xdr:row>15</xdr:row>
                    <xdr:rowOff>323850</xdr:rowOff>
                  </to>
                </anchor>
              </controlPr>
            </control>
          </mc:Choice>
        </mc:AlternateContent>
        <mc:AlternateContent xmlns:mc="http://schemas.openxmlformats.org/markup-compatibility/2006">
          <mc:Choice Requires="x14">
            <control shapeId="21573" r:id="rId33" name="Option Button 69">
              <controlPr defaultSize="0" autoFill="0" autoLine="0" autoPict="0" altText="">
                <anchor moveWithCells="1">
                  <from>
                    <xdr:col>44</xdr:col>
                    <xdr:colOff>114300</xdr:colOff>
                    <xdr:row>17</xdr:row>
                    <xdr:rowOff>38100</xdr:rowOff>
                  </from>
                  <to>
                    <xdr:col>46</xdr:col>
                    <xdr:colOff>95250</xdr:colOff>
                    <xdr:row>17</xdr:row>
                    <xdr:rowOff>323850</xdr:rowOff>
                  </to>
                </anchor>
              </controlPr>
            </control>
          </mc:Choice>
        </mc:AlternateContent>
        <mc:AlternateContent xmlns:mc="http://schemas.openxmlformats.org/markup-compatibility/2006">
          <mc:Choice Requires="x14">
            <control shapeId="21574" r:id="rId34" name="Option Button 70">
              <controlPr defaultSize="0" autoFill="0" autoLine="0" autoPict="0" altText="">
                <anchor moveWithCells="1">
                  <from>
                    <xdr:col>48</xdr:col>
                    <xdr:colOff>95250</xdr:colOff>
                    <xdr:row>17</xdr:row>
                    <xdr:rowOff>38100</xdr:rowOff>
                  </from>
                  <to>
                    <xdr:col>50</xdr:col>
                    <xdr:colOff>85725</xdr:colOff>
                    <xdr:row>17</xdr:row>
                    <xdr:rowOff>323850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enableFormatConditionsCalculation="0">
    <tabColor rgb="FF00FF00"/>
  </sheetPr>
  <dimension ref="B1:BF31"/>
  <sheetViews>
    <sheetView showGridLines="0" showRowColHeaders="0" showZeros="0" showOutlineSymbols="0" zoomScaleNormal="100" zoomScaleSheetLayoutView="100" workbookViewId="0">
      <selection activeCell="M20" sqref="M20:AZ20"/>
    </sheetView>
  </sheetViews>
  <sheetFormatPr baseColWidth="10" defaultRowHeight="12.75"/>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customWidth="1"/>
    <col min="57" max="57" width="4.42578125" customWidth="1"/>
  </cols>
  <sheetData>
    <row r="1" spans="2:58" s="1" customFormat="1" ht="23.25" customHeight="1">
      <c r="B1" s="1703" t="s">
        <v>483</v>
      </c>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704"/>
      <c r="AW1" s="6" t="s">
        <v>29</v>
      </c>
      <c r="AX1" s="5" t="s">
        <v>6</v>
      </c>
      <c r="AY1" s="4">
        <v>1</v>
      </c>
      <c r="AZ1" s="3"/>
    </row>
    <row r="2" spans="2:58" s="1" customFormat="1" ht="15" customHeight="1">
      <c r="B2" s="1802" t="s">
        <v>209</v>
      </c>
      <c r="C2" s="1803"/>
      <c r="D2" s="1803"/>
      <c r="E2" s="1803"/>
      <c r="F2" s="1803"/>
      <c r="G2" s="1803"/>
      <c r="H2" s="1803"/>
      <c r="I2" s="1803"/>
      <c r="J2" s="1803"/>
      <c r="K2" s="1803"/>
      <c r="L2" s="1803"/>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c r="AM2" s="1803"/>
      <c r="AN2" s="1803"/>
      <c r="AO2" s="1803"/>
      <c r="AP2" s="1803"/>
      <c r="AQ2" s="1803"/>
      <c r="AR2" s="1803"/>
      <c r="AS2" s="1803"/>
      <c r="AT2" s="1803"/>
      <c r="AU2" s="1803"/>
      <c r="AV2" s="1803"/>
      <c r="AW2" s="1803"/>
      <c r="AX2" s="1803"/>
      <c r="AY2" s="1803"/>
      <c r="AZ2" s="1804"/>
    </row>
    <row r="3" spans="2:58" s="1" customFormat="1" ht="17.25" customHeight="1" thickBot="1">
      <c r="B3" s="1813" t="s">
        <v>129</v>
      </c>
      <c r="C3" s="1814"/>
      <c r="D3" s="1814"/>
      <c r="E3" s="1814"/>
      <c r="F3" s="1814"/>
      <c r="G3" s="1814"/>
      <c r="H3" s="1814"/>
      <c r="I3" s="1814"/>
      <c r="J3" s="1814"/>
      <c r="K3" s="1814"/>
      <c r="L3" s="1814"/>
      <c r="M3" s="1814"/>
      <c r="N3" s="1814"/>
      <c r="O3" s="1814"/>
      <c r="P3" s="1814"/>
      <c r="Q3" s="1814"/>
      <c r="R3" s="1814"/>
      <c r="S3" s="1814"/>
      <c r="T3" s="1814"/>
      <c r="U3" s="1814"/>
      <c r="V3" s="1814"/>
      <c r="W3" s="1814"/>
      <c r="X3" s="1814"/>
      <c r="Y3" s="1814"/>
      <c r="Z3" s="1814"/>
      <c r="AA3" s="1814"/>
      <c r="AB3" s="1814"/>
      <c r="AC3" s="1814"/>
      <c r="AD3" s="1814"/>
      <c r="AE3" s="1814"/>
      <c r="AF3" s="1814"/>
      <c r="AG3" s="1814"/>
      <c r="AH3" s="1814"/>
      <c r="AI3" s="1814"/>
      <c r="AJ3" s="1814"/>
      <c r="AK3" s="1814"/>
      <c r="AL3" s="1814"/>
      <c r="AM3" s="1814"/>
      <c r="AN3" s="1814"/>
      <c r="AO3" s="1814"/>
      <c r="AP3" s="1814"/>
      <c r="AQ3" s="1814"/>
      <c r="AR3" s="1814"/>
      <c r="AS3" s="1814"/>
      <c r="AT3" s="1814"/>
      <c r="AU3" s="1814"/>
      <c r="AV3" s="1814"/>
      <c r="AW3" s="1814"/>
      <c r="AX3" s="1814"/>
      <c r="AY3" s="1814"/>
      <c r="AZ3" s="1815"/>
    </row>
    <row r="4" spans="2:58" s="1" customFormat="1" ht="21" customHeight="1">
      <c r="B4" s="1818" t="s">
        <v>128</v>
      </c>
      <c r="C4" s="1819"/>
      <c r="D4" s="1819"/>
      <c r="E4" s="1819"/>
      <c r="F4" s="1819"/>
      <c r="G4" s="1819"/>
      <c r="H4" s="1819"/>
      <c r="I4" s="1819"/>
      <c r="J4" s="1819"/>
      <c r="K4" s="1819"/>
      <c r="L4" s="1819"/>
      <c r="M4" s="1819"/>
      <c r="N4" s="1819"/>
      <c r="O4" s="1819"/>
      <c r="P4" s="1819"/>
      <c r="Q4" s="89"/>
      <c r="R4" s="1805">
        <f>Datenbasis!C6</f>
        <v>0</v>
      </c>
      <c r="S4" s="1806"/>
      <c r="T4" s="1806"/>
      <c r="U4" s="1806"/>
      <c r="V4" s="1806"/>
      <c r="W4" s="1806"/>
      <c r="X4" s="1807"/>
      <c r="Y4" s="1808" t="s">
        <v>127</v>
      </c>
      <c r="Z4" s="1809"/>
      <c r="AA4" s="1809"/>
      <c r="AB4" s="1809"/>
      <c r="AC4" s="1809"/>
      <c r="AD4" s="1809"/>
      <c r="AE4" s="1809"/>
      <c r="AF4" s="1809"/>
      <c r="AG4" s="1809"/>
      <c r="AH4" s="1809"/>
      <c r="AI4" s="1809"/>
      <c r="AJ4" s="1809"/>
      <c r="AK4" s="1809"/>
      <c r="AL4" s="1809"/>
      <c r="AM4" s="1809"/>
      <c r="AN4" s="1809"/>
      <c r="AO4" s="1809"/>
      <c r="AP4" s="1809"/>
      <c r="AQ4" s="1809"/>
      <c r="AR4" s="1809"/>
      <c r="AS4" s="1824">
        <f>Datenbasis!D6</f>
        <v>0</v>
      </c>
      <c r="AT4" s="1824"/>
      <c r="AU4" s="1824"/>
      <c r="AV4" s="1825"/>
      <c r="AW4" s="965" t="s">
        <v>6</v>
      </c>
      <c r="AX4" s="1523">
        <f>Datenbasis!E6</f>
        <v>0</v>
      </c>
      <c r="AY4" s="1523"/>
      <c r="AZ4" s="1524"/>
    </row>
    <row r="5" spans="2:58" ht="21" customHeight="1">
      <c r="B5" s="1595" t="s">
        <v>3</v>
      </c>
      <c r="C5" s="1596"/>
      <c r="D5" s="1596"/>
      <c r="E5" s="1596"/>
      <c r="F5" s="1596"/>
      <c r="G5" s="1596"/>
      <c r="H5" s="1596"/>
      <c r="I5" s="1596"/>
      <c r="J5" s="1596"/>
      <c r="K5" s="1596"/>
      <c r="L5" s="1597"/>
      <c r="M5" s="1728" t="s">
        <v>4</v>
      </c>
      <c r="N5" s="1728"/>
      <c r="O5" s="1728"/>
      <c r="P5" s="1728"/>
      <c r="Q5" s="1728"/>
      <c r="R5" s="1728"/>
      <c r="S5" s="1728"/>
      <c r="T5" s="1728"/>
      <c r="U5" s="1728"/>
      <c r="V5" s="1728"/>
      <c r="W5" s="1728"/>
      <c r="X5" s="1728"/>
      <c r="Y5" s="21"/>
      <c r="Z5" s="1442">
        <f>Datenbasis!D3</f>
        <v>0</v>
      </c>
      <c r="AA5" s="1442"/>
      <c r="AB5" s="1442"/>
      <c r="AC5" s="1442"/>
      <c r="AD5" s="1442"/>
      <c r="AE5" s="1442"/>
      <c r="AF5" s="1442"/>
      <c r="AG5" s="1442"/>
      <c r="AH5" s="1442"/>
      <c r="AI5" s="1442"/>
      <c r="AJ5" s="1442"/>
      <c r="AK5" s="1442"/>
      <c r="AL5" s="1442"/>
      <c r="AM5" s="1442"/>
      <c r="AN5" s="1442"/>
      <c r="AO5" s="1442"/>
      <c r="AP5" s="1442"/>
      <c r="AQ5" s="1442"/>
      <c r="AR5" s="1442"/>
      <c r="AS5" s="1442"/>
      <c r="AT5" s="1442"/>
      <c r="AU5" s="1442"/>
      <c r="AV5" s="1442"/>
      <c r="AW5" s="1442"/>
      <c r="AX5" s="1442"/>
      <c r="AY5" s="1442"/>
      <c r="AZ5" s="1443"/>
      <c r="BB5" s="1"/>
      <c r="BF5" s="1"/>
    </row>
    <row r="6" spans="2:58" ht="21" customHeight="1">
      <c r="B6" s="1599"/>
      <c r="C6" s="1600"/>
      <c r="D6" s="1600"/>
      <c r="E6" s="1600"/>
      <c r="F6" s="1600"/>
      <c r="G6" s="1600"/>
      <c r="H6" s="1600"/>
      <c r="I6" s="1600"/>
      <c r="J6" s="1600"/>
      <c r="K6" s="1600"/>
      <c r="L6" s="1601"/>
      <c r="M6" s="1810" t="s">
        <v>5</v>
      </c>
      <c r="N6" s="1811"/>
      <c r="O6" s="1811"/>
      <c r="P6" s="1811"/>
      <c r="Q6" s="1811"/>
      <c r="R6" s="1811"/>
      <c r="S6" s="1811"/>
      <c r="T6" s="1811"/>
      <c r="U6" s="1811"/>
      <c r="V6" s="1811"/>
      <c r="W6" s="1811"/>
      <c r="X6" s="1812"/>
      <c r="Y6" s="1816" t="s">
        <v>21</v>
      </c>
      <c r="Z6" s="1817"/>
      <c r="AA6" s="63"/>
      <c r="AB6" s="1820">
        <v>99310</v>
      </c>
      <c r="AC6" s="1820"/>
      <c r="AD6" s="1820"/>
      <c r="AE6" s="1820"/>
      <c r="AF6" s="64"/>
      <c r="AG6" s="1821" t="s">
        <v>174</v>
      </c>
      <c r="AH6" s="1822"/>
      <c r="AI6" s="1822"/>
      <c r="AJ6" s="1822"/>
      <c r="AK6" s="1822"/>
      <c r="AL6" s="1822"/>
      <c r="AM6" s="1822"/>
      <c r="AN6" s="1822"/>
      <c r="AO6" s="1822"/>
      <c r="AP6" s="1822"/>
      <c r="AQ6" s="1822"/>
      <c r="AR6" s="1822"/>
      <c r="AS6" s="1822"/>
      <c r="AT6" s="1822"/>
      <c r="AU6" s="1822"/>
      <c r="AV6" s="1822"/>
      <c r="AW6" s="1822"/>
      <c r="AX6" s="1822"/>
      <c r="AY6" s="1822"/>
      <c r="AZ6" s="1823"/>
      <c r="BB6" s="1"/>
    </row>
    <row r="7" spans="2:58" ht="21" customHeight="1">
      <c r="B7" s="1599"/>
      <c r="C7" s="1600"/>
      <c r="D7" s="1600"/>
      <c r="E7" s="1600"/>
      <c r="F7" s="1600"/>
      <c r="G7" s="1600"/>
      <c r="H7" s="1600"/>
      <c r="I7" s="1600"/>
      <c r="J7" s="1600"/>
      <c r="K7" s="1600"/>
      <c r="L7" s="1601"/>
      <c r="M7" s="1772" t="s">
        <v>9</v>
      </c>
      <c r="N7" s="1772"/>
      <c r="O7" s="1772"/>
      <c r="P7" s="1772"/>
      <c r="Q7" s="1772"/>
      <c r="R7" s="1772"/>
      <c r="S7" s="1772"/>
      <c r="T7" s="1772"/>
      <c r="U7" s="1772"/>
      <c r="V7" s="1772"/>
      <c r="W7" s="1772"/>
      <c r="X7" s="1772"/>
      <c r="Y7" s="66"/>
      <c r="Z7" s="1771">
        <f>Datenbasis!H3</f>
        <v>0</v>
      </c>
      <c r="AA7" s="1771"/>
      <c r="AB7" s="1771"/>
      <c r="AC7" s="1771"/>
      <c r="AD7" s="1771"/>
      <c r="AE7" s="1771"/>
      <c r="AF7" s="1771"/>
      <c r="AG7" s="1771"/>
      <c r="AH7" s="1771"/>
      <c r="AI7" s="1771"/>
      <c r="AJ7" s="1771"/>
      <c r="AK7" s="1771"/>
      <c r="AL7" s="67"/>
      <c r="AM7" s="1775">
        <f>Datenbasis!I3</f>
        <v>0</v>
      </c>
      <c r="AN7" s="1775"/>
      <c r="AO7" s="67"/>
      <c r="AP7" s="1773">
        <f>Datenbasis!J3</f>
        <v>0</v>
      </c>
      <c r="AQ7" s="1773"/>
      <c r="AR7" s="1773"/>
      <c r="AS7" s="1773"/>
      <c r="AT7" s="1773"/>
      <c r="AU7" s="1773"/>
      <c r="AV7" s="1773"/>
      <c r="AW7" s="1773"/>
      <c r="AX7" s="1773"/>
      <c r="AY7" s="1773"/>
      <c r="AZ7" s="1774"/>
    </row>
    <row r="8" spans="2:58" s="1" customFormat="1" ht="21" customHeight="1">
      <c r="B8" s="1826"/>
      <c r="C8" s="1827"/>
      <c r="D8" s="1827"/>
      <c r="E8" s="1827"/>
      <c r="F8" s="1827"/>
      <c r="G8" s="1827"/>
      <c r="H8" s="1827"/>
      <c r="I8" s="1827"/>
      <c r="J8" s="1827"/>
      <c r="K8" s="1827"/>
      <c r="L8" s="1827"/>
      <c r="M8" s="1828" t="s">
        <v>299</v>
      </c>
      <c r="N8" s="1829"/>
      <c r="O8" s="1829"/>
      <c r="P8" s="1829"/>
      <c r="Q8" s="1829"/>
      <c r="R8" s="1829"/>
      <c r="S8" s="1829"/>
      <c r="T8" s="1829"/>
      <c r="U8" s="1829"/>
      <c r="V8" s="1829"/>
      <c r="W8" s="1829"/>
      <c r="X8" s="1829"/>
      <c r="Y8" s="138"/>
      <c r="Z8" s="1764">
        <f>Datenbasis!M8</f>
        <v>0</v>
      </c>
      <c r="AA8" s="1765"/>
      <c r="AB8" s="1765"/>
      <c r="AC8" s="1765"/>
      <c r="AD8" s="1765"/>
      <c r="AE8" s="1765"/>
      <c r="AF8" s="1765"/>
      <c r="AG8" s="1765"/>
      <c r="AH8" s="1765"/>
      <c r="AI8" s="1765"/>
      <c r="AJ8" s="1765"/>
      <c r="AK8" s="1765"/>
      <c r="AL8" s="1765"/>
      <c r="AM8" s="1765"/>
      <c r="AN8" s="1765"/>
      <c r="AO8" s="1765"/>
      <c r="AP8" s="1765"/>
      <c r="AQ8" s="1766"/>
      <c r="AR8" s="139"/>
      <c r="AS8" s="1830">
        <f>Datenbasis!M9</f>
        <v>0</v>
      </c>
      <c r="AT8" s="1830"/>
      <c r="AU8" s="1830"/>
      <c r="AV8" s="1830"/>
      <c r="AW8" s="1830"/>
      <c r="AX8" s="1830"/>
      <c r="AY8" s="1830"/>
      <c r="AZ8" s="140"/>
    </row>
    <row r="9" spans="2:58" s="1" customFormat="1" ht="18" customHeight="1">
      <c r="B9" s="1722"/>
      <c r="C9" s="1769"/>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70"/>
      <c r="AS9" s="1767" t="s">
        <v>38</v>
      </c>
      <c r="AT9" s="1767"/>
      <c r="AU9" s="1767"/>
      <c r="AV9" s="1768"/>
      <c r="AW9" s="1709" t="s">
        <v>39</v>
      </c>
      <c r="AX9" s="1709"/>
      <c r="AY9" s="1709"/>
      <c r="AZ9" s="1711"/>
    </row>
    <row r="10" spans="2:58" s="1" customFormat="1" ht="48" customHeight="1">
      <c r="B10" s="58"/>
      <c r="C10" s="1700" t="s">
        <v>228</v>
      </c>
      <c r="D10" s="1701"/>
      <c r="E10" s="1701"/>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1701"/>
      <c r="AD10" s="1701"/>
      <c r="AE10" s="1701"/>
      <c r="AF10" s="1701"/>
      <c r="AG10" s="1701"/>
      <c r="AH10" s="1701"/>
      <c r="AI10" s="1701"/>
      <c r="AJ10" s="1701"/>
      <c r="AK10" s="1701"/>
      <c r="AL10" s="1701"/>
      <c r="AM10" s="1701"/>
      <c r="AN10" s="1701"/>
      <c r="AO10" s="1701"/>
      <c r="AP10" s="1701"/>
      <c r="AQ10" s="1701"/>
      <c r="AR10" s="1702"/>
      <c r="AS10" s="1269"/>
      <c r="AT10" s="1270"/>
      <c r="AU10" s="1270"/>
      <c r="AV10" s="1685"/>
      <c r="AW10" s="1269"/>
      <c r="AX10" s="1270"/>
      <c r="AY10" s="1270"/>
      <c r="AZ10" s="1686"/>
    </row>
    <row r="11" spans="2:58" s="1" customFormat="1" ht="58.5" customHeight="1">
      <c r="B11" s="10"/>
      <c r="C11" s="1790" t="s">
        <v>231</v>
      </c>
      <c r="D11" s="1790"/>
      <c r="E11" s="1790"/>
      <c r="F11" s="1790"/>
      <c r="G11" s="1790"/>
      <c r="H11" s="1790"/>
      <c r="I11" s="1790"/>
      <c r="J11" s="1790"/>
      <c r="K11" s="1790"/>
      <c r="L11" s="1790"/>
      <c r="M11" s="1790"/>
      <c r="N11" s="1790"/>
      <c r="O11" s="1790"/>
      <c r="P11" s="1790"/>
      <c r="Q11" s="1790"/>
      <c r="R11" s="1790"/>
      <c r="S11" s="1790"/>
      <c r="T11" s="1790"/>
      <c r="U11" s="1790"/>
      <c r="V11" s="1790"/>
      <c r="W11" s="1790"/>
      <c r="X11" s="1790"/>
      <c r="Y11" s="1790"/>
      <c r="Z11" s="1790"/>
      <c r="AA11" s="1790"/>
      <c r="AB11" s="1790"/>
      <c r="AC11" s="1790"/>
      <c r="AD11" s="1790"/>
      <c r="AE11" s="1790"/>
      <c r="AF11" s="1790"/>
      <c r="AG11" s="1790"/>
      <c r="AH11" s="1790"/>
      <c r="AI11" s="1790"/>
      <c r="AJ11" s="1790"/>
      <c r="AK11" s="1790"/>
      <c r="AL11" s="1790"/>
      <c r="AM11" s="1790"/>
      <c r="AN11" s="1790"/>
      <c r="AO11" s="1790"/>
      <c r="AP11" s="1790"/>
      <c r="AQ11" s="1790"/>
      <c r="AR11" s="1791"/>
      <c r="AS11" s="1269"/>
      <c r="AT11" s="1270"/>
      <c r="AU11" s="1270"/>
      <c r="AV11" s="1685"/>
      <c r="AW11" s="1269"/>
      <c r="AX11" s="1270"/>
      <c r="AY11" s="1270"/>
      <c r="AZ11" s="1686"/>
    </row>
    <row r="12" spans="2:58" s="1" customFormat="1" ht="33" customHeight="1">
      <c r="B12" s="10"/>
      <c r="C12" s="1790" t="s">
        <v>230</v>
      </c>
      <c r="D12" s="1790"/>
      <c r="E12" s="1790"/>
      <c r="F12" s="1790"/>
      <c r="G12" s="1790"/>
      <c r="H12" s="1790"/>
      <c r="I12" s="1790"/>
      <c r="J12" s="1790"/>
      <c r="K12" s="1790"/>
      <c r="L12" s="1790"/>
      <c r="M12" s="1790"/>
      <c r="N12" s="1790"/>
      <c r="O12" s="1790"/>
      <c r="P12" s="1790"/>
      <c r="Q12" s="1790"/>
      <c r="R12" s="1790"/>
      <c r="S12" s="1790"/>
      <c r="T12" s="1790"/>
      <c r="U12" s="1790"/>
      <c r="V12" s="1790"/>
      <c r="W12" s="1790"/>
      <c r="X12" s="1790"/>
      <c r="Y12" s="1790"/>
      <c r="Z12" s="1790"/>
      <c r="AA12" s="1790"/>
      <c r="AB12" s="1790"/>
      <c r="AC12" s="1790"/>
      <c r="AD12" s="1790"/>
      <c r="AE12" s="1790"/>
      <c r="AF12" s="1790"/>
      <c r="AG12" s="1790"/>
      <c r="AH12" s="1790"/>
      <c r="AI12" s="1790"/>
      <c r="AJ12" s="1790"/>
      <c r="AK12" s="1790"/>
      <c r="AL12" s="1790"/>
      <c r="AM12" s="1790"/>
      <c r="AN12" s="1790"/>
      <c r="AO12" s="1790"/>
      <c r="AP12" s="1790"/>
      <c r="AQ12" s="1790"/>
      <c r="AR12" s="1791"/>
      <c r="AS12" s="1269"/>
      <c r="AT12" s="1270"/>
      <c r="AU12" s="1270"/>
      <c r="AV12" s="1685"/>
      <c r="AW12" s="1269"/>
      <c r="AX12" s="1270"/>
      <c r="AY12" s="1270"/>
      <c r="AZ12" s="1686"/>
    </row>
    <row r="13" spans="2:58" s="1" customFormat="1" ht="58.5" customHeight="1">
      <c r="B13" s="10"/>
      <c r="C13" s="1790" t="s">
        <v>229</v>
      </c>
      <c r="D13" s="1790"/>
      <c r="E13" s="1790"/>
      <c r="F13" s="1790"/>
      <c r="G13" s="1790"/>
      <c r="H13" s="1790"/>
      <c r="I13" s="1790"/>
      <c r="J13" s="1790"/>
      <c r="K13" s="1790"/>
      <c r="L13" s="1790"/>
      <c r="M13" s="1790"/>
      <c r="N13" s="1790"/>
      <c r="O13" s="1790"/>
      <c r="P13" s="1790"/>
      <c r="Q13" s="1790"/>
      <c r="R13" s="1790"/>
      <c r="S13" s="1790"/>
      <c r="T13" s="1790"/>
      <c r="U13" s="1790"/>
      <c r="V13" s="1790"/>
      <c r="W13" s="1790"/>
      <c r="X13" s="1790"/>
      <c r="Y13" s="1790"/>
      <c r="Z13" s="1790"/>
      <c r="AA13" s="1790"/>
      <c r="AB13" s="1790"/>
      <c r="AC13" s="1790"/>
      <c r="AD13" s="1790"/>
      <c r="AE13" s="1790"/>
      <c r="AF13" s="1790"/>
      <c r="AG13" s="1790"/>
      <c r="AH13" s="1790"/>
      <c r="AI13" s="1790"/>
      <c r="AJ13" s="1790"/>
      <c r="AK13" s="1790"/>
      <c r="AL13" s="1790"/>
      <c r="AM13" s="1790"/>
      <c r="AN13" s="1790"/>
      <c r="AO13" s="1790"/>
      <c r="AP13" s="1790"/>
      <c r="AQ13" s="1790"/>
      <c r="AR13" s="1791"/>
      <c r="AS13" s="1269"/>
      <c r="AT13" s="1270"/>
      <c r="AU13" s="1270"/>
      <c r="AV13" s="1685"/>
      <c r="AW13" s="1269"/>
      <c r="AX13" s="1270"/>
      <c r="AY13" s="1270"/>
      <c r="AZ13" s="1686"/>
      <c r="BB13" s="141"/>
    </row>
    <row r="14" spans="2:58" s="12" customFormat="1" ht="40.5" customHeight="1">
      <c r="B14" s="10"/>
      <c r="C14" s="1831" t="s">
        <v>210</v>
      </c>
      <c r="D14" s="1831"/>
      <c r="E14" s="1831"/>
      <c r="F14" s="1831"/>
      <c r="G14" s="1831"/>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2"/>
      <c r="AS14" s="1796"/>
      <c r="AT14" s="1797"/>
      <c r="AU14" s="1797"/>
      <c r="AV14" s="1797"/>
      <c r="AW14" s="1796"/>
      <c r="AX14" s="1797"/>
      <c r="AY14" s="1797"/>
      <c r="AZ14" s="1798"/>
    </row>
    <row r="15" spans="2:58" s="11" customFormat="1" ht="29.25" customHeight="1">
      <c r="B15" s="9"/>
      <c r="C15" s="1788" t="s">
        <v>36</v>
      </c>
      <c r="D15" s="1788"/>
      <c r="E15" s="1788"/>
      <c r="F15" s="1788"/>
      <c r="G15" s="1788"/>
      <c r="H15" s="1788"/>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c r="AL15" s="1788"/>
      <c r="AM15" s="1788"/>
      <c r="AN15" s="1788"/>
      <c r="AO15" s="1788"/>
      <c r="AP15" s="1788"/>
      <c r="AQ15" s="1788"/>
      <c r="AR15" s="1789"/>
      <c r="AS15" s="1792"/>
      <c r="AT15" s="1793"/>
      <c r="AU15" s="1793"/>
      <c r="AV15" s="1793"/>
      <c r="AW15" s="1792"/>
      <c r="AX15" s="1793"/>
      <c r="AY15" s="1793"/>
      <c r="AZ15" s="1795"/>
    </row>
    <row r="16" spans="2:58" s="1" customFormat="1" ht="69" customHeight="1">
      <c r="B16" s="10"/>
      <c r="C16" s="1790" t="s">
        <v>232</v>
      </c>
      <c r="D16" s="1790"/>
      <c r="E16" s="1790"/>
      <c r="F16" s="1790"/>
      <c r="G16" s="1790"/>
      <c r="H16" s="1790"/>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c r="AK16" s="1790"/>
      <c r="AL16" s="1790"/>
      <c r="AM16" s="1790"/>
      <c r="AN16" s="1790"/>
      <c r="AO16" s="1790"/>
      <c r="AP16" s="1790"/>
      <c r="AQ16" s="1790"/>
      <c r="AR16" s="1791"/>
      <c r="AS16" s="1269"/>
      <c r="AT16" s="1270"/>
      <c r="AU16" s="1270"/>
      <c r="AV16" s="1685"/>
      <c r="AW16" s="1269"/>
      <c r="AX16" s="1270"/>
      <c r="AY16" s="1270"/>
      <c r="AZ16" s="1686"/>
    </row>
    <row r="17" spans="2:52" s="1" customFormat="1" ht="69" customHeight="1">
      <c r="B17" s="13"/>
      <c r="C17" s="1790" t="s">
        <v>211</v>
      </c>
      <c r="D17" s="1790"/>
      <c r="E17" s="1790"/>
      <c r="F17" s="1790"/>
      <c r="G17" s="1790"/>
      <c r="H17" s="1790"/>
      <c r="I17" s="1790"/>
      <c r="J17" s="1790"/>
      <c r="K17" s="1790"/>
      <c r="L17" s="1790"/>
      <c r="M17" s="1790"/>
      <c r="N17" s="1790"/>
      <c r="O17" s="1790"/>
      <c r="P17" s="1790"/>
      <c r="Q17" s="1790"/>
      <c r="R17" s="1790"/>
      <c r="S17" s="1790"/>
      <c r="T17" s="1790"/>
      <c r="U17" s="1790"/>
      <c r="V17" s="1790"/>
      <c r="W17" s="1790"/>
      <c r="X17" s="1790"/>
      <c r="Y17" s="1790"/>
      <c r="Z17" s="1790"/>
      <c r="AA17" s="1790"/>
      <c r="AB17" s="1790"/>
      <c r="AC17" s="1790"/>
      <c r="AD17" s="1790"/>
      <c r="AE17" s="1790"/>
      <c r="AF17" s="1790"/>
      <c r="AG17" s="1790"/>
      <c r="AH17" s="1790"/>
      <c r="AI17" s="1790"/>
      <c r="AJ17" s="1790"/>
      <c r="AK17" s="1790"/>
      <c r="AL17" s="1790"/>
      <c r="AM17" s="1790"/>
      <c r="AN17" s="1790"/>
      <c r="AO17" s="1790"/>
      <c r="AP17" s="1790"/>
      <c r="AQ17" s="1790"/>
      <c r="AR17" s="1791"/>
      <c r="AS17" s="1792"/>
      <c r="AT17" s="1793"/>
      <c r="AU17" s="1793"/>
      <c r="AV17" s="1794"/>
      <c r="AW17" s="1792"/>
      <c r="AX17" s="1793"/>
      <c r="AY17" s="1793"/>
      <c r="AZ17" s="1795"/>
    </row>
    <row r="18" spans="2:52" s="12" customFormat="1" ht="33" customHeight="1">
      <c r="B18" s="10"/>
      <c r="C18" s="1790" t="s">
        <v>226</v>
      </c>
      <c r="D18" s="1790"/>
      <c r="E18" s="1790"/>
      <c r="F18" s="1790"/>
      <c r="G18" s="1790"/>
      <c r="H18" s="1790"/>
      <c r="I18" s="1790"/>
      <c r="J18" s="1790"/>
      <c r="K18" s="1790"/>
      <c r="L18" s="1790"/>
      <c r="M18" s="1790"/>
      <c r="N18" s="1790"/>
      <c r="O18" s="1790"/>
      <c r="P18" s="1790"/>
      <c r="Q18" s="1790"/>
      <c r="R18" s="1790"/>
      <c r="S18" s="1790"/>
      <c r="T18" s="1790"/>
      <c r="U18" s="1790"/>
      <c r="V18" s="1790"/>
      <c r="W18" s="1790"/>
      <c r="X18" s="1790"/>
      <c r="Y18" s="1790"/>
      <c r="Z18" s="1790"/>
      <c r="AA18" s="1790"/>
      <c r="AB18" s="1790"/>
      <c r="AC18" s="1790"/>
      <c r="AD18" s="1790"/>
      <c r="AE18" s="1790"/>
      <c r="AF18" s="1790"/>
      <c r="AG18" s="1790"/>
      <c r="AH18" s="1790"/>
      <c r="AI18" s="1790"/>
      <c r="AJ18" s="1790"/>
      <c r="AK18" s="1790"/>
      <c r="AL18" s="1790"/>
      <c r="AM18" s="1790"/>
      <c r="AN18" s="1790"/>
      <c r="AO18" s="1790"/>
      <c r="AP18" s="1790"/>
      <c r="AQ18" s="1790"/>
      <c r="AR18" s="1791"/>
      <c r="AS18" s="1776"/>
      <c r="AT18" s="1777"/>
      <c r="AU18" s="1777"/>
      <c r="AV18" s="1777"/>
      <c r="AW18" s="1776"/>
      <c r="AX18" s="1777"/>
      <c r="AY18" s="1777"/>
      <c r="AZ18" s="1778"/>
    </row>
    <row r="19" spans="2:52" s="1" customFormat="1" ht="23.25" customHeight="1">
      <c r="B19" s="13"/>
      <c r="C19" s="1779" t="s">
        <v>227</v>
      </c>
      <c r="D19" s="1779"/>
      <c r="E19" s="1779"/>
      <c r="F19" s="1779"/>
      <c r="G19" s="1779"/>
      <c r="H19" s="1779"/>
      <c r="I19" s="1779"/>
      <c r="J19" s="1779"/>
      <c r="K19" s="1779"/>
      <c r="L19" s="1779"/>
      <c r="M19" s="1779"/>
      <c r="N19" s="1779"/>
      <c r="O19" s="1779"/>
      <c r="P19" s="1779"/>
      <c r="Q19" s="1779"/>
      <c r="R19" s="1779"/>
      <c r="S19" s="1779"/>
      <c r="T19" s="1779"/>
      <c r="U19" s="1779"/>
      <c r="V19" s="1779"/>
      <c r="W19" s="1779"/>
      <c r="X19" s="1779"/>
      <c r="Y19" s="1779"/>
      <c r="Z19" s="1779"/>
      <c r="AA19" s="1779"/>
      <c r="AB19" s="1779"/>
      <c r="AC19" s="1779"/>
      <c r="AD19" s="1779"/>
      <c r="AE19" s="1779"/>
      <c r="AF19" s="1779"/>
      <c r="AG19" s="1779"/>
      <c r="AH19" s="1779"/>
      <c r="AI19" s="1779"/>
      <c r="AJ19" s="1779"/>
      <c r="AK19" s="1779"/>
      <c r="AL19" s="1779"/>
      <c r="AM19" s="1779"/>
      <c r="AN19" s="1779"/>
      <c r="AO19" s="1779"/>
      <c r="AP19" s="1779"/>
      <c r="AQ19" s="1779"/>
      <c r="AR19" s="1780"/>
      <c r="AS19" s="1781"/>
      <c r="AT19" s="1782"/>
      <c r="AU19" s="1782"/>
      <c r="AV19" s="1783"/>
      <c r="AW19" s="1781"/>
      <c r="AX19" s="1782"/>
      <c r="AY19" s="1782"/>
      <c r="AZ19" s="1784"/>
    </row>
    <row r="20" spans="2:52" ht="23.25" customHeight="1">
      <c r="B20" s="1799" t="s">
        <v>28</v>
      </c>
      <c r="C20" s="1800"/>
      <c r="D20" s="1800"/>
      <c r="E20" s="1800"/>
      <c r="F20" s="1800"/>
      <c r="G20" s="1800"/>
      <c r="H20" s="1800"/>
      <c r="I20" s="1800"/>
      <c r="J20" s="1800"/>
      <c r="K20" s="1800"/>
      <c r="L20" s="1801"/>
      <c r="M20" s="1785"/>
      <c r="N20" s="1786"/>
      <c r="O20" s="1786"/>
      <c r="P20" s="1786"/>
      <c r="Q20" s="1786"/>
      <c r="R20" s="1786"/>
      <c r="S20" s="1786"/>
      <c r="T20" s="1786"/>
      <c r="U20" s="1786"/>
      <c r="V20" s="1786"/>
      <c r="W20" s="1786"/>
      <c r="X20" s="1786"/>
      <c r="Y20" s="1786"/>
      <c r="Z20" s="1786"/>
      <c r="AA20" s="1786"/>
      <c r="AB20" s="1786"/>
      <c r="AC20" s="1786"/>
      <c r="AD20" s="1786"/>
      <c r="AE20" s="1786"/>
      <c r="AF20" s="1786"/>
      <c r="AG20" s="1786"/>
      <c r="AH20" s="1786"/>
      <c r="AI20" s="1786"/>
      <c r="AJ20" s="1786"/>
      <c r="AK20" s="1786"/>
      <c r="AL20" s="1786"/>
      <c r="AM20" s="1786"/>
      <c r="AN20" s="1786"/>
      <c r="AO20" s="1786"/>
      <c r="AP20" s="1786"/>
      <c r="AQ20" s="1786"/>
      <c r="AR20" s="1786"/>
      <c r="AS20" s="1786"/>
      <c r="AT20" s="1786"/>
      <c r="AU20" s="1786"/>
      <c r="AV20" s="1786"/>
      <c r="AW20" s="1786"/>
      <c r="AX20" s="1786"/>
      <c r="AY20" s="1786"/>
      <c r="AZ20" s="1787"/>
    </row>
    <row r="21" spans="2:52" ht="23.25" customHeight="1">
      <c r="B21" s="1755"/>
      <c r="C21" s="1756"/>
      <c r="D21" s="1756"/>
      <c r="E21" s="1756"/>
      <c r="F21" s="1756"/>
      <c r="G21" s="1756"/>
      <c r="H21" s="1756"/>
      <c r="I21" s="1756"/>
      <c r="J21" s="1756"/>
      <c r="K21" s="1756"/>
      <c r="L21" s="1757"/>
      <c r="M21" s="1178"/>
      <c r="N21" s="1179"/>
      <c r="O21" s="1179"/>
      <c r="P21" s="1179"/>
      <c r="Q21" s="1179"/>
      <c r="R21" s="1179"/>
      <c r="S21" s="1179"/>
      <c r="T21" s="1179"/>
      <c r="U21" s="1179"/>
      <c r="V21" s="1179"/>
      <c r="W21" s="1179"/>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179"/>
      <c r="AS21" s="1179"/>
      <c r="AT21" s="1179"/>
      <c r="AU21" s="1179"/>
      <c r="AV21" s="1179"/>
      <c r="AW21" s="1179"/>
      <c r="AX21" s="1179"/>
      <c r="AY21" s="1179"/>
      <c r="AZ21" s="1180"/>
    </row>
    <row r="22" spans="2:52" ht="21" customHeight="1">
      <c r="B22" s="1181"/>
      <c r="C22" s="1182"/>
      <c r="D22" s="1182"/>
      <c r="E22" s="1182"/>
      <c r="F22" s="1182"/>
      <c r="G22" s="1182"/>
      <c r="H22" s="1182"/>
      <c r="I22" s="1182"/>
      <c r="J22" s="1182"/>
      <c r="K22" s="1182"/>
      <c r="L22" s="1182"/>
      <c r="M22" s="1182"/>
      <c r="N22" s="1182"/>
      <c r="O22" s="1182"/>
      <c r="P22" s="1182"/>
      <c r="Q22" s="1182"/>
      <c r="R22" s="1182"/>
      <c r="S22" s="1182"/>
      <c r="T22" s="1182"/>
      <c r="U22" s="1182"/>
      <c r="V22" s="1182"/>
      <c r="W22" s="1182"/>
      <c r="X22" s="1183"/>
      <c r="Y22" s="1223"/>
      <c r="Z22" s="1224"/>
      <c r="AA22" s="1224"/>
      <c r="AB22" s="1224"/>
      <c r="AC22" s="1224"/>
      <c r="AD22" s="1224"/>
      <c r="AE22" s="1224"/>
      <c r="AF22" s="1224"/>
      <c r="AG22" s="1224"/>
      <c r="AH22" s="1224"/>
      <c r="AI22" s="1224"/>
      <c r="AJ22" s="1224"/>
      <c r="AK22" s="1224"/>
      <c r="AL22" s="1224"/>
      <c r="AM22" s="1224"/>
      <c r="AN22" s="1224"/>
      <c r="AO22" s="1224"/>
      <c r="AP22" s="1224"/>
      <c r="AQ22" s="1224"/>
      <c r="AR22" s="1224"/>
      <c r="AS22" s="1224"/>
      <c r="AT22" s="1224"/>
      <c r="AU22" s="1224"/>
      <c r="AV22" s="1224"/>
      <c r="AW22" s="1224"/>
      <c r="AX22" s="1224"/>
      <c r="AY22" s="1224"/>
      <c r="AZ22" s="1225"/>
    </row>
    <row r="23" spans="2:52" ht="18" customHeight="1">
      <c r="B23" s="8"/>
      <c r="C23" s="1166"/>
      <c r="D23" s="1166"/>
      <c r="E23" s="1166"/>
      <c r="F23" s="1166"/>
      <c r="G23" s="1166"/>
      <c r="H23" s="1166"/>
      <c r="I23" s="1166"/>
      <c r="J23" s="1166"/>
      <c r="K23" s="1166"/>
      <c r="L23" s="1166"/>
      <c r="M23" s="1166"/>
      <c r="N23" s="1166"/>
      <c r="O23" s="1166"/>
      <c r="P23" s="1166"/>
      <c r="Q23" s="1166"/>
      <c r="R23" s="1166"/>
      <c r="S23" s="1166"/>
      <c r="T23" s="1166"/>
      <c r="U23" s="1166"/>
      <c r="V23" s="1166"/>
      <c r="W23" s="1166"/>
      <c r="X23" s="7"/>
      <c r="Y23" s="1157"/>
      <c r="Z23" s="1158"/>
      <c r="AA23" s="1158"/>
      <c r="AB23" s="1761"/>
      <c r="AC23" s="1761"/>
      <c r="AD23" s="1761"/>
      <c r="AE23" s="1761"/>
      <c r="AF23" s="1761"/>
      <c r="AG23" s="1761"/>
      <c r="AH23" s="1761"/>
      <c r="AI23" s="1761"/>
      <c r="AJ23" s="1761"/>
      <c r="AK23" s="1761"/>
      <c r="AL23" s="1761"/>
      <c r="AM23" s="1761"/>
      <c r="AN23" s="1761"/>
      <c r="AO23" s="1761"/>
      <c r="AP23" s="1761"/>
      <c r="AQ23" s="1761"/>
      <c r="AR23" s="1761"/>
      <c r="AS23" s="1761"/>
      <c r="AT23" s="1761"/>
      <c r="AU23" s="1761"/>
      <c r="AV23" s="1761"/>
      <c r="AW23" s="1158"/>
      <c r="AX23" s="1158"/>
      <c r="AY23" s="1158"/>
      <c r="AZ23" s="1167"/>
    </row>
    <row r="24" spans="2:52" ht="21" customHeight="1" thickBot="1">
      <c r="B24" s="1163" t="s">
        <v>17</v>
      </c>
      <c r="C24" s="1161"/>
      <c r="D24" s="1161"/>
      <c r="E24" s="1161"/>
      <c r="F24" s="1161"/>
      <c r="G24" s="1161"/>
      <c r="H24" s="1161"/>
      <c r="I24" s="1161"/>
      <c r="J24" s="1161"/>
      <c r="K24" s="1161"/>
      <c r="L24" s="1161"/>
      <c r="M24" s="1161"/>
      <c r="N24" s="1161"/>
      <c r="O24" s="1161"/>
      <c r="P24" s="1161"/>
      <c r="Q24" s="1161"/>
      <c r="R24" s="1161"/>
      <c r="S24" s="1161"/>
      <c r="T24" s="1161"/>
      <c r="U24" s="1161"/>
      <c r="V24" s="1161"/>
      <c r="W24" s="1161"/>
      <c r="X24" s="1164"/>
      <c r="Y24" s="1160" t="s">
        <v>18</v>
      </c>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2"/>
    </row>
    <row r="25" spans="2:52" ht="21" customHeight="1"/>
    <row r="26" spans="2:52" ht="21" customHeight="1"/>
    <row r="27" spans="2:52" ht="21" customHeight="1"/>
    <row r="28" spans="2:52" ht="21" customHeight="1"/>
    <row r="29" spans="2:52" ht="21" customHeight="1">
      <c r="B29" s="1159"/>
      <c r="C29" s="1159"/>
      <c r="D29" s="1159"/>
      <c r="E29" s="1159"/>
      <c r="F29" s="1159"/>
      <c r="G29" s="1159"/>
      <c r="H29" s="1159"/>
      <c r="I29" s="1159"/>
      <c r="J29" s="1159"/>
      <c r="L29" s="1159"/>
      <c r="M29" s="1159"/>
      <c r="Y29" s="2"/>
      <c r="Z29" s="2"/>
    </row>
    <row r="30" spans="2:52" ht="21" customHeight="1">
      <c r="B30" s="1159"/>
      <c r="C30" s="1159"/>
      <c r="D30" s="1159"/>
      <c r="E30" s="1159"/>
      <c r="F30" s="1159"/>
      <c r="G30" s="1159"/>
      <c r="H30" s="1159"/>
      <c r="I30" s="1159"/>
      <c r="J30" s="1159"/>
    </row>
    <row r="31" spans="2:52">
      <c r="B31" s="1159"/>
      <c r="C31" s="1159"/>
      <c r="D31" s="1159"/>
      <c r="E31" s="1159"/>
      <c r="F31" s="1159"/>
      <c r="G31" s="1159"/>
      <c r="H31" s="1159"/>
      <c r="I31" s="1159"/>
      <c r="J31" s="1159"/>
    </row>
  </sheetData>
  <sheetProtection password="CAAF" sheet="1" objects="1" scenarios="1" selectLockedCells="1"/>
  <mergeCells count="81">
    <mergeCell ref="C13:AR13"/>
    <mergeCell ref="AS14:AV15"/>
    <mergeCell ref="B8:L8"/>
    <mergeCell ref="M8:X8"/>
    <mergeCell ref="AS8:AY8"/>
    <mergeCell ref="AW11:AZ11"/>
    <mergeCell ref="C14:AR14"/>
    <mergeCell ref="AW12:AZ12"/>
    <mergeCell ref="AW13:AZ13"/>
    <mergeCell ref="AS13:AV13"/>
    <mergeCell ref="C12:AR12"/>
    <mergeCell ref="AS11:AV11"/>
    <mergeCell ref="AS12:AV12"/>
    <mergeCell ref="AS10:AV10"/>
    <mergeCell ref="C10:AR10"/>
    <mergeCell ref="C11:AR11"/>
    <mergeCell ref="B2:AZ2"/>
    <mergeCell ref="B6:L6"/>
    <mergeCell ref="AX4:AZ4"/>
    <mergeCell ref="R4:X4"/>
    <mergeCell ref="Y4:AR4"/>
    <mergeCell ref="M6:X6"/>
    <mergeCell ref="B3:AZ3"/>
    <mergeCell ref="M5:X5"/>
    <mergeCell ref="Y6:Z6"/>
    <mergeCell ref="B5:L5"/>
    <mergeCell ref="B4:P4"/>
    <mergeCell ref="AB6:AE6"/>
    <mergeCell ref="AG6:AZ6"/>
    <mergeCell ref="AS4:AV4"/>
    <mergeCell ref="B1:AV1"/>
    <mergeCell ref="AW10:AZ10"/>
    <mergeCell ref="AW17:AZ17"/>
    <mergeCell ref="AW14:AZ15"/>
    <mergeCell ref="D30:F30"/>
    <mergeCell ref="B24:X24"/>
    <mergeCell ref="I30:J30"/>
    <mergeCell ref="B29:C29"/>
    <mergeCell ref="G29:H29"/>
    <mergeCell ref="G30:H30"/>
    <mergeCell ref="L29:M29"/>
    <mergeCell ref="B30:C30"/>
    <mergeCell ref="Y22:AZ22"/>
    <mergeCell ref="AW23:AZ23"/>
    <mergeCell ref="B20:L20"/>
    <mergeCell ref="Z5:AZ5"/>
    <mergeCell ref="B31:C31"/>
    <mergeCell ref="Y23:AA23"/>
    <mergeCell ref="C15:AR15"/>
    <mergeCell ref="I31:J31"/>
    <mergeCell ref="D31:F31"/>
    <mergeCell ref="G31:H31"/>
    <mergeCell ref="D29:F29"/>
    <mergeCell ref="I29:J29"/>
    <mergeCell ref="Y24:AZ24"/>
    <mergeCell ref="AS18:AV18"/>
    <mergeCell ref="C18:AR18"/>
    <mergeCell ref="AS17:AV17"/>
    <mergeCell ref="C17:AR17"/>
    <mergeCell ref="C16:AR16"/>
    <mergeCell ref="AS16:AV16"/>
    <mergeCell ref="AW16:AZ16"/>
    <mergeCell ref="AB23:AV23"/>
    <mergeCell ref="C23:W23"/>
    <mergeCell ref="M20:AZ20"/>
    <mergeCell ref="B21:L21"/>
    <mergeCell ref="M21:AZ21"/>
    <mergeCell ref="AW18:AZ18"/>
    <mergeCell ref="C19:AR19"/>
    <mergeCell ref="AS19:AV19"/>
    <mergeCell ref="AW19:AZ19"/>
    <mergeCell ref="B22:X22"/>
    <mergeCell ref="AW9:AZ9"/>
    <mergeCell ref="Z8:AQ8"/>
    <mergeCell ref="AS9:AV9"/>
    <mergeCell ref="B9:AR9"/>
    <mergeCell ref="Z7:AK7"/>
    <mergeCell ref="M7:X7"/>
    <mergeCell ref="B7:L7"/>
    <mergeCell ref="AP7:AZ7"/>
    <mergeCell ref="AM7:AN7"/>
  </mergeCells>
  <phoneticPr fontId="12" type="noConversion"/>
  <dataValidations count="4">
    <dataValidation type="textLength" allowBlank="1" showInputMessage="1" showErrorMessage="1" promptTitle="Errichtungsplanung Anlage" prompt="Hier bitte den Wohnort/Firmensitz des Anschlussnutzers und das Unterschriftsdatum eingeben!" sqref="C23:W23">
      <formula1>0</formula1>
      <formula2>45</formula2>
    </dataValidation>
    <dataValidation allowBlank="1" showErrorMessage="1" sqref="AS9 Y6:Z6 AS8:AY8 R4:X4 AX4:AZ4 AS4"/>
    <dataValidation allowBlank="1" showInputMessage="1" showErrorMessage="1" promptTitle="Angabe Anlagenadresse" prompt="Hier bitte den Standort der Anlage eingeben!" sqref="AG6"/>
    <dataValidation operator="lessThanOrEqual" allowBlank="1" showInputMessage="1" showErrorMessage="1" errorTitle="Fehleingabe" sqref="Z8:AR8"/>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356" r:id="rId5" name="Group Box 68">
              <controlPr defaultSize="0" print="0" autoFill="0" autoPict="0">
                <anchor moveWithCells="1">
                  <from>
                    <xdr:col>44</xdr:col>
                    <xdr:colOff>0</xdr:colOff>
                    <xdr:row>9</xdr:row>
                    <xdr:rowOff>0</xdr:rowOff>
                  </from>
                  <to>
                    <xdr:col>52</xdr:col>
                    <xdr:colOff>0</xdr:colOff>
                    <xdr:row>10</xdr:row>
                    <xdr:rowOff>0</xdr:rowOff>
                  </to>
                </anchor>
              </controlPr>
            </control>
          </mc:Choice>
        </mc:AlternateContent>
        <mc:AlternateContent xmlns:mc="http://schemas.openxmlformats.org/markup-compatibility/2006">
          <mc:Choice Requires="x14">
            <control shapeId="12357" r:id="rId6" name="Option Button 69">
              <controlPr defaultSize="0" autoFill="0" autoLine="0" autoPict="0" altText="">
                <anchor moveWithCells="1">
                  <from>
                    <xdr:col>45</xdr:col>
                    <xdr:colOff>9525</xdr:colOff>
                    <xdr:row>9</xdr:row>
                    <xdr:rowOff>152400</xdr:rowOff>
                  </from>
                  <to>
                    <xdr:col>47</xdr:col>
                    <xdr:colOff>0</xdr:colOff>
                    <xdr:row>9</xdr:row>
                    <xdr:rowOff>438150</xdr:rowOff>
                  </to>
                </anchor>
              </controlPr>
            </control>
          </mc:Choice>
        </mc:AlternateContent>
        <mc:AlternateContent xmlns:mc="http://schemas.openxmlformats.org/markup-compatibility/2006">
          <mc:Choice Requires="x14">
            <control shapeId="12358" r:id="rId7" name="Option Button 70">
              <controlPr defaultSize="0" autoFill="0" autoLine="0" autoPict="0" altText="">
                <anchor moveWithCells="1">
                  <from>
                    <xdr:col>48</xdr:col>
                    <xdr:colOff>104775</xdr:colOff>
                    <xdr:row>9</xdr:row>
                    <xdr:rowOff>152400</xdr:rowOff>
                  </from>
                  <to>
                    <xdr:col>50</xdr:col>
                    <xdr:colOff>95250</xdr:colOff>
                    <xdr:row>9</xdr:row>
                    <xdr:rowOff>438150</xdr:rowOff>
                  </to>
                </anchor>
              </controlPr>
            </control>
          </mc:Choice>
        </mc:AlternateContent>
        <mc:AlternateContent xmlns:mc="http://schemas.openxmlformats.org/markup-compatibility/2006">
          <mc:Choice Requires="x14">
            <control shapeId="12359" r:id="rId8" name="Group Box 71">
              <controlPr defaultSize="0" print="0" autoFill="0" autoPict="0">
                <anchor moveWithCells="1">
                  <from>
                    <xdr:col>44</xdr:col>
                    <xdr:colOff>0</xdr:colOff>
                    <xdr:row>10</xdr:row>
                    <xdr:rowOff>0</xdr:rowOff>
                  </from>
                  <to>
                    <xdr:col>52</xdr:col>
                    <xdr:colOff>0</xdr:colOff>
                    <xdr:row>11</xdr:row>
                    <xdr:rowOff>0</xdr:rowOff>
                  </to>
                </anchor>
              </controlPr>
            </control>
          </mc:Choice>
        </mc:AlternateContent>
        <mc:AlternateContent xmlns:mc="http://schemas.openxmlformats.org/markup-compatibility/2006">
          <mc:Choice Requires="x14">
            <control shapeId="12360" r:id="rId9" name="Group Box 72">
              <controlPr defaultSize="0" print="0" autoFill="0" autoPict="0">
                <anchor moveWithCells="1">
                  <from>
                    <xdr:col>44</xdr:col>
                    <xdr:colOff>0</xdr:colOff>
                    <xdr:row>11</xdr:row>
                    <xdr:rowOff>0</xdr:rowOff>
                  </from>
                  <to>
                    <xdr:col>52</xdr:col>
                    <xdr:colOff>0</xdr:colOff>
                    <xdr:row>12</xdr:row>
                    <xdr:rowOff>0</xdr:rowOff>
                  </to>
                </anchor>
              </controlPr>
            </control>
          </mc:Choice>
        </mc:AlternateContent>
        <mc:AlternateContent xmlns:mc="http://schemas.openxmlformats.org/markup-compatibility/2006">
          <mc:Choice Requires="x14">
            <control shapeId="12361" r:id="rId10" name="Group Box 73">
              <controlPr defaultSize="0" print="0" autoFill="0" autoPict="0">
                <anchor moveWithCells="1">
                  <from>
                    <xdr:col>44</xdr:col>
                    <xdr:colOff>0</xdr:colOff>
                    <xdr:row>12</xdr:row>
                    <xdr:rowOff>0</xdr:rowOff>
                  </from>
                  <to>
                    <xdr:col>52</xdr:col>
                    <xdr:colOff>0</xdr:colOff>
                    <xdr:row>13</xdr:row>
                    <xdr:rowOff>0</xdr:rowOff>
                  </to>
                </anchor>
              </controlPr>
            </control>
          </mc:Choice>
        </mc:AlternateContent>
        <mc:AlternateContent xmlns:mc="http://schemas.openxmlformats.org/markup-compatibility/2006">
          <mc:Choice Requires="x14">
            <control shapeId="12362" r:id="rId11" name="Group Box 74">
              <controlPr defaultSize="0" print="0" autoFill="0" autoPict="0">
                <anchor moveWithCells="1">
                  <from>
                    <xdr:col>44</xdr:col>
                    <xdr:colOff>0</xdr:colOff>
                    <xdr:row>13</xdr:row>
                    <xdr:rowOff>0</xdr:rowOff>
                  </from>
                  <to>
                    <xdr:col>52</xdr:col>
                    <xdr:colOff>0</xdr:colOff>
                    <xdr:row>15</xdr:row>
                    <xdr:rowOff>0</xdr:rowOff>
                  </to>
                </anchor>
              </controlPr>
            </control>
          </mc:Choice>
        </mc:AlternateContent>
        <mc:AlternateContent xmlns:mc="http://schemas.openxmlformats.org/markup-compatibility/2006">
          <mc:Choice Requires="x14">
            <control shapeId="12363" r:id="rId12" name="Group Box 75">
              <controlPr defaultSize="0" print="0" autoFill="0" autoPict="0">
                <anchor moveWithCells="1">
                  <from>
                    <xdr:col>44</xdr:col>
                    <xdr:colOff>0</xdr:colOff>
                    <xdr:row>15</xdr:row>
                    <xdr:rowOff>0</xdr:rowOff>
                  </from>
                  <to>
                    <xdr:col>52</xdr:col>
                    <xdr:colOff>0</xdr:colOff>
                    <xdr:row>16</xdr:row>
                    <xdr:rowOff>0</xdr:rowOff>
                  </to>
                </anchor>
              </controlPr>
            </control>
          </mc:Choice>
        </mc:AlternateContent>
        <mc:AlternateContent xmlns:mc="http://schemas.openxmlformats.org/markup-compatibility/2006">
          <mc:Choice Requires="x14">
            <control shapeId="12364" r:id="rId13" name="Group Box 76">
              <controlPr defaultSize="0" print="0" autoFill="0" autoPict="0">
                <anchor moveWithCells="1">
                  <from>
                    <xdr:col>44</xdr:col>
                    <xdr:colOff>0</xdr:colOff>
                    <xdr:row>16</xdr:row>
                    <xdr:rowOff>0</xdr:rowOff>
                  </from>
                  <to>
                    <xdr:col>52</xdr:col>
                    <xdr:colOff>0</xdr:colOff>
                    <xdr:row>17</xdr:row>
                    <xdr:rowOff>0</xdr:rowOff>
                  </to>
                </anchor>
              </controlPr>
            </control>
          </mc:Choice>
        </mc:AlternateContent>
        <mc:AlternateContent xmlns:mc="http://schemas.openxmlformats.org/markup-compatibility/2006">
          <mc:Choice Requires="x14">
            <control shapeId="12365" r:id="rId14" name="Group Box 77">
              <controlPr defaultSize="0" print="0" autoFill="0" autoPict="0">
                <anchor moveWithCells="1">
                  <from>
                    <xdr:col>44</xdr:col>
                    <xdr:colOff>0</xdr:colOff>
                    <xdr:row>17</xdr:row>
                    <xdr:rowOff>0</xdr:rowOff>
                  </from>
                  <to>
                    <xdr:col>52</xdr:col>
                    <xdr:colOff>0</xdr:colOff>
                    <xdr:row>18</xdr:row>
                    <xdr:rowOff>0</xdr:rowOff>
                  </to>
                </anchor>
              </controlPr>
            </control>
          </mc:Choice>
        </mc:AlternateContent>
        <mc:AlternateContent xmlns:mc="http://schemas.openxmlformats.org/markup-compatibility/2006">
          <mc:Choice Requires="x14">
            <control shapeId="12366" r:id="rId15" name="Group Box 78">
              <controlPr defaultSize="0" print="0" autoFill="0" autoPict="0">
                <anchor moveWithCells="1">
                  <from>
                    <xdr:col>44</xdr:col>
                    <xdr:colOff>0</xdr:colOff>
                    <xdr:row>18</xdr:row>
                    <xdr:rowOff>0</xdr:rowOff>
                  </from>
                  <to>
                    <xdr:col>52</xdr:col>
                    <xdr:colOff>0</xdr:colOff>
                    <xdr:row>19</xdr:row>
                    <xdr:rowOff>0</xdr:rowOff>
                  </to>
                </anchor>
              </controlPr>
            </control>
          </mc:Choice>
        </mc:AlternateContent>
        <mc:AlternateContent xmlns:mc="http://schemas.openxmlformats.org/markup-compatibility/2006">
          <mc:Choice Requires="x14">
            <control shapeId="12367" r:id="rId16" name="Option Button 79">
              <controlPr defaultSize="0" autoFill="0" autoLine="0" autoPict="0" altText="">
                <anchor moveWithCells="1">
                  <from>
                    <xdr:col>45</xdr:col>
                    <xdr:colOff>9525</xdr:colOff>
                    <xdr:row>10</xdr:row>
                    <xdr:rowOff>209550</xdr:rowOff>
                  </from>
                  <to>
                    <xdr:col>47</xdr:col>
                    <xdr:colOff>0</xdr:colOff>
                    <xdr:row>10</xdr:row>
                    <xdr:rowOff>495300</xdr:rowOff>
                  </to>
                </anchor>
              </controlPr>
            </control>
          </mc:Choice>
        </mc:AlternateContent>
        <mc:AlternateContent xmlns:mc="http://schemas.openxmlformats.org/markup-compatibility/2006">
          <mc:Choice Requires="x14">
            <control shapeId="12368" r:id="rId17" name="Option Button 80">
              <controlPr defaultSize="0" autoFill="0" autoLine="0" autoPict="0" altText="">
                <anchor moveWithCells="1">
                  <from>
                    <xdr:col>48</xdr:col>
                    <xdr:colOff>104775</xdr:colOff>
                    <xdr:row>10</xdr:row>
                    <xdr:rowOff>209550</xdr:rowOff>
                  </from>
                  <to>
                    <xdr:col>50</xdr:col>
                    <xdr:colOff>95250</xdr:colOff>
                    <xdr:row>10</xdr:row>
                    <xdr:rowOff>495300</xdr:rowOff>
                  </to>
                </anchor>
              </controlPr>
            </control>
          </mc:Choice>
        </mc:AlternateContent>
        <mc:AlternateContent xmlns:mc="http://schemas.openxmlformats.org/markup-compatibility/2006">
          <mc:Choice Requires="x14">
            <control shapeId="12369" r:id="rId18" name="Option Button 81">
              <controlPr defaultSize="0" autoFill="0" autoLine="0" autoPict="0" altText="">
                <anchor moveWithCells="1">
                  <from>
                    <xdr:col>45</xdr:col>
                    <xdr:colOff>9525</xdr:colOff>
                    <xdr:row>12</xdr:row>
                    <xdr:rowOff>209550</xdr:rowOff>
                  </from>
                  <to>
                    <xdr:col>47</xdr:col>
                    <xdr:colOff>0</xdr:colOff>
                    <xdr:row>12</xdr:row>
                    <xdr:rowOff>495300</xdr:rowOff>
                  </to>
                </anchor>
              </controlPr>
            </control>
          </mc:Choice>
        </mc:AlternateContent>
        <mc:AlternateContent xmlns:mc="http://schemas.openxmlformats.org/markup-compatibility/2006">
          <mc:Choice Requires="x14">
            <control shapeId="12370" r:id="rId19" name="Option Button 82">
              <controlPr defaultSize="0" autoFill="0" autoLine="0" autoPict="0" altText="">
                <anchor moveWithCells="1">
                  <from>
                    <xdr:col>48</xdr:col>
                    <xdr:colOff>104775</xdr:colOff>
                    <xdr:row>12</xdr:row>
                    <xdr:rowOff>209550</xdr:rowOff>
                  </from>
                  <to>
                    <xdr:col>50</xdr:col>
                    <xdr:colOff>95250</xdr:colOff>
                    <xdr:row>12</xdr:row>
                    <xdr:rowOff>495300</xdr:rowOff>
                  </to>
                </anchor>
              </controlPr>
            </control>
          </mc:Choice>
        </mc:AlternateContent>
        <mc:AlternateContent xmlns:mc="http://schemas.openxmlformats.org/markup-compatibility/2006">
          <mc:Choice Requires="x14">
            <control shapeId="12371" r:id="rId20" name="Option Button 83">
              <controlPr defaultSize="0" autoFill="0" autoLine="0" autoPict="0" altText="">
                <anchor moveWithCells="1">
                  <from>
                    <xdr:col>45</xdr:col>
                    <xdr:colOff>9525</xdr:colOff>
                    <xdr:row>13</xdr:row>
                    <xdr:rowOff>209550</xdr:rowOff>
                  </from>
                  <to>
                    <xdr:col>47</xdr:col>
                    <xdr:colOff>0</xdr:colOff>
                    <xdr:row>13</xdr:row>
                    <xdr:rowOff>495300</xdr:rowOff>
                  </to>
                </anchor>
              </controlPr>
            </control>
          </mc:Choice>
        </mc:AlternateContent>
        <mc:AlternateContent xmlns:mc="http://schemas.openxmlformats.org/markup-compatibility/2006">
          <mc:Choice Requires="x14">
            <control shapeId="12372" r:id="rId21" name="Option Button 84">
              <controlPr defaultSize="0" autoFill="0" autoLine="0" autoPict="0" altText="">
                <anchor moveWithCells="1">
                  <from>
                    <xdr:col>48</xdr:col>
                    <xdr:colOff>104775</xdr:colOff>
                    <xdr:row>13</xdr:row>
                    <xdr:rowOff>209550</xdr:rowOff>
                  </from>
                  <to>
                    <xdr:col>50</xdr:col>
                    <xdr:colOff>95250</xdr:colOff>
                    <xdr:row>13</xdr:row>
                    <xdr:rowOff>495300</xdr:rowOff>
                  </to>
                </anchor>
              </controlPr>
            </control>
          </mc:Choice>
        </mc:AlternateContent>
        <mc:AlternateContent xmlns:mc="http://schemas.openxmlformats.org/markup-compatibility/2006">
          <mc:Choice Requires="x14">
            <control shapeId="12373" r:id="rId22" name="Option Button 85">
              <controlPr defaultSize="0" autoFill="0" autoLine="0" autoPict="0" altText="">
                <anchor moveWithCells="1">
                  <from>
                    <xdr:col>45</xdr:col>
                    <xdr:colOff>9525</xdr:colOff>
                    <xdr:row>18</xdr:row>
                    <xdr:rowOff>0</xdr:rowOff>
                  </from>
                  <to>
                    <xdr:col>46</xdr:col>
                    <xdr:colOff>104775</xdr:colOff>
                    <xdr:row>18</xdr:row>
                    <xdr:rowOff>285750</xdr:rowOff>
                  </to>
                </anchor>
              </controlPr>
            </control>
          </mc:Choice>
        </mc:AlternateContent>
        <mc:AlternateContent xmlns:mc="http://schemas.openxmlformats.org/markup-compatibility/2006">
          <mc:Choice Requires="x14">
            <control shapeId="12374" r:id="rId23" name="Option Button 86">
              <controlPr defaultSize="0" autoFill="0" autoLine="0" autoPict="0" altText="">
                <anchor moveWithCells="1">
                  <from>
                    <xdr:col>48</xdr:col>
                    <xdr:colOff>104775</xdr:colOff>
                    <xdr:row>18</xdr:row>
                    <xdr:rowOff>0</xdr:rowOff>
                  </from>
                  <to>
                    <xdr:col>50</xdr:col>
                    <xdr:colOff>95250</xdr:colOff>
                    <xdr:row>18</xdr:row>
                    <xdr:rowOff>285750</xdr:rowOff>
                  </to>
                </anchor>
              </controlPr>
            </control>
          </mc:Choice>
        </mc:AlternateContent>
        <mc:AlternateContent xmlns:mc="http://schemas.openxmlformats.org/markup-compatibility/2006">
          <mc:Choice Requires="x14">
            <control shapeId="12375" r:id="rId24" name="Option Button 87">
              <controlPr defaultSize="0" autoFill="0" autoLine="0" autoPict="0" altText="">
                <anchor moveWithCells="1">
                  <from>
                    <xdr:col>45</xdr:col>
                    <xdr:colOff>9525</xdr:colOff>
                    <xdr:row>17</xdr:row>
                    <xdr:rowOff>66675</xdr:rowOff>
                  </from>
                  <to>
                    <xdr:col>47</xdr:col>
                    <xdr:colOff>0</xdr:colOff>
                    <xdr:row>17</xdr:row>
                    <xdr:rowOff>352425</xdr:rowOff>
                  </to>
                </anchor>
              </controlPr>
            </control>
          </mc:Choice>
        </mc:AlternateContent>
        <mc:AlternateContent xmlns:mc="http://schemas.openxmlformats.org/markup-compatibility/2006">
          <mc:Choice Requires="x14">
            <control shapeId="12376" r:id="rId25" name="Option Button 88">
              <controlPr defaultSize="0" autoFill="0" autoLine="0" autoPict="0" altText="">
                <anchor moveWithCells="1">
                  <from>
                    <xdr:col>48</xdr:col>
                    <xdr:colOff>104775</xdr:colOff>
                    <xdr:row>17</xdr:row>
                    <xdr:rowOff>66675</xdr:rowOff>
                  </from>
                  <to>
                    <xdr:col>50</xdr:col>
                    <xdr:colOff>95250</xdr:colOff>
                    <xdr:row>17</xdr:row>
                    <xdr:rowOff>352425</xdr:rowOff>
                  </to>
                </anchor>
              </controlPr>
            </control>
          </mc:Choice>
        </mc:AlternateContent>
        <mc:AlternateContent xmlns:mc="http://schemas.openxmlformats.org/markup-compatibility/2006">
          <mc:Choice Requires="x14">
            <control shapeId="12377" r:id="rId26" name="Option Button 89">
              <controlPr defaultSize="0" autoFill="0" autoLine="0" autoPict="0" altText="">
                <anchor moveWithCells="1">
                  <from>
                    <xdr:col>45</xdr:col>
                    <xdr:colOff>9525</xdr:colOff>
                    <xdr:row>16</xdr:row>
                    <xdr:rowOff>314325</xdr:rowOff>
                  </from>
                  <to>
                    <xdr:col>47</xdr:col>
                    <xdr:colOff>0</xdr:colOff>
                    <xdr:row>16</xdr:row>
                    <xdr:rowOff>600075</xdr:rowOff>
                  </to>
                </anchor>
              </controlPr>
            </control>
          </mc:Choice>
        </mc:AlternateContent>
        <mc:AlternateContent xmlns:mc="http://schemas.openxmlformats.org/markup-compatibility/2006">
          <mc:Choice Requires="x14">
            <control shapeId="12378" r:id="rId27" name="Option Button 90">
              <controlPr defaultSize="0" autoFill="0" autoLine="0" autoPict="0" altText="">
                <anchor moveWithCells="1">
                  <from>
                    <xdr:col>48</xdr:col>
                    <xdr:colOff>104775</xdr:colOff>
                    <xdr:row>16</xdr:row>
                    <xdr:rowOff>314325</xdr:rowOff>
                  </from>
                  <to>
                    <xdr:col>50</xdr:col>
                    <xdr:colOff>95250</xdr:colOff>
                    <xdr:row>16</xdr:row>
                    <xdr:rowOff>600075</xdr:rowOff>
                  </to>
                </anchor>
              </controlPr>
            </control>
          </mc:Choice>
        </mc:AlternateContent>
        <mc:AlternateContent xmlns:mc="http://schemas.openxmlformats.org/markup-compatibility/2006">
          <mc:Choice Requires="x14">
            <control shapeId="12379" r:id="rId28" name="Option Button 91">
              <controlPr defaultSize="0" autoFill="0" autoLine="0" autoPict="0" altText="">
                <anchor moveWithCells="1">
                  <from>
                    <xdr:col>45</xdr:col>
                    <xdr:colOff>9525</xdr:colOff>
                    <xdr:row>15</xdr:row>
                    <xdr:rowOff>323850</xdr:rowOff>
                  </from>
                  <to>
                    <xdr:col>47</xdr:col>
                    <xdr:colOff>0</xdr:colOff>
                    <xdr:row>15</xdr:row>
                    <xdr:rowOff>609600</xdr:rowOff>
                  </to>
                </anchor>
              </controlPr>
            </control>
          </mc:Choice>
        </mc:AlternateContent>
        <mc:AlternateContent xmlns:mc="http://schemas.openxmlformats.org/markup-compatibility/2006">
          <mc:Choice Requires="x14">
            <control shapeId="12380" r:id="rId29" name="Option Button 92">
              <controlPr defaultSize="0" autoFill="0" autoLine="0" autoPict="0" altText="">
                <anchor moveWithCells="1">
                  <from>
                    <xdr:col>48</xdr:col>
                    <xdr:colOff>104775</xdr:colOff>
                    <xdr:row>15</xdr:row>
                    <xdr:rowOff>323850</xdr:rowOff>
                  </from>
                  <to>
                    <xdr:col>50</xdr:col>
                    <xdr:colOff>95250</xdr:colOff>
                    <xdr:row>15</xdr:row>
                    <xdr:rowOff>609600</xdr:rowOff>
                  </to>
                </anchor>
              </controlPr>
            </control>
          </mc:Choice>
        </mc:AlternateContent>
        <mc:AlternateContent xmlns:mc="http://schemas.openxmlformats.org/markup-compatibility/2006">
          <mc:Choice Requires="x14">
            <control shapeId="12381" r:id="rId30" name="Option Button 93">
              <controlPr defaultSize="0" autoFill="0" autoLine="0" autoPict="0" altText="">
                <anchor moveWithCells="1">
                  <from>
                    <xdr:col>45</xdr:col>
                    <xdr:colOff>9525</xdr:colOff>
                    <xdr:row>11</xdr:row>
                    <xdr:rowOff>66675</xdr:rowOff>
                  </from>
                  <to>
                    <xdr:col>47</xdr:col>
                    <xdr:colOff>0</xdr:colOff>
                    <xdr:row>11</xdr:row>
                    <xdr:rowOff>352425</xdr:rowOff>
                  </to>
                </anchor>
              </controlPr>
            </control>
          </mc:Choice>
        </mc:AlternateContent>
        <mc:AlternateContent xmlns:mc="http://schemas.openxmlformats.org/markup-compatibility/2006">
          <mc:Choice Requires="x14">
            <control shapeId="12382" r:id="rId31" name="Option Button 94">
              <controlPr defaultSize="0" autoFill="0" autoLine="0" autoPict="0" altText="">
                <anchor moveWithCells="1">
                  <from>
                    <xdr:col>48</xdr:col>
                    <xdr:colOff>104775</xdr:colOff>
                    <xdr:row>11</xdr:row>
                    <xdr:rowOff>66675</xdr:rowOff>
                  </from>
                  <to>
                    <xdr:col>50</xdr:col>
                    <xdr:colOff>95250</xdr:colOff>
                    <xdr:row>11</xdr:row>
                    <xdr:rowOff>352425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B1:BF22"/>
  <sheetViews>
    <sheetView showGridLines="0" showRowColHeaders="0" showZeros="0" showOutlineSymbols="0" zoomScaleNormal="100" zoomScaleSheetLayoutView="100" workbookViewId="0">
      <selection activeCell="N11" sqref="N11:S11"/>
    </sheetView>
  </sheetViews>
  <sheetFormatPr baseColWidth="10" defaultRowHeight="12.75"/>
  <cols>
    <col min="1" max="1" width="35.7109375" style="70" customWidth="1"/>
    <col min="2" max="44" width="1.7109375" style="70" customWidth="1"/>
    <col min="45" max="46" width="1.85546875" style="70" customWidth="1"/>
    <col min="47" max="49" width="1.7109375" style="70" customWidth="1"/>
    <col min="50" max="51" width="1.85546875" style="70" customWidth="1"/>
    <col min="52" max="52" width="1" style="70" customWidth="1"/>
    <col min="53" max="53" width="12.28515625" style="70" hidden="1" customWidth="1"/>
    <col min="54" max="56" width="11.42578125" style="70"/>
    <col min="57" max="57" width="2.42578125" style="70" customWidth="1"/>
    <col min="58" max="58" width="20.42578125" style="70" customWidth="1"/>
    <col min="59" max="59" width="13.28515625" style="70" customWidth="1"/>
    <col min="60" max="60" width="6.7109375" style="70" customWidth="1"/>
    <col min="61" max="61" width="2.7109375" style="70" customWidth="1"/>
    <col min="62" max="16384" width="11.42578125" style="70"/>
  </cols>
  <sheetData>
    <row r="1" spans="2:58" s="1" customFormat="1" ht="23.25" customHeight="1">
      <c r="B1" s="1833" t="s">
        <v>706</v>
      </c>
      <c r="C1" s="1834"/>
      <c r="D1" s="1834"/>
      <c r="E1" s="1834"/>
      <c r="F1" s="1834"/>
      <c r="G1" s="1834"/>
      <c r="H1" s="1834"/>
      <c r="I1" s="1834"/>
      <c r="J1" s="1834"/>
      <c r="K1" s="1834"/>
      <c r="L1" s="1834"/>
      <c r="M1" s="1834"/>
      <c r="N1" s="1834"/>
      <c r="O1" s="1834"/>
      <c r="P1" s="1834"/>
      <c r="Q1" s="1834"/>
      <c r="R1" s="1834"/>
      <c r="S1" s="1834"/>
      <c r="T1" s="1834"/>
      <c r="U1" s="1834"/>
      <c r="V1" s="1834"/>
      <c r="W1" s="1834"/>
      <c r="X1" s="1834"/>
      <c r="Y1" s="1834"/>
      <c r="Z1" s="1834"/>
      <c r="AA1" s="1834"/>
      <c r="AB1" s="1834"/>
      <c r="AC1" s="1834"/>
      <c r="AD1" s="1834"/>
      <c r="AE1" s="1834"/>
      <c r="AF1" s="1834"/>
      <c r="AG1" s="1834"/>
      <c r="AH1" s="1834"/>
      <c r="AI1" s="1834"/>
      <c r="AJ1" s="1834"/>
      <c r="AK1" s="1834"/>
      <c r="AL1" s="1834"/>
      <c r="AM1" s="1834"/>
      <c r="AN1" s="1834"/>
      <c r="AO1" s="1834"/>
      <c r="AP1" s="1834"/>
      <c r="AQ1" s="1834"/>
      <c r="AR1" s="1834"/>
      <c r="AS1" s="1834"/>
      <c r="AT1" s="1834"/>
      <c r="AU1" s="1834"/>
      <c r="AV1" s="1834"/>
      <c r="AW1" s="6" t="s">
        <v>29</v>
      </c>
      <c r="AX1" s="5" t="s">
        <v>6</v>
      </c>
      <c r="AY1" s="4">
        <v>1</v>
      </c>
      <c r="AZ1" s="3"/>
    </row>
    <row r="2" spans="2:58" s="1" customFormat="1" ht="18.75" customHeight="1" thickBot="1">
      <c r="B2" s="1835" t="s">
        <v>707</v>
      </c>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7"/>
    </row>
    <row r="3" spans="2:58" s="1" customFormat="1" ht="18" customHeight="1">
      <c r="B3" s="1715" t="s">
        <v>128</v>
      </c>
      <c r="C3" s="1716"/>
      <c r="D3" s="1716"/>
      <c r="E3" s="1716"/>
      <c r="F3" s="1716"/>
      <c r="G3" s="1716"/>
      <c r="H3" s="1716"/>
      <c r="I3" s="1716"/>
      <c r="J3" s="1716"/>
      <c r="K3" s="1716"/>
      <c r="L3" s="1716"/>
      <c r="M3" s="1716"/>
      <c r="N3" s="1716"/>
      <c r="O3" s="1716"/>
      <c r="P3" s="1716"/>
      <c r="Q3" s="90"/>
      <c r="R3" s="1838">
        <f>Datenbasis!C6</f>
        <v>0</v>
      </c>
      <c r="S3" s="1838"/>
      <c r="T3" s="1838"/>
      <c r="U3" s="1838"/>
      <c r="V3" s="1838"/>
      <c r="W3" s="1838"/>
      <c r="X3" s="1839"/>
      <c r="Y3" s="1840" t="s">
        <v>127</v>
      </c>
      <c r="Z3" s="1841"/>
      <c r="AA3" s="1841"/>
      <c r="AB3" s="1841"/>
      <c r="AC3" s="1841"/>
      <c r="AD3" s="1841"/>
      <c r="AE3" s="1841"/>
      <c r="AF3" s="1841"/>
      <c r="AG3" s="1841"/>
      <c r="AH3" s="1841"/>
      <c r="AI3" s="1841"/>
      <c r="AJ3" s="1841"/>
      <c r="AK3" s="1841"/>
      <c r="AL3" s="1841"/>
      <c r="AM3" s="1841"/>
      <c r="AN3" s="1841"/>
      <c r="AO3" s="1841"/>
      <c r="AP3" s="1841"/>
      <c r="AQ3" s="1841"/>
      <c r="AR3" s="1841"/>
      <c r="AS3" s="1842">
        <f>Datenbasis!D6</f>
        <v>0</v>
      </c>
      <c r="AT3" s="1842"/>
      <c r="AU3" s="1842"/>
      <c r="AV3" s="1843"/>
      <c r="AW3" s="965" t="s">
        <v>6</v>
      </c>
      <c r="AX3" s="1523">
        <f>Datenbasis!E6</f>
        <v>0</v>
      </c>
      <c r="AY3" s="1523"/>
      <c r="AZ3" s="1524"/>
    </row>
    <row r="4" spans="2:58" s="1" customFormat="1" ht="21" customHeight="1">
      <c r="B4" s="1844" t="s">
        <v>3</v>
      </c>
      <c r="C4" s="1845"/>
      <c r="D4" s="1845"/>
      <c r="E4" s="1845"/>
      <c r="F4" s="1845"/>
      <c r="G4" s="1845"/>
      <c r="H4" s="1845"/>
      <c r="I4" s="1845"/>
      <c r="J4" s="1845"/>
      <c r="K4" s="1845"/>
      <c r="L4" s="1846"/>
      <c r="M4" s="1847" t="s">
        <v>91</v>
      </c>
      <c r="N4" s="1847"/>
      <c r="O4" s="1847"/>
      <c r="P4" s="1847"/>
      <c r="Q4" s="1847"/>
      <c r="R4" s="1847"/>
      <c r="S4" s="1847"/>
      <c r="T4" s="1847"/>
      <c r="U4" s="1847"/>
      <c r="V4" s="1847"/>
      <c r="W4" s="1847"/>
      <c r="X4" s="1847"/>
      <c r="Y4" s="247"/>
      <c r="Z4" s="1848">
        <f>Datenbasis!M8</f>
        <v>0</v>
      </c>
      <c r="AA4" s="1848"/>
      <c r="AB4" s="1848"/>
      <c r="AC4" s="1848"/>
      <c r="AD4" s="1848"/>
      <c r="AE4" s="1848"/>
      <c r="AF4" s="1848"/>
      <c r="AG4" s="1848"/>
      <c r="AH4" s="1848"/>
      <c r="AI4" s="1848"/>
      <c r="AJ4" s="1848"/>
      <c r="AK4" s="1848"/>
      <c r="AL4" s="1848"/>
      <c r="AM4" s="1848"/>
      <c r="AN4" s="1848"/>
      <c r="AO4" s="1848"/>
      <c r="AP4" s="1848"/>
      <c r="AQ4" s="1848"/>
      <c r="AR4" s="1848"/>
      <c r="AS4" s="1848"/>
      <c r="AT4" s="1848"/>
      <c r="AU4" s="248"/>
      <c r="AV4" s="1849"/>
      <c r="AW4" s="1849"/>
      <c r="AX4" s="1849"/>
      <c r="AY4" s="1849"/>
      <c r="AZ4" s="249"/>
    </row>
    <row r="5" spans="2:58" ht="21" customHeight="1">
      <c r="B5" s="1850"/>
      <c r="C5" s="1851"/>
      <c r="D5" s="1851"/>
      <c r="E5" s="1851"/>
      <c r="F5" s="1851"/>
      <c r="G5" s="1851"/>
      <c r="H5" s="1851"/>
      <c r="I5" s="1851"/>
      <c r="J5" s="1851"/>
      <c r="K5" s="1851"/>
      <c r="L5" s="1851"/>
      <c r="M5" s="1852" t="s">
        <v>4</v>
      </c>
      <c r="N5" s="1852"/>
      <c r="O5" s="1852"/>
      <c r="P5" s="1852"/>
      <c r="Q5" s="1852"/>
      <c r="R5" s="1852"/>
      <c r="S5" s="1852"/>
      <c r="T5" s="1852"/>
      <c r="U5" s="1852"/>
      <c r="V5" s="1852"/>
      <c r="W5" s="1852"/>
      <c r="X5" s="1852"/>
      <c r="Y5" s="210"/>
      <c r="Z5" s="1853">
        <f>Datenbasis!D3</f>
        <v>0</v>
      </c>
      <c r="AA5" s="1853"/>
      <c r="AB5" s="1853"/>
      <c r="AC5" s="1853"/>
      <c r="AD5" s="1853"/>
      <c r="AE5" s="1853"/>
      <c r="AF5" s="1853"/>
      <c r="AG5" s="1853"/>
      <c r="AH5" s="1853"/>
      <c r="AI5" s="1853"/>
      <c r="AJ5" s="1853"/>
      <c r="AK5" s="1853"/>
      <c r="AL5" s="1853"/>
      <c r="AM5" s="1853"/>
      <c r="AN5" s="1853"/>
      <c r="AO5" s="1853"/>
      <c r="AP5" s="1853"/>
      <c r="AQ5" s="1853"/>
      <c r="AR5" s="1853"/>
      <c r="AS5" s="1853"/>
      <c r="AT5" s="1853"/>
      <c r="AU5" s="1853"/>
      <c r="AV5" s="1853"/>
      <c r="AW5" s="1853"/>
      <c r="AX5" s="1853"/>
      <c r="AY5" s="1853"/>
      <c r="AZ5" s="1854"/>
    </row>
    <row r="6" spans="2:58" ht="21" customHeight="1">
      <c r="B6" s="1864"/>
      <c r="C6" s="1865"/>
      <c r="D6" s="1865"/>
      <c r="E6" s="1865"/>
      <c r="F6" s="1865"/>
      <c r="G6" s="1865"/>
      <c r="H6" s="1865"/>
      <c r="I6" s="1865"/>
      <c r="J6" s="1865"/>
      <c r="K6" s="1865"/>
      <c r="L6" s="1865"/>
      <c r="M6" s="1866" t="s">
        <v>5</v>
      </c>
      <c r="N6" s="1866"/>
      <c r="O6" s="1866"/>
      <c r="P6" s="1866"/>
      <c r="Q6" s="1866"/>
      <c r="R6" s="1866"/>
      <c r="S6" s="1866"/>
      <c r="T6" s="1866"/>
      <c r="U6" s="1866"/>
      <c r="V6" s="1866"/>
      <c r="W6" s="1866"/>
      <c r="X6" s="1866"/>
      <c r="Y6" s="1867" t="s">
        <v>21</v>
      </c>
      <c r="Z6" s="1868"/>
      <c r="AA6" s="83"/>
      <c r="AB6" s="1869">
        <v>99310</v>
      </c>
      <c r="AC6" s="1870"/>
      <c r="AD6" s="1870"/>
      <c r="AE6" s="1870"/>
      <c r="AF6" s="134"/>
      <c r="AG6" s="1871" t="s">
        <v>0</v>
      </c>
      <c r="AH6" s="1866"/>
      <c r="AI6" s="1866"/>
      <c r="AJ6" s="1866"/>
      <c r="AK6" s="1866"/>
      <c r="AL6" s="1866"/>
      <c r="AM6" s="1866"/>
      <c r="AN6" s="1866"/>
      <c r="AO6" s="1866"/>
      <c r="AP6" s="1866"/>
      <c r="AQ6" s="1866"/>
      <c r="AR6" s="1866"/>
      <c r="AS6" s="1866"/>
      <c r="AT6" s="1866"/>
      <c r="AU6" s="1866"/>
      <c r="AV6" s="1866"/>
      <c r="AW6" s="1866"/>
      <c r="AX6" s="1866"/>
      <c r="AY6" s="1866"/>
      <c r="AZ6" s="1872"/>
    </row>
    <row r="7" spans="2:58" ht="21" customHeight="1">
      <c r="B7" s="1855"/>
      <c r="C7" s="1856"/>
      <c r="D7" s="1856"/>
      <c r="E7" s="1856"/>
      <c r="F7" s="1856"/>
      <c r="G7" s="1856"/>
      <c r="H7" s="1856"/>
      <c r="I7" s="1856"/>
      <c r="J7" s="1856"/>
      <c r="K7" s="1856"/>
      <c r="L7" s="1857"/>
      <c r="M7" s="1858" t="s">
        <v>9</v>
      </c>
      <c r="N7" s="1859"/>
      <c r="O7" s="1859"/>
      <c r="P7" s="1859"/>
      <c r="Q7" s="1859"/>
      <c r="R7" s="1859"/>
      <c r="S7" s="1859"/>
      <c r="T7" s="1859"/>
      <c r="U7" s="1859"/>
      <c r="V7" s="1859"/>
      <c r="W7" s="1859"/>
      <c r="X7" s="1860"/>
      <c r="Y7" s="245"/>
      <c r="Z7" s="1861">
        <f>Datenbasis!H3</f>
        <v>0</v>
      </c>
      <c r="AA7" s="1861"/>
      <c r="AB7" s="1861"/>
      <c r="AC7" s="1861"/>
      <c r="AD7" s="1861"/>
      <c r="AE7" s="1861"/>
      <c r="AF7" s="1861"/>
      <c r="AG7" s="1861"/>
      <c r="AH7" s="1861"/>
      <c r="AI7" s="1861"/>
      <c r="AJ7" s="1861"/>
      <c r="AK7" s="1861"/>
      <c r="AL7" s="246"/>
      <c r="AM7" s="1862">
        <f>Datenbasis!I3</f>
        <v>0</v>
      </c>
      <c r="AN7" s="1862"/>
      <c r="AO7" s="246"/>
      <c r="AP7" s="1861">
        <f>Datenbasis!J3</f>
        <v>0</v>
      </c>
      <c r="AQ7" s="1861"/>
      <c r="AR7" s="1861"/>
      <c r="AS7" s="1861"/>
      <c r="AT7" s="1861"/>
      <c r="AU7" s="1861"/>
      <c r="AV7" s="1861"/>
      <c r="AW7" s="1861"/>
      <c r="AX7" s="1861"/>
      <c r="AY7" s="1861"/>
      <c r="AZ7" s="1863"/>
    </row>
    <row r="8" spans="2:58" ht="21" customHeight="1">
      <c r="B8" s="1873" t="s">
        <v>92</v>
      </c>
      <c r="C8" s="1874"/>
      <c r="D8" s="1874"/>
      <c r="E8" s="1874"/>
      <c r="F8" s="1874"/>
      <c r="G8" s="1874"/>
      <c r="H8" s="1874"/>
      <c r="I8" s="1874"/>
      <c r="J8" s="1874"/>
      <c r="K8" s="1874"/>
      <c r="L8" s="1874"/>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1875"/>
      <c r="AM8" s="1875"/>
      <c r="AN8" s="1875"/>
      <c r="AO8" s="1875"/>
      <c r="AP8" s="1875"/>
      <c r="AQ8" s="1875"/>
      <c r="AR8" s="1875"/>
      <c r="AS8" s="1875"/>
      <c r="AT8" s="1875"/>
      <c r="AU8" s="1875"/>
      <c r="AV8" s="1875"/>
      <c r="AW8" s="1875"/>
      <c r="AX8" s="1875"/>
      <c r="AY8" s="1875"/>
      <c r="AZ8" s="1876"/>
    </row>
    <row r="9" spans="2:58" ht="21" customHeight="1">
      <c r="B9" s="260"/>
      <c r="C9" s="261"/>
      <c r="D9" s="261"/>
      <c r="E9" s="261"/>
      <c r="F9" s="261"/>
      <c r="G9" s="261"/>
      <c r="H9" s="261"/>
      <c r="I9" s="261"/>
      <c r="J9" s="261"/>
      <c r="K9" s="261"/>
      <c r="L9" s="262"/>
      <c r="M9" s="254"/>
      <c r="N9" s="1877" t="s">
        <v>94</v>
      </c>
      <c r="O9" s="1878"/>
      <c r="P9" s="1878"/>
      <c r="Q9" s="1878"/>
      <c r="R9" s="1878"/>
      <c r="S9" s="1878"/>
      <c r="T9" s="1878"/>
      <c r="U9" s="1878"/>
      <c r="V9" s="1878"/>
      <c r="W9" s="1878"/>
      <c r="X9" s="1878"/>
      <c r="Y9" s="1878"/>
      <c r="Z9" s="1878"/>
      <c r="AA9" s="1878"/>
      <c r="AB9" s="1878"/>
      <c r="AC9" s="1878"/>
      <c r="AD9" s="1878"/>
      <c r="AE9" s="1879"/>
      <c r="AF9" s="1880"/>
      <c r="AG9" s="1881"/>
      <c r="AH9" s="1877" t="s">
        <v>705</v>
      </c>
      <c r="AI9" s="1878"/>
      <c r="AJ9" s="1878"/>
      <c r="AK9" s="1878"/>
      <c r="AL9" s="1878"/>
      <c r="AM9" s="1878"/>
      <c r="AN9" s="1878"/>
      <c r="AO9" s="1878"/>
      <c r="AP9" s="1878"/>
      <c r="AQ9" s="1878"/>
      <c r="AR9" s="1878"/>
      <c r="AS9" s="1878"/>
      <c r="AT9" s="1878"/>
      <c r="AU9" s="1878"/>
      <c r="AV9" s="1878"/>
      <c r="AW9" s="1878"/>
      <c r="AX9" s="1878"/>
      <c r="AY9" s="1879"/>
      <c r="AZ9" s="257"/>
      <c r="BF9" s="251"/>
    </row>
    <row r="10" spans="2:58" ht="23.25" customHeight="1">
      <c r="B10" s="1882" t="s">
        <v>95</v>
      </c>
      <c r="C10" s="1883"/>
      <c r="D10" s="1883"/>
      <c r="E10" s="1883"/>
      <c r="F10" s="1883"/>
      <c r="G10" s="1883"/>
      <c r="H10" s="1883"/>
      <c r="I10" s="1883"/>
      <c r="J10" s="1883"/>
      <c r="K10" s="1883"/>
      <c r="L10" s="1884"/>
      <c r="M10" s="255"/>
      <c r="N10" s="1885"/>
      <c r="O10" s="1886"/>
      <c r="P10" s="1886"/>
      <c r="Q10" s="1886"/>
      <c r="R10" s="1886"/>
      <c r="S10" s="1886"/>
      <c r="T10" s="1886"/>
      <c r="U10" s="1886"/>
      <c r="V10" s="1886"/>
      <c r="W10" s="1886"/>
      <c r="X10" s="1886"/>
      <c r="Y10" s="1886"/>
      <c r="Z10" s="1886"/>
      <c r="AA10" s="1886"/>
      <c r="AB10" s="1886"/>
      <c r="AC10" s="1886"/>
      <c r="AD10" s="1886"/>
      <c r="AE10" s="1887"/>
      <c r="AF10" s="1888"/>
      <c r="AG10" s="1889"/>
      <c r="AH10" s="1521"/>
      <c r="AI10" s="1521"/>
      <c r="AJ10" s="1521"/>
      <c r="AK10" s="1521"/>
      <c r="AL10" s="1521"/>
      <c r="AM10" s="1521"/>
      <c r="AN10" s="1521"/>
      <c r="AO10" s="1521"/>
      <c r="AP10" s="1521"/>
      <c r="AQ10" s="1521"/>
      <c r="AR10" s="1521"/>
      <c r="AS10" s="1521"/>
      <c r="AT10" s="1521"/>
      <c r="AU10" s="1521"/>
      <c r="AV10" s="1521"/>
      <c r="AW10" s="1521"/>
      <c r="AX10" s="1521"/>
      <c r="AY10" s="1521"/>
      <c r="AZ10" s="258"/>
    </row>
    <row r="11" spans="2:58" ht="23.25" customHeight="1">
      <c r="B11" s="1898" t="s">
        <v>102</v>
      </c>
      <c r="C11" s="1506"/>
      <c r="D11" s="1506"/>
      <c r="E11" s="1506"/>
      <c r="F11" s="1506"/>
      <c r="G11" s="1506"/>
      <c r="H11" s="1506"/>
      <c r="I11" s="1506"/>
      <c r="J11" s="1506"/>
      <c r="K11" s="1506"/>
      <c r="L11" s="1507"/>
      <c r="M11" s="255"/>
      <c r="N11" s="1594"/>
      <c r="O11" s="1594"/>
      <c r="P11" s="1594"/>
      <c r="Q11" s="1594"/>
      <c r="R11" s="1594"/>
      <c r="S11" s="1890"/>
      <c r="T11" s="1891" t="s">
        <v>98</v>
      </c>
      <c r="U11" s="1892"/>
      <c r="V11" s="1893" t="s">
        <v>6</v>
      </c>
      <c r="W11" s="1894"/>
      <c r="X11" s="1895"/>
      <c r="Y11" s="1594"/>
      <c r="Z11" s="1594"/>
      <c r="AA11" s="1594"/>
      <c r="AB11" s="1594"/>
      <c r="AC11" s="1890"/>
      <c r="AD11" s="1891" t="s">
        <v>98</v>
      </c>
      <c r="AE11" s="1892"/>
      <c r="AF11" s="1888"/>
      <c r="AG11" s="1889"/>
      <c r="AH11" s="1594"/>
      <c r="AI11" s="1594"/>
      <c r="AJ11" s="1594"/>
      <c r="AK11" s="1594"/>
      <c r="AL11" s="1594"/>
      <c r="AM11" s="1890"/>
      <c r="AN11" s="1909" t="s">
        <v>133</v>
      </c>
      <c r="AO11" s="1910"/>
      <c r="AP11" s="1893" t="s">
        <v>6</v>
      </c>
      <c r="AQ11" s="1894"/>
      <c r="AR11" s="1911">
        <v>0.1</v>
      </c>
      <c r="AS11" s="1912"/>
      <c r="AT11" s="1913"/>
      <c r="AU11" s="1914" t="s">
        <v>133</v>
      </c>
      <c r="AV11" s="1915"/>
      <c r="AW11" s="1896"/>
      <c r="AX11" s="1896"/>
      <c r="AY11" s="1896"/>
      <c r="AZ11" s="1897"/>
    </row>
    <row r="12" spans="2:58" ht="23.25" customHeight="1">
      <c r="B12" s="1898" t="s">
        <v>97</v>
      </c>
      <c r="C12" s="1506"/>
      <c r="D12" s="1506"/>
      <c r="E12" s="1506"/>
      <c r="F12" s="1506"/>
      <c r="G12" s="1506"/>
      <c r="H12" s="1506"/>
      <c r="I12" s="1506"/>
      <c r="J12" s="1506"/>
      <c r="K12" s="1506"/>
      <c r="L12" s="1507"/>
      <c r="M12" s="255"/>
      <c r="N12" s="1899"/>
      <c r="O12" s="1899"/>
      <c r="P12" s="1899"/>
      <c r="Q12" s="1899"/>
      <c r="R12" s="1899"/>
      <c r="S12" s="1900"/>
      <c r="T12" s="1901" t="s">
        <v>134</v>
      </c>
      <c r="U12" s="1902"/>
      <c r="V12" s="1902"/>
      <c r="W12" s="1902"/>
      <c r="X12" s="1903"/>
      <c r="Y12" s="1903"/>
      <c r="Z12" s="1903"/>
      <c r="AA12" s="1903"/>
      <c r="AB12" s="1903"/>
      <c r="AC12" s="1903"/>
      <c r="AD12" s="1903"/>
      <c r="AE12" s="1904"/>
      <c r="AF12" s="1905"/>
      <c r="AG12" s="1906"/>
      <c r="AH12" s="1899"/>
      <c r="AI12" s="1899"/>
      <c r="AJ12" s="1899"/>
      <c r="AK12" s="1899"/>
      <c r="AL12" s="1899"/>
      <c r="AM12" s="1900"/>
      <c r="AN12" s="1901" t="s">
        <v>134</v>
      </c>
      <c r="AO12" s="1902"/>
      <c r="AP12" s="1902"/>
      <c r="AQ12" s="1902"/>
      <c r="AR12" s="1903"/>
      <c r="AS12" s="1903"/>
      <c r="AT12" s="1903"/>
      <c r="AU12" s="1903"/>
      <c r="AV12" s="1903"/>
      <c r="AW12" s="1907"/>
      <c r="AX12" s="1907"/>
      <c r="AY12" s="1908"/>
      <c r="AZ12" s="259"/>
    </row>
    <row r="13" spans="2:58" ht="23.25" customHeight="1">
      <c r="B13" s="1916" t="s">
        <v>96</v>
      </c>
      <c r="C13" s="1917"/>
      <c r="D13" s="1917"/>
      <c r="E13" s="1917"/>
      <c r="F13" s="1917"/>
      <c r="G13" s="1917"/>
      <c r="H13" s="1917"/>
      <c r="I13" s="1917"/>
      <c r="J13" s="1917"/>
      <c r="K13" s="1917"/>
      <c r="L13" s="1918"/>
      <c r="M13" s="256"/>
      <c r="N13" s="1919"/>
      <c r="O13" s="1919"/>
      <c r="P13" s="1919"/>
      <c r="Q13" s="1919"/>
      <c r="R13" s="1919"/>
      <c r="S13" s="1919"/>
      <c r="T13" s="1920"/>
      <c r="U13" s="1920"/>
      <c r="V13" s="1920"/>
      <c r="W13" s="1921"/>
      <c r="X13" s="1922"/>
      <c r="Y13" s="1922"/>
      <c r="Z13" s="1922"/>
      <c r="AA13" s="1922"/>
      <c r="AB13" s="1922"/>
      <c r="AC13" s="1922"/>
      <c r="AD13" s="1922"/>
      <c r="AE13" s="1922"/>
      <c r="AF13" s="1922"/>
      <c r="AG13" s="1923"/>
      <c r="AH13" s="1919"/>
      <c r="AI13" s="1919"/>
      <c r="AJ13" s="1919"/>
      <c r="AK13" s="1919"/>
      <c r="AL13" s="1919"/>
      <c r="AM13" s="1919"/>
      <c r="AN13" s="1931"/>
      <c r="AO13" s="1931"/>
      <c r="AP13" s="1931"/>
      <c r="AQ13" s="1932"/>
      <c r="AR13" s="1922"/>
      <c r="AS13" s="1922"/>
      <c r="AT13" s="1922"/>
      <c r="AU13" s="1922"/>
      <c r="AV13" s="1922"/>
      <c r="AW13" s="1922"/>
      <c r="AX13" s="1922"/>
      <c r="AY13" s="1922"/>
      <c r="AZ13" s="1928"/>
    </row>
    <row r="14" spans="2:58" ht="21" customHeight="1">
      <c r="B14" s="471" t="s">
        <v>93</v>
      </c>
      <c r="C14" s="472"/>
      <c r="D14" s="472"/>
      <c r="E14" s="472"/>
      <c r="F14" s="472"/>
      <c r="G14" s="472"/>
      <c r="H14" s="472"/>
      <c r="I14" s="472"/>
      <c r="J14" s="472"/>
      <c r="K14" s="472"/>
      <c r="L14" s="472"/>
      <c r="M14" s="1929"/>
      <c r="N14" s="1929"/>
      <c r="O14" s="1930" t="s">
        <v>478</v>
      </c>
      <c r="P14" s="1930"/>
      <c r="Q14" s="1930"/>
      <c r="R14" s="1930"/>
      <c r="S14" s="1930"/>
      <c r="T14" s="1930"/>
      <c r="U14" s="1930"/>
      <c r="V14" s="1930"/>
      <c r="W14" s="1930"/>
      <c r="X14" s="1930"/>
      <c r="Y14" s="1929"/>
      <c r="Z14" s="1929"/>
      <c r="AA14" s="1930" t="s">
        <v>479</v>
      </c>
      <c r="AB14" s="1930"/>
      <c r="AC14" s="1930"/>
      <c r="AD14" s="1930"/>
      <c r="AE14" s="1930"/>
      <c r="AF14" s="1930"/>
      <c r="AG14" s="1930"/>
      <c r="AH14" s="1929"/>
      <c r="AI14" s="1929"/>
      <c r="AJ14" s="1933" t="s">
        <v>708</v>
      </c>
      <c r="AK14" s="1933"/>
      <c r="AL14" s="1933"/>
      <c r="AM14" s="1933"/>
      <c r="AN14" s="1933"/>
      <c r="AO14" s="1933"/>
      <c r="AP14" s="1933"/>
      <c r="AQ14" s="1933"/>
      <c r="AR14" s="1933"/>
      <c r="AS14" s="1933"/>
      <c r="AT14" s="1933"/>
      <c r="AU14" s="1933"/>
      <c r="AV14" s="1933"/>
      <c r="AW14" s="1933"/>
      <c r="AX14" s="1933"/>
      <c r="AY14" s="1933"/>
      <c r="AZ14" s="1934"/>
    </row>
    <row r="15" spans="2:58" ht="23.25" customHeight="1">
      <c r="B15" s="1924" t="s">
        <v>95</v>
      </c>
      <c r="C15" s="1437"/>
      <c r="D15" s="1437"/>
      <c r="E15" s="1437"/>
      <c r="F15" s="1437"/>
      <c r="G15" s="1437"/>
      <c r="H15" s="1437"/>
      <c r="I15" s="1437"/>
      <c r="J15" s="1437"/>
      <c r="K15" s="1437"/>
      <c r="L15" s="1438"/>
      <c r="M15" s="263"/>
      <c r="N15" s="1440"/>
      <c r="O15" s="1440"/>
      <c r="P15" s="1440"/>
      <c r="Q15" s="1440"/>
      <c r="R15" s="1440"/>
      <c r="S15" s="1440"/>
      <c r="T15" s="1440"/>
      <c r="U15" s="1440"/>
      <c r="V15" s="1440"/>
      <c r="W15" s="1440"/>
      <c r="X15" s="1440"/>
      <c r="Y15" s="1440"/>
      <c r="Z15" s="1440"/>
      <c r="AA15" s="1440"/>
      <c r="AB15" s="1440"/>
      <c r="AC15" s="1440"/>
      <c r="AD15" s="1440"/>
      <c r="AE15" s="1440"/>
      <c r="AF15" s="1880"/>
      <c r="AG15" s="1881"/>
      <c r="AH15" s="1925" t="s">
        <v>135</v>
      </c>
      <c r="AI15" s="1926"/>
      <c r="AJ15" s="1926"/>
      <c r="AK15" s="1926"/>
      <c r="AL15" s="1926"/>
      <c r="AM15" s="1927"/>
      <c r="AN15" s="263"/>
      <c r="AO15" s="1440"/>
      <c r="AP15" s="1440"/>
      <c r="AQ15" s="1440"/>
      <c r="AR15" s="1440"/>
      <c r="AS15" s="1440"/>
      <c r="AT15" s="1440"/>
      <c r="AU15" s="1440"/>
      <c r="AV15" s="1440"/>
      <c r="AW15" s="1440"/>
      <c r="AX15" s="1440"/>
      <c r="AY15" s="1440"/>
      <c r="AZ15" s="264"/>
    </row>
    <row r="16" spans="2:58" ht="23.25" customHeight="1">
      <c r="B16" s="1924" t="s">
        <v>100</v>
      </c>
      <c r="C16" s="1437"/>
      <c r="D16" s="1437"/>
      <c r="E16" s="1437"/>
      <c r="F16" s="1437"/>
      <c r="G16" s="1437"/>
      <c r="H16" s="1437"/>
      <c r="I16" s="1437"/>
      <c r="J16" s="1437"/>
      <c r="K16" s="1437"/>
      <c r="L16" s="1438"/>
      <c r="M16" s="255"/>
      <c r="N16" s="1440"/>
      <c r="O16" s="1440"/>
      <c r="P16" s="1440"/>
      <c r="Q16" s="1440"/>
      <c r="R16" s="1440"/>
      <c r="S16" s="1440"/>
      <c r="T16" s="1440"/>
      <c r="U16" s="1440"/>
      <c r="V16" s="1440"/>
      <c r="W16" s="1440"/>
      <c r="X16" s="1440"/>
      <c r="Y16" s="1440"/>
      <c r="Z16" s="1440"/>
      <c r="AA16" s="1440"/>
      <c r="AB16" s="1440"/>
      <c r="AC16" s="1440"/>
      <c r="AD16" s="1440"/>
      <c r="AE16" s="1440"/>
      <c r="AF16" s="1888"/>
      <c r="AG16" s="1889"/>
      <c r="AH16" s="1437" t="s">
        <v>101</v>
      </c>
      <c r="AI16" s="1437"/>
      <c r="AJ16" s="1437"/>
      <c r="AK16" s="1437"/>
      <c r="AL16" s="1437"/>
      <c r="AM16" s="1437"/>
      <c r="AN16" s="255"/>
      <c r="AO16" s="1440"/>
      <c r="AP16" s="1440"/>
      <c r="AQ16" s="1440"/>
      <c r="AR16" s="1440"/>
      <c r="AS16" s="1440"/>
      <c r="AT16" s="1440"/>
      <c r="AU16" s="1440"/>
      <c r="AV16" s="1440"/>
      <c r="AW16" s="1440"/>
      <c r="AX16" s="1440"/>
      <c r="AY16" s="1440"/>
      <c r="AZ16" s="258"/>
    </row>
    <row r="17" spans="2:52" ht="23.25" customHeight="1">
      <c r="B17" s="1916" t="s">
        <v>103</v>
      </c>
      <c r="C17" s="1917"/>
      <c r="D17" s="1917"/>
      <c r="E17" s="1917"/>
      <c r="F17" s="1917"/>
      <c r="G17" s="1917"/>
      <c r="H17" s="1917"/>
      <c r="I17" s="1917"/>
      <c r="J17" s="1917"/>
      <c r="K17" s="1917"/>
      <c r="L17" s="1918"/>
      <c r="M17" s="256"/>
      <c r="N17" s="1935"/>
      <c r="O17" s="1935"/>
      <c r="P17" s="1935"/>
      <c r="Q17" s="1935"/>
      <c r="R17" s="1935"/>
      <c r="S17" s="1936"/>
      <c r="T17" s="1937" t="s">
        <v>99</v>
      </c>
      <c r="U17" s="1938"/>
      <c r="V17" s="1939"/>
      <c r="W17" s="1940"/>
      <c r="X17" s="1940"/>
      <c r="Y17" s="1941"/>
      <c r="Z17" s="1942"/>
      <c r="AA17" s="1942"/>
      <c r="AB17" s="1942"/>
      <c r="AC17" s="1942"/>
      <c r="AD17" s="1942"/>
      <c r="AE17" s="1942"/>
      <c r="AF17" s="1942"/>
      <c r="AG17" s="1942"/>
      <c r="AH17" s="1942"/>
      <c r="AI17" s="1942"/>
      <c r="AJ17" s="1942"/>
      <c r="AK17" s="1942"/>
      <c r="AL17" s="1942"/>
      <c r="AM17" s="1942"/>
      <c r="AN17" s="1942"/>
      <c r="AO17" s="1942"/>
      <c r="AP17" s="1942"/>
      <c r="AQ17" s="1942"/>
      <c r="AR17" s="1942"/>
      <c r="AS17" s="1942"/>
      <c r="AT17" s="1942"/>
      <c r="AU17" s="1942"/>
      <c r="AV17" s="1942"/>
      <c r="AW17" s="1942"/>
      <c r="AX17" s="1942"/>
      <c r="AY17" s="1942"/>
      <c r="AZ17" s="1943"/>
    </row>
    <row r="18" spans="2:52" ht="23.25" customHeight="1">
      <c r="B18" s="1799" t="s">
        <v>28</v>
      </c>
      <c r="C18" s="1800"/>
      <c r="D18" s="1800"/>
      <c r="E18" s="1800"/>
      <c r="F18" s="1800"/>
      <c r="G18" s="1800"/>
      <c r="H18" s="1800"/>
      <c r="I18" s="1800"/>
      <c r="J18" s="1800"/>
      <c r="K18" s="1800"/>
      <c r="L18" s="1801"/>
      <c r="M18" s="1785"/>
      <c r="N18" s="1786"/>
      <c r="O18" s="1786"/>
      <c r="P18" s="1786"/>
      <c r="Q18" s="1786"/>
      <c r="R18" s="1786"/>
      <c r="S18" s="1786"/>
      <c r="T18" s="1786"/>
      <c r="U18" s="1786"/>
      <c r="V18" s="1786"/>
      <c r="W18" s="1786"/>
      <c r="X18" s="1786"/>
      <c r="Y18" s="1786"/>
      <c r="Z18" s="1786"/>
      <c r="AA18" s="1786"/>
      <c r="AB18" s="1786"/>
      <c r="AC18" s="1786"/>
      <c r="AD18" s="1786"/>
      <c r="AE18" s="1786"/>
      <c r="AF18" s="1786"/>
      <c r="AG18" s="1786"/>
      <c r="AH18" s="1786"/>
      <c r="AI18" s="1786"/>
      <c r="AJ18" s="1786"/>
      <c r="AK18" s="1786"/>
      <c r="AL18" s="1786"/>
      <c r="AM18" s="1786"/>
      <c r="AN18" s="1786"/>
      <c r="AO18" s="1786"/>
      <c r="AP18" s="1786"/>
      <c r="AQ18" s="1786"/>
      <c r="AR18" s="1786"/>
      <c r="AS18" s="1786"/>
      <c r="AT18" s="1786"/>
      <c r="AU18" s="1786"/>
      <c r="AV18" s="1786"/>
      <c r="AW18" s="1786"/>
      <c r="AX18" s="1786"/>
      <c r="AY18" s="1786"/>
      <c r="AZ18" s="1787"/>
    </row>
    <row r="19" spans="2:52" ht="23.25" customHeight="1">
      <c r="B19" s="1755"/>
      <c r="C19" s="1756"/>
      <c r="D19" s="1756"/>
      <c r="E19" s="1756"/>
      <c r="F19" s="1756"/>
      <c r="G19" s="1756"/>
      <c r="H19" s="1756"/>
      <c r="I19" s="1756"/>
      <c r="J19" s="1756"/>
      <c r="K19" s="1756"/>
      <c r="L19" s="1757"/>
      <c r="M19" s="1178"/>
      <c r="N19" s="1179"/>
      <c r="O19" s="1179"/>
      <c r="P19" s="1179"/>
      <c r="Q19" s="1179"/>
      <c r="R19" s="1179"/>
      <c r="S19" s="1179"/>
      <c r="T19" s="1179"/>
      <c r="U19" s="1179"/>
      <c r="V19" s="1179"/>
      <c r="W19" s="1179"/>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179"/>
      <c r="AS19" s="1179"/>
      <c r="AT19" s="1179"/>
      <c r="AU19" s="1179"/>
      <c r="AV19" s="1179"/>
      <c r="AW19" s="1179"/>
      <c r="AX19" s="1179"/>
      <c r="AY19" s="1179"/>
      <c r="AZ19" s="1180"/>
    </row>
    <row r="20" spans="2:52" ht="21" customHeight="1">
      <c r="B20" s="1181"/>
      <c r="C20" s="1182"/>
      <c r="D20" s="1182"/>
      <c r="E20" s="1182"/>
      <c r="F20" s="1182"/>
      <c r="G20" s="1182"/>
      <c r="H20" s="1182"/>
      <c r="I20" s="1182"/>
      <c r="J20" s="1182"/>
      <c r="K20" s="1182"/>
      <c r="L20" s="1182"/>
      <c r="M20" s="1182"/>
      <c r="N20" s="1182"/>
      <c r="O20" s="1182"/>
      <c r="P20" s="1182"/>
      <c r="Q20" s="1182"/>
      <c r="R20" s="1182"/>
      <c r="S20" s="1182"/>
      <c r="T20" s="1182"/>
      <c r="U20" s="1182"/>
      <c r="V20" s="1182"/>
      <c r="W20" s="1182"/>
      <c r="X20" s="1183"/>
      <c r="Y20" s="1223"/>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4"/>
      <c r="AV20" s="1224"/>
      <c r="AW20" s="1224"/>
      <c r="AX20" s="1224"/>
      <c r="AY20" s="1224"/>
      <c r="AZ20" s="1225"/>
    </row>
    <row r="21" spans="2:52" ht="18" customHeight="1">
      <c r="B21" s="8"/>
      <c r="C21" s="1166"/>
      <c r="D21" s="1166"/>
      <c r="E21" s="1166"/>
      <c r="F21" s="1166"/>
      <c r="G21" s="1166"/>
      <c r="H21" s="1166"/>
      <c r="I21" s="1166"/>
      <c r="J21" s="1166"/>
      <c r="K21" s="1166"/>
      <c r="L21" s="1166"/>
      <c r="M21" s="1166"/>
      <c r="N21" s="1166"/>
      <c r="O21" s="1166"/>
      <c r="P21" s="1166"/>
      <c r="Q21" s="1166"/>
      <c r="R21" s="1166"/>
      <c r="S21" s="1166"/>
      <c r="T21" s="1166"/>
      <c r="U21" s="1166"/>
      <c r="V21" s="1166"/>
      <c r="W21" s="1166"/>
      <c r="X21" s="7"/>
      <c r="Y21" s="1157"/>
      <c r="Z21" s="1158"/>
      <c r="AA21" s="1158"/>
      <c r="AB21" s="1761"/>
      <c r="AC21" s="1761"/>
      <c r="AD21" s="1761"/>
      <c r="AE21" s="1761"/>
      <c r="AF21" s="1761"/>
      <c r="AG21" s="1761"/>
      <c r="AH21" s="1761"/>
      <c r="AI21" s="1761"/>
      <c r="AJ21" s="1761"/>
      <c r="AK21" s="1761"/>
      <c r="AL21" s="1761"/>
      <c r="AM21" s="1761"/>
      <c r="AN21" s="1761"/>
      <c r="AO21" s="1761"/>
      <c r="AP21" s="1761"/>
      <c r="AQ21" s="1761"/>
      <c r="AR21" s="1761"/>
      <c r="AS21" s="1761"/>
      <c r="AT21" s="1761"/>
      <c r="AU21" s="1761"/>
      <c r="AV21" s="1761"/>
      <c r="AW21" s="1158"/>
      <c r="AX21" s="1158"/>
      <c r="AY21" s="1158"/>
      <c r="AZ21" s="1167"/>
    </row>
    <row r="22" spans="2:52" ht="21" customHeight="1" thickBot="1">
      <c r="B22" s="1163" t="s">
        <v>17</v>
      </c>
      <c r="C22" s="1161"/>
      <c r="D22" s="1161"/>
      <c r="E22" s="1161"/>
      <c r="F22" s="1161"/>
      <c r="G22" s="1161"/>
      <c r="H22" s="1161"/>
      <c r="I22" s="1161"/>
      <c r="J22" s="1161"/>
      <c r="K22" s="1161"/>
      <c r="L22" s="1161"/>
      <c r="M22" s="1161"/>
      <c r="N22" s="1161"/>
      <c r="O22" s="1161"/>
      <c r="P22" s="1161"/>
      <c r="Q22" s="1161"/>
      <c r="R22" s="1161"/>
      <c r="S22" s="1161"/>
      <c r="T22" s="1161"/>
      <c r="U22" s="1161"/>
      <c r="V22" s="1161"/>
      <c r="W22" s="1161"/>
      <c r="X22" s="1164"/>
      <c r="Y22" s="1160" t="s">
        <v>18</v>
      </c>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2"/>
    </row>
  </sheetData>
  <sheetProtection password="CAAF" sheet="1" objects="1" scenarios="1" selectLockedCells="1"/>
  <mergeCells count="93">
    <mergeCell ref="AO16:AY16"/>
    <mergeCell ref="B20:X20"/>
    <mergeCell ref="Y20:AZ20"/>
    <mergeCell ref="B18:L18"/>
    <mergeCell ref="M18:AZ18"/>
    <mergeCell ref="M19:AZ19"/>
    <mergeCell ref="B19:L19"/>
    <mergeCell ref="N17:S17"/>
    <mergeCell ref="T17:U17"/>
    <mergeCell ref="V17:X17"/>
    <mergeCell ref="Y17:AZ17"/>
    <mergeCell ref="B17:L17"/>
    <mergeCell ref="B16:L16"/>
    <mergeCell ref="N16:AE16"/>
    <mergeCell ref="AF16:AG16"/>
    <mergeCell ref="AH16:AM16"/>
    <mergeCell ref="C21:W21"/>
    <mergeCell ref="Y21:AA21"/>
    <mergeCell ref="AB21:AV21"/>
    <mergeCell ref="AW21:AZ21"/>
    <mergeCell ref="B22:X22"/>
    <mergeCell ref="Y22:AZ22"/>
    <mergeCell ref="AR13:AZ13"/>
    <mergeCell ref="M14:N14"/>
    <mergeCell ref="O14:X14"/>
    <mergeCell ref="AN13:AQ13"/>
    <mergeCell ref="Y14:Z14"/>
    <mergeCell ref="AA14:AG14"/>
    <mergeCell ref="AH14:AI14"/>
    <mergeCell ref="AJ14:AZ14"/>
    <mergeCell ref="B15:L15"/>
    <mergeCell ref="N15:AE15"/>
    <mergeCell ref="AF15:AG15"/>
    <mergeCell ref="AH15:AM15"/>
    <mergeCell ref="AO15:AY15"/>
    <mergeCell ref="B13:L13"/>
    <mergeCell ref="N13:S13"/>
    <mergeCell ref="T13:W13"/>
    <mergeCell ref="X13:AG13"/>
    <mergeCell ref="AH13:AM13"/>
    <mergeCell ref="AW11:AZ11"/>
    <mergeCell ref="B12:L12"/>
    <mergeCell ref="N12:S12"/>
    <mergeCell ref="T12:W12"/>
    <mergeCell ref="X12:AE12"/>
    <mergeCell ref="AF12:AG12"/>
    <mergeCell ref="AH12:AM12"/>
    <mergeCell ref="AN12:AQ12"/>
    <mergeCell ref="AR12:AY12"/>
    <mergeCell ref="AF11:AG11"/>
    <mergeCell ref="AH11:AM11"/>
    <mergeCell ref="AN11:AO11"/>
    <mergeCell ref="AP11:AQ11"/>
    <mergeCell ref="AR11:AT11"/>
    <mergeCell ref="AU11:AV11"/>
    <mergeCell ref="B11:L11"/>
    <mergeCell ref="N11:S11"/>
    <mergeCell ref="T11:U11"/>
    <mergeCell ref="V11:W11"/>
    <mergeCell ref="X11:AC11"/>
    <mergeCell ref="AD11:AE11"/>
    <mergeCell ref="B8:AZ8"/>
    <mergeCell ref="N9:AE9"/>
    <mergeCell ref="AF9:AG9"/>
    <mergeCell ref="AH9:AY9"/>
    <mergeCell ref="B10:L10"/>
    <mergeCell ref="N10:AE10"/>
    <mergeCell ref="AF10:AG10"/>
    <mergeCell ref="AH10:AY10"/>
    <mergeCell ref="B6:L6"/>
    <mergeCell ref="M6:X6"/>
    <mergeCell ref="Y6:Z6"/>
    <mergeCell ref="AB6:AE6"/>
    <mergeCell ref="AG6:AZ6"/>
    <mergeCell ref="B7:L7"/>
    <mergeCell ref="M7:X7"/>
    <mergeCell ref="Z7:AK7"/>
    <mergeCell ref="AM7:AN7"/>
    <mergeCell ref="AP7:AZ7"/>
    <mergeCell ref="B4:L4"/>
    <mergeCell ref="M4:X4"/>
    <mergeCell ref="Z4:AT4"/>
    <mergeCell ref="AV4:AY4"/>
    <mergeCell ref="B5:L5"/>
    <mergeCell ref="M5:X5"/>
    <mergeCell ref="Z5:AZ5"/>
    <mergeCell ref="B1:AV1"/>
    <mergeCell ref="B2:AZ2"/>
    <mergeCell ref="B3:P3"/>
    <mergeCell ref="R3:X3"/>
    <mergeCell ref="Y3:AR3"/>
    <mergeCell ref="AX3:AZ3"/>
    <mergeCell ref="AS3:AV3"/>
  </mergeCells>
  <dataValidations count="22">
    <dataValidation type="textLength" operator="lessThanOrEqual" allowBlank="1" showInputMessage="1" showErrorMessage="1" errorTitle="Fehleingabe" error="Bitte max. 10 Zeichen eingeben!" promptTitle="Angabe Übergabeschutz" prompt="Hier bitte den Schutzrelais-Typ eingeben!" sqref="AO15:AY15">
      <formula1>10</formula1>
    </dataValidation>
    <dataValidation type="textLength" operator="lessThanOrEqual" allowBlank="1" showInputMessage="1" showErrorMessage="1" errorTitle="Fehleingabe" error="Bitte max. 10 Zeichen eingeben!" promptTitle="Angabe Übergabeschutz" prompt="Hier bitte den aktuellen Sofwarestand des Schutzrelais eingeben!" sqref="AO16:AY16">
      <formula1>10</formula1>
    </dataValidation>
    <dataValidation type="list" allowBlank="1" showInputMessage="1" showErrorMessage="1" sqref="V17:X17">
      <formula1>"AC,DC"</formula1>
    </dataValidation>
    <dataValidation type="textLength" operator="lessThanOrEqual" allowBlank="1" showInputMessage="1" showErrorMessage="1" errorTitle="Fehleingabe" error="Bitte max. 20 Zeichen eingeben!" promptTitle="Angabe Übergabeschutz" prompt="Hier bitte das Fabrikat der Stromwandler eingeben!" sqref="N10:AE10">
      <formula1>30</formula1>
    </dataValidation>
    <dataValidation type="textLength" operator="lessThanOrEqual" allowBlank="1" showInputMessage="1" showErrorMessage="1" errorTitle="Fehleingabe" error="Bitte max. 20 Zeichen eingeben!" promptTitle="Angabe Übergabeschutz" prompt="Hier bitte das Fabrikat der Spannungswandler eingeben!" sqref="AH10:AY10">
      <formula1>30</formula1>
    </dataValidation>
    <dataValidation type="decimal" operator="lessThanOrEqual" allowBlank="1" showInputMessage="1" showErrorMessage="1" errorTitle="Fehleingabe" error="Der Maximalwert beträgt 50 VA!" promptTitle="Angabe Übergabeschutz" prompt="Hier bitte die Leistung der Stromwandler eingeben!" sqref="N12:S12">
      <formula1>50</formula1>
    </dataValidation>
    <dataValidation type="decimal" operator="lessThanOrEqual" allowBlank="1" showInputMessage="1" showErrorMessage="1" errorTitle="Fehleingabe" error="Der Maximalwert beträgt 50 VA!" promptTitle="Angabe Übergabeschutz" prompt="Hier bitte die Leistung der Spannungswandler eingeben!" sqref="AH12:AM12 AR12">
      <formula1>50</formula1>
    </dataValidation>
    <dataValidation type="textLength" operator="lessThanOrEqual" allowBlank="1" showInputMessage="1" showErrorMessage="1" errorTitle="Fehleingabe" error="Bitte max. 5 Zeichen eingeben!" promptTitle="Angabe Übergabeschutz" prompt="Hier bitte die Klasse der Stromwandler eingeben!" sqref="N13:S13">
      <formula1>5</formula1>
    </dataValidation>
    <dataValidation type="textLength" operator="lessThanOrEqual" allowBlank="1" showInputMessage="1" showErrorMessage="1" errorTitle="Fehleingabe" error="Bitte max. 7 Zeichen eingeben!" promptTitle="Angabe Übergabeschutz" prompt="Hier bitte die Klasse der Spannungswandler eingeben!" sqref="AH13:AM13">
      <formula1>7</formula1>
    </dataValidation>
    <dataValidation type="decimal" operator="lessThanOrEqual" allowBlank="1" showInputMessage="1" showErrorMessage="1" errorTitle="Fehleingabe" error="Der Maximalwert beträgt 0,1 kV!" promptTitle="Angabe Übergabeschutz" prompt="Hier bitte die sekundäre Bemessungsspannung der Spannungswandler eingeben!" sqref="AR11">
      <formula1>0.1</formula1>
    </dataValidation>
    <dataValidation type="whole" operator="lessThanOrEqual" allowBlank="1" showInputMessage="1" showErrorMessage="1" errorTitle="Fehleingabe" error="Der Maximalwert beträgt 230 V!" promptTitle="Angabe Übergabeschutz" prompt="Hier bitte die Betätigungsspannung des Schutzrelais eingeben!" sqref="N17:S17">
      <formula1>230</formula1>
    </dataValidation>
    <dataValidation type="textLength" operator="lessThanOrEqual" allowBlank="1" showInputMessage="1" showErrorMessage="1" errorTitle="Fehleingabe" error="Bitte max. 30 Zeichen eingeben!" promptTitle="Angabe Übergabeschutz" prompt="Hier bitte die Fabrikationsnummer des Schutzrelais eingeben!" sqref="N16:AE16">
      <formula1>30</formula1>
    </dataValidation>
    <dataValidation type="textLength" operator="lessThanOrEqual" allowBlank="1" showInputMessage="1" showErrorMessage="1" errorTitle="Fehleingabe" error="Bitte max. 20 Zeichen eingeben!" promptTitle="Angabe Übergabeschutz" prompt="Hier bitte das Fabrikat des Schutzrelais eingeben!" sqref="N15:AE15">
      <formula1>30</formula1>
    </dataValidation>
    <dataValidation type="whole" operator="lessThanOrEqual" allowBlank="1" showInputMessage="1" showErrorMessage="1" errorTitle="Fehleingabe" error="Der Maximalwert beträgt 20.000 V!" promptTitle="Angabe Übergabeschutz" prompt="Hier bitte die primäre Bemessungsspannung der Spannungswandler eingeben!" sqref="AH11:AM11">
      <formula1>20000</formula1>
    </dataValidation>
    <dataValidation type="whole" operator="lessThanOrEqual" allowBlank="1" showInputMessage="1" showErrorMessage="1" errorTitle="Fehleingabe" error="Der Maximalwert beträgt 5 A!" promptTitle="Angabe Übergabeschutz" prompt="Hier bitte den sekundären Bemessungsstrom der Stromwandler eingeben!" sqref="X11:AC11">
      <formula1>5</formula1>
    </dataValidation>
    <dataValidation type="whole" operator="lessThanOrEqual" allowBlank="1" showInputMessage="1" showErrorMessage="1" errorTitle="Fehleingabe" error="Der Maximalwert beträgt 1000 A!" promptTitle="Angabe Übergabeschutz" prompt="Hier bitte den primären Bemessungsstrom der Stromwandler eingeben!" sqref="N11:S11">
      <formula1>1000</formula1>
    </dataValidation>
    <dataValidation type="textLength" operator="lessThanOrEqual" allowBlank="1" showInputMessage="1" showErrorMessage="1" errorTitle="Fehleingabe" error="Bitte max. 20 Zeichen eingeben!" promptTitle="Angabe Übergabeschutz" prompt="Hier bitte die Klasse der Spannungswandler eingeben!" sqref="AN13">
      <formula1>20</formula1>
    </dataValidation>
    <dataValidation type="textLength" operator="lessThanOrEqual" allowBlank="1" showInputMessage="1" showErrorMessage="1" errorTitle="Fehleingabe" error="Bitte max. 4 Zeichen eingeben!" promptTitle="Angabe Übergabeschutz" prompt="Hier bitte das Abgangsfeld angeben, in dem der Übergabeschutz installiert ist! (z. B. =K03)" sqref="AV4:AY4">
      <formula1>4</formula1>
    </dataValidation>
    <dataValidation operator="lessThanOrEqual" allowBlank="1" showInputMessage="1" showErrorMessage="1" sqref="Z4:AU4 AZ4"/>
    <dataValidation type="whole" allowBlank="1" showInputMessage="1" showErrorMessage="1" sqref="AM7:AN7">
      <formula1>1</formula1>
      <formula2>99</formula2>
    </dataValidation>
    <dataValidation allowBlank="1" showErrorMessage="1" sqref="Z7:AK7 R3:X3 AX3:AZ3 AS3"/>
    <dataValidation type="textLength" allowBlank="1" showInputMessage="1" showErrorMessage="1" promptTitle="Errichtungsplanung Anlage" prompt="Hier bitte den Wohnort/Firmensitz des Anschlussnutzers und das Unterschriftsdatum eingeben!" sqref="C21:W21">
      <formula1>0</formula1>
      <formula2>45</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41" r:id="rId5" name="Check Box 1">
              <controlPr defaultSize="0" autoFill="0" autoLine="0" autoPict="0">
                <anchor moveWithCells="1">
                  <from>
                    <xdr:col>12</xdr:col>
                    <xdr:colOff>9525</xdr:colOff>
                    <xdr:row>13</xdr:row>
                    <xdr:rowOff>19050</xdr:rowOff>
                  </from>
                  <to>
                    <xdr:col>14</xdr:col>
                    <xdr:colOff>0</xdr:colOff>
                    <xdr:row>13</xdr:row>
                    <xdr:rowOff>247650</xdr:rowOff>
                  </to>
                </anchor>
              </controlPr>
            </control>
          </mc:Choice>
        </mc:AlternateContent>
        <mc:AlternateContent xmlns:mc="http://schemas.openxmlformats.org/markup-compatibility/2006">
          <mc:Choice Requires="x14">
            <control shapeId="61442" r:id="rId6" name="Check Box 2">
              <controlPr defaultSize="0" autoFill="0" autoLine="0" autoPict="0">
                <anchor moveWithCells="1">
                  <from>
                    <xdr:col>24</xdr:col>
                    <xdr:colOff>9525</xdr:colOff>
                    <xdr:row>13</xdr:row>
                    <xdr:rowOff>19050</xdr:rowOff>
                  </from>
                  <to>
                    <xdr:col>26</xdr:col>
                    <xdr:colOff>0</xdr:colOff>
                    <xdr:row>13</xdr:row>
                    <xdr:rowOff>247650</xdr:rowOff>
                  </to>
                </anchor>
              </controlPr>
            </control>
          </mc:Choice>
        </mc:AlternateContent>
        <mc:AlternateContent xmlns:mc="http://schemas.openxmlformats.org/markup-compatibility/2006">
          <mc:Choice Requires="x14">
            <control shapeId="61443" r:id="rId7" name="Check Box 3">
              <controlPr defaultSize="0" autoFill="0" autoLine="0" autoPict="0">
                <anchor moveWithCells="1">
                  <from>
                    <xdr:col>33</xdr:col>
                    <xdr:colOff>9525</xdr:colOff>
                    <xdr:row>13</xdr:row>
                    <xdr:rowOff>19050</xdr:rowOff>
                  </from>
                  <to>
                    <xdr:col>35</xdr:col>
                    <xdr:colOff>0</xdr:colOff>
                    <xdr:row>13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enableFormatConditionsCalculation="0">
    <tabColor rgb="FF00FF00"/>
  </sheetPr>
  <dimension ref="B1:BD36"/>
  <sheetViews>
    <sheetView showGridLines="0" showRowColHeaders="0" showZeros="0" showOutlineSymbols="0" zoomScaleNormal="100" zoomScaleSheetLayoutView="100" workbookViewId="0">
      <selection activeCell="AW14" sqref="AW14:AX14"/>
    </sheetView>
  </sheetViews>
  <sheetFormatPr baseColWidth="10" defaultRowHeight="12.75"/>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6" s="1" customFormat="1" ht="23.25" customHeight="1">
      <c r="B1" s="1059" t="s">
        <v>484</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c r="AT1" s="1060"/>
      <c r="AU1" s="1060"/>
      <c r="AV1" s="1060"/>
      <c r="AW1" s="6" t="s">
        <v>29</v>
      </c>
      <c r="AX1" s="5" t="s">
        <v>6</v>
      </c>
      <c r="AY1" s="4">
        <v>1</v>
      </c>
      <c r="AZ1" s="3"/>
    </row>
    <row r="2" spans="2:56" s="1" customFormat="1" ht="18.75" customHeight="1" thickBot="1">
      <c r="B2" s="1835" t="s">
        <v>75</v>
      </c>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7"/>
    </row>
    <row r="3" spans="2:56" s="1" customFormat="1" ht="21" customHeight="1">
      <c r="B3" s="1715" t="s">
        <v>128</v>
      </c>
      <c r="C3" s="1716"/>
      <c r="D3" s="1716"/>
      <c r="E3" s="1716"/>
      <c r="F3" s="1716"/>
      <c r="G3" s="1716"/>
      <c r="H3" s="1716"/>
      <c r="I3" s="1716"/>
      <c r="J3" s="1716"/>
      <c r="K3" s="1716"/>
      <c r="L3" s="1716"/>
      <c r="M3" s="1716"/>
      <c r="N3" s="1716"/>
      <c r="O3" s="1716"/>
      <c r="P3" s="1716"/>
      <c r="Q3" s="90"/>
      <c r="R3" s="1838">
        <f>Datenbasis!C6</f>
        <v>0</v>
      </c>
      <c r="S3" s="1838"/>
      <c r="T3" s="1838"/>
      <c r="U3" s="1838"/>
      <c r="V3" s="1838"/>
      <c r="W3" s="1838"/>
      <c r="X3" s="1839"/>
      <c r="Y3" s="1840" t="s">
        <v>127</v>
      </c>
      <c r="Z3" s="1841"/>
      <c r="AA3" s="1841"/>
      <c r="AB3" s="1841"/>
      <c r="AC3" s="1841"/>
      <c r="AD3" s="1841"/>
      <c r="AE3" s="1841"/>
      <c r="AF3" s="1841"/>
      <c r="AG3" s="1841"/>
      <c r="AH3" s="1841"/>
      <c r="AI3" s="1841"/>
      <c r="AJ3" s="1841"/>
      <c r="AK3" s="1841"/>
      <c r="AL3" s="1841"/>
      <c r="AM3" s="1841"/>
      <c r="AN3" s="1841"/>
      <c r="AO3" s="1841"/>
      <c r="AP3" s="1841"/>
      <c r="AQ3" s="1841"/>
      <c r="AR3" s="1841"/>
      <c r="AS3" s="1842">
        <f>Datenbasis!D6</f>
        <v>0</v>
      </c>
      <c r="AT3" s="1842"/>
      <c r="AU3" s="1842"/>
      <c r="AV3" s="1843"/>
      <c r="AW3" s="965" t="s">
        <v>6</v>
      </c>
      <c r="AX3" s="1523">
        <f>Datenbasis!E6</f>
        <v>0</v>
      </c>
      <c r="AY3" s="1523"/>
      <c r="AZ3" s="1524"/>
    </row>
    <row r="4" spans="2:56" ht="21" customHeight="1">
      <c r="B4" s="1977" t="s">
        <v>3</v>
      </c>
      <c r="C4" s="1978"/>
      <c r="D4" s="1978"/>
      <c r="E4" s="1978"/>
      <c r="F4" s="1978"/>
      <c r="G4" s="1978"/>
      <c r="H4" s="1978"/>
      <c r="I4" s="1978"/>
      <c r="J4" s="1978"/>
      <c r="K4" s="1978"/>
      <c r="L4" s="1978"/>
      <c r="M4" s="1979" t="s">
        <v>4</v>
      </c>
      <c r="N4" s="1979"/>
      <c r="O4" s="1979"/>
      <c r="P4" s="1979"/>
      <c r="Q4" s="1979"/>
      <c r="R4" s="1979"/>
      <c r="S4" s="1979"/>
      <c r="T4" s="1979"/>
      <c r="U4" s="1979"/>
      <c r="V4" s="1979"/>
      <c r="W4" s="1979"/>
      <c r="X4" s="1979"/>
      <c r="Y4" s="101"/>
      <c r="Z4" s="1967">
        <f>Datenbasis!D3</f>
        <v>0</v>
      </c>
      <c r="AA4" s="1967"/>
      <c r="AB4" s="1967"/>
      <c r="AC4" s="1967"/>
      <c r="AD4" s="1967"/>
      <c r="AE4" s="1967"/>
      <c r="AF4" s="1967"/>
      <c r="AG4" s="1967"/>
      <c r="AH4" s="1967"/>
      <c r="AI4" s="1967"/>
      <c r="AJ4" s="1967"/>
      <c r="AK4" s="1967"/>
      <c r="AL4" s="1967"/>
      <c r="AM4" s="1967"/>
      <c r="AN4" s="1967"/>
      <c r="AO4" s="1967"/>
      <c r="AP4" s="1967"/>
      <c r="AQ4" s="1967"/>
      <c r="AR4" s="1967"/>
      <c r="AS4" s="1967"/>
      <c r="AT4" s="1967"/>
      <c r="AU4" s="1967"/>
      <c r="AV4" s="1967"/>
      <c r="AW4" s="1967"/>
      <c r="AX4" s="1967"/>
      <c r="AY4" s="1967"/>
      <c r="AZ4" s="1968"/>
    </row>
    <row r="5" spans="2:56" ht="21" customHeight="1">
      <c r="B5" s="1864"/>
      <c r="C5" s="1865"/>
      <c r="D5" s="1865"/>
      <c r="E5" s="1865"/>
      <c r="F5" s="1865"/>
      <c r="G5" s="1865"/>
      <c r="H5" s="1865"/>
      <c r="I5" s="1865"/>
      <c r="J5" s="1865"/>
      <c r="K5" s="1865"/>
      <c r="L5" s="1865"/>
      <c r="M5" s="1975" t="s">
        <v>5</v>
      </c>
      <c r="N5" s="1975"/>
      <c r="O5" s="1975"/>
      <c r="P5" s="1975"/>
      <c r="Q5" s="1975"/>
      <c r="R5" s="1975"/>
      <c r="S5" s="1975"/>
      <c r="T5" s="1975"/>
      <c r="U5" s="1975"/>
      <c r="V5" s="1975"/>
      <c r="W5" s="1975"/>
      <c r="X5" s="1975"/>
      <c r="Y5" s="1980" t="s">
        <v>21</v>
      </c>
      <c r="Z5" s="1981"/>
      <c r="AA5" s="81"/>
      <c r="AB5" s="1969">
        <v>99310</v>
      </c>
      <c r="AC5" s="1970"/>
      <c r="AD5" s="1970"/>
      <c r="AE5" s="1970"/>
      <c r="AF5" s="82"/>
      <c r="AG5" s="1971" t="s">
        <v>174</v>
      </c>
      <c r="AH5" s="1972"/>
      <c r="AI5" s="1972"/>
      <c r="AJ5" s="1972"/>
      <c r="AK5" s="1972"/>
      <c r="AL5" s="1972"/>
      <c r="AM5" s="1972"/>
      <c r="AN5" s="1972"/>
      <c r="AO5" s="1972"/>
      <c r="AP5" s="1972"/>
      <c r="AQ5" s="1972"/>
      <c r="AR5" s="1972"/>
      <c r="AS5" s="1972"/>
      <c r="AT5" s="1972"/>
      <c r="AU5" s="1972"/>
      <c r="AV5" s="1972"/>
      <c r="AW5" s="1972"/>
      <c r="AX5" s="1972"/>
      <c r="AY5" s="1972"/>
      <c r="AZ5" s="1973"/>
    </row>
    <row r="6" spans="2:56" ht="21" customHeight="1">
      <c r="B6" s="1864"/>
      <c r="C6" s="1865"/>
      <c r="D6" s="1865"/>
      <c r="E6" s="1865"/>
      <c r="F6" s="1865"/>
      <c r="G6" s="1865"/>
      <c r="H6" s="1865"/>
      <c r="I6" s="1865"/>
      <c r="J6" s="1865"/>
      <c r="K6" s="1865"/>
      <c r="L6" s="1865"/>
      <c r="M6" s="1976" t="s">
        <v>9</v>
      </c>
      <c r="N6" s="1976"/>
      <c r="O6" s="1976"/>
      <c r="P6" s="1976"/>
      <c r="Q6" s="1976"/>
      <c r="R6" s="1976"/>
      <c r="S6" s="1976"/>
      <c r="T6" s="1976"/>
      <c r="U6" s="1976"/>
      <c r="V6" s="1976"/>
      <c r="W6" s="1976"/>
      <c r="X6" s="1976"/>
      <c r="Y6" s="87"/>
      <c r="Z6" s="1965">
        <f>Datenbasis!H3</f>
        <v>0</v>
      </c>
      <c r="AA6" s="1965"/>
      <c r="AB6" s="1965"/>
      <c r="AC6" s="1965"/>
      <c r="AD6" s="1965"/>
      <c r="AE6" s="1965"/>
      <c r="AF6" s="1965"/>
      <c r="AG6" s="1965"/>
      <c r="AH6" s="1965"/>
      <c r="AI6" s="1965"/>
      <c r="AJ6" s="1965"/>
      <c r="AK6" s="1965"/>
      <c r="AL6" s="88"/>
      <c r="AM6" s="1966">
        <f>Datenbasis!I3</f>
        <v>0</v>
      </c>
      <c r="AN6" s="1966"/>
      <c r="AO6" s="88"/>
      <c r="AP6" s="1965">
        <f>Datenbasis!J3</f>
        <v>0</v>
      </c>
      <c r="AQ6" s="1965"/>
      <c r="AR6" s="1965"/>
      <c r="AS6" s="1965"/>
      <c r="AT6" s="1965"/>
      <c r="AU6" s="1965"/>
      <c r="AV6" s="1965"/>
      <c r="AW6" s="1965"/>
      <c r="AX6" s="1965"/>
      <c r="AY6" s="1965"/>
      <c r="AZ6" s="1974"/>
    </row>
    <row r="7" spans="2:56" s="1" customFormat="1" ht="21" customHeight="1">
      <c r="B7" s="2061"/>
      <c r="C7" s="2062"/>
      <c r="D7" s="2062"/>
      <c r="E7" s="2062"/>
      <c r="F7" s="2062"/>
      <c r="G7" s="2062"/>
      <c r="H7" s="2062"/>
      <c r="I7" s="2062"/>
      <c r="J7" s="2062"/>
      <c r="K7" s="2062"/>
      <c r="L7" s="2062"/>
      <c r="M7" s="2063" t="s">
        <v>299</v>
      </c>
      <c r="N7" s="2064"/>
      <c r="O7" s="2064"/>
      <c r="P7" s="2064"/>
      <c r="Q7" s="2064"/>
      <c r="R7" s="2064"/>
      <c r="S7" s="2064"/>
      <c r="T7" s="2064"/>
      <c r="U7" s="2064"/>
      <c r="V7" s="2064"/>
      <c r="W7" s="2064"/>
      <c r="X7" s="2064"/>
      <c r="Y7" s="135"/>
      <c r="Z7" s="2080">
        <f>Datenbasis!M8</f>
        <v>0</v>
      </c>
      <c r="AA7" s="2081"/>
      <c r="AB7" s="2081"/>
      <c r="AC7" s="2081"/>
      <c r="AD7" s="2081"/>
      <c r="AE7" s="2081"/>
      <c r="AF7" s="2081"/>
      <c r="AG7" s="2081"/>
      <c r="AH7" s="2081"/>
      <c r="AI7" s="2081"/>
      <c r="AJ7" s="2081"/>
      <c r="AK7" s="2081"/>
      <c r="AL7" s="2081"/>
      <c r="AM7" s="2081"/>
      <c r="AN7" s="2081"/>
      <c r="AO7" s="2081"/>
      <c r="AP7" s="2081"/>
      <c r="AQ7" s="2082"/>
      <c r="AR7" s="136"/>
      <c r="AS7" s="2065">
        <f>Datenbasis!M9</f>
        <v>0</v>
      </c>
      <c r="AT7" s="2065"/>
      <c r="AU7" s="2065"/>
      <c r="AV7" s="2065"/>
      <c r="AW7" s="2065"/>
      <c r="AX7" s="2065"/>
      <c r="AY7" s="2065"/>
      <c r="AZ7" s="137"/>
    </row>
    <row r="8" spans="2:56" s="33" customFormat="1" ht="21" customHeight="1">
      <c r="B8" s="1844" t="s">
        <v>74</v>
      </c>
      <c r="C8" s="1845"/>
      <c r="D8" s="1845"/>
      <c r="E8" s="1845"/>
      <c r="F8" s="1845"/>
      <c r="G8" s="1845"/>
      <c r="H8" s="1845"/>
      <c r="I8" s="1845"/>
      <c r="J8" s="1845"/>
      <c r="K8" s="1845"/>
      <c r="L8" s="1846"/>
      <c r="M8" s="2096" t="s">
        <v>372</v>
      </c>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c r="AP8" s="2097"/>
      <c r="AQ8" s="2097"/>
      <c r="AR8" s="2097"/>
      <c r="AS8" s="2097"/>
      <c r="AT8" s="2097"/>
      <c r="AU8" s="2097"/>
      <c r="AV8" s="2097"/>
      <c r="AW8" s="2097"/>
      <c r="AX8" s="2097"/>
      <c r="AY8" s="2097"/>
      <c r="AZ8" s="2098"/>
      <c r="BD8" s="59"/>
    </row>
    <row r="9" spans="2:56" s="33" customFormat="1" ht="18" customHeight="1">
      <c r="B9" s="2087" t="s">
        <v>251</v>
      </c>
      <c r="C9" s="2088"/>
      <c r="D9" s="2088"/>
      <c r="E9" s="2088"/>
      <c r="F9" s="2088"/>
      <c r="G9" s="2088"/>
      <c r="H9" s="2088"/>
      <c r="I9" s="2088"/>
      <c r="J9" s="2088"/>
      <c r="K9" s="2088"/>
      <c r="L9" s="2089"/>
      <c r="M9" s="1367"/>
      <c r="N9" s="1368"/>
      <c r="O9" s="1380" t="s">
        <v>166</v>
      </c>
      <c r="P9" s="1380"/>
      <c r="Q9" s="1380"/>
      <c r="R9" s="1380"/>
      <c r="S9" s="1380"/>
      <c r="T9" s="1380"/>
      <c r="U9" s="1380"/>
      <c r="V9" s="1380"/>
      <c r="W9" s="1380"/>
      <c r="X9" s="1379"/>
      <c r="Y9" s="1367"/>
      <c r="Z9" s="1368"/>
      <c r="AA9" s="1378" t="s">
        <v>165</v>
      </c>
      <c r="AB9" s="1378"/>
      <c r="AC9" s="1378"/>
      <c r="AD9" s="1378"/>
      <c r="AE9" s="1378"/>
      <c r="AF9" s="1378"/>
      <c r="AG9" s="1378"/>
      <c r="AH9" s="1378"/>
      <c r="AI9" s="1378"/>
      <c r="AJ9" s="1378"/>
      <c r="AK9" s="1378"/>
      <c r="AL9" s="1378"/>
      <c r="AM9" s="1378"/>
      <c r="AN9" s="1378"/>
      <c r="AO9" s="1378"/>
      <c r="AP9" s="1378"/>
      <c r="AQ9" s="1378"/>
      <c r="AR9" s="1378"/>
      <c r="AS9" s="1378"/>
      <c r="AT9" s="1378"/>
      <c r="AU9" s="1378"/>
      <c r="AV9" s="1378"/>
      <c r="AW9" s="1378"/>
      <c r="AX9" s="1379"/>
      <c r="AY9" s="1376"/>
      <c r="AZ9" s="1377"/>
    </row>
    <row r="10" spans="2:56" s="33" customFormat="1" ht="21" customHeight="1">
      <c r="B10" s="1358"/>
      <c r="C10" s="1359"/>
      <c r="D10" s="1359"/>
      <c r="E10" s="1359"/>
      <c r="F10" s="1359"/>
      <c r="G10" s="1359"/>
      <c r="H10" s="1359"/>
      <c r="I10" s="1359"/>
      <c r="J10" s="1359"/>
      <c r="K10" s="1359"/>
      <c r="L10" s="1360"/>
      <c r="M10" s="1367"/>
      <c r="N10" s="1368"/>
      <c r="O10" s="2054" t="s">
        <v>167</v>
      </c>
      <c r="P10" s="2054"/>
      <c r="Q10" s="2054"/>
      <c r="R10" s="2054"/>
      <c r="S10" s="2054"/>
      <c r="T10" s="2054"/>
      <c r="U10" s="2054"/>
      <c r="V10" s="2054"/>
      <c r="W10" s="2054"/>
      <c r="X10" s="2055"/>
      <c r="Y10" s="2056" t="s">
        <v>164</v>
      </c>
      <c r="Z10" s="2057"/>
      <c r="AA10" s="2057"/>
      <c r="AB10" s="2057"/>
      <c r="AC10" s="2057"/>
      <c r="AD10" s="2057"/>
      <c r="AE10" s="2057"/>
      <c r="AF10" s="2057"/>
      <c r="AG10" s="2058"/>
      <c r="AH10" s="80"/>
      <c r="AI10" s="2059">
        <f>Datenbasis!M13</f>
        <v>0</v>
      </c>
      <c r="AJ10" s="2059"/>
      <c r="AK10" s="2059"/>
      <c r="AL10" s="2059"/>
      <c r="AM10" s="2059"/>
      <c r="AN10" s="2059"/>
      <c r="AO10" s="2059"/>
      <c r="AP10" s="2059"/>
      <c r="AQ10" s="2059"/>
      <c r="AR10" s="2059"/>
      <c r="AS10" s="2059"/>
      <c r="AT10" s="2059"/>
      <c r="AU10" s="2059"/>
      <c r="AV10" s="2059"/>
      <c r="AW10" s="2059"/>
      <c r="AX10" s="2060"/>
      <c r="AY10" s="1404"/>
      <c r="AZ10" s="1405"/>
    </row>
    <row r="11" spans="2:56" s="33" customFormat="1" ht="18" customHeight="1">
      <c r="B11" s="1358"/>
      <c r="C11" s="1359"/>
      <c r="D11" s="1359"/>
      <c r="E11" s="1359"/>
      <c r="F11" s="1359"/>
      <c r="G11" s="1359"/>
      <c r="H11" s="1359"/>
      <c r="I11" s="1359"/>
      <c r="J11" s="1359"/>
      <c r="K11" s="1359"/>
      <c r="L11" s="1360"/>
      <c r="M11" s="2033" t="s">
        <v>233</v>
      </c>
      <c r="N11" s="2034"/>
      <c r="O11" s="2034"/>
      <c r="P11" s="2034"/>
      <c r="Q11" s="2034"/>
      <c r="R11" s="2034"/>
      <c r="S11" s="2034"/>
      <c r="T11" s="2034"/>
      <c r="U11" s="2034"/>
      <c r="V11" s="2034"/>
      <c r="W11" s="2034"/>
      <c r="X11" s="2034"/>
      <c r="Y11" s="2034"/>
      <c r="Z11" s="2034"/>
      <c r="AA11" s="2034"/>
      <c r="AB11" s="2034"/>
      <c r="AC11" s="2034"/>
      <c r="AD11" s="2034"/>
      <c r="AE11" s="2034"/>
      <c r="AF11" s="2034"/>
      <c r="AG11" s="2034"/>
      <c r="AH11" s="2034"/>
      <c r="AI11" s="2034"/>
      <c r="AJ11" s="2034"/>
      <c r="AK11" s="2034"/>
      <c r="AL11" s="2034"/>
      <c r="AM11" s="2034"/>
      <c r="AN11" s="2034"/>
      <c r="AO11" s="2034"/>
      <c r="AP11" s="2034"/>
      <c r="AQ11" s="2034"/>
      <c r="AR11" s="2034"/>
      <c r="AS11" s="2034"/>
      <c r="AT11" s="2034"/>
      <c r="AU11" s="2034"/>
      <c r="AV11" s="2034"/>
      <c r="AW11" s="2034"/>
      <c r="AX11" s="2035"/>
      <c r="AY11" s="1389"/>
      <c r="AZ11" s="1390"/>
    </row>
    <row r="12" spans="2:56" ht="18" customHeight="1">
      <c r="B12" s="2038" t="s">
        <v>242</v>
      </c>
      <c r="C12" s="2039"/>
      <c r="D12" s="2039"/>
      <c r="E12" s="2039"/>
      <c r="F12" s="2039"/>
      <c r="G12" s="2039"/>
      <c r="H12" s="2039"/>
      <c r="I12" s="2039"/>
      <c r="J12" s="2039"/>
      <c r="K12" s="2039"/>
      <c r="L12" s="2040"/>
      <c r="M12" s="2036"/>
      <c r="N12" s="2037"/>
      <c r="O12" s="2041" t="s">
        <v>234</v>
      </c>
      <c r="P12" s="2042"/>
      <c r="Q12" s="2042"/>
      <c r="R12" s="2042"/>
      <c r="S12" s="2043"/>
      <c r="T12" s="2036"/>
      <c r="U12" s="2037"/>
      <c r="V12" s="2041" t="s">
        <v>235</v>
      </c>
      <c r="W12" s="2042"/>
      <c r="X12" s="2042"/>
      <c r="Y12" s="2042"/>
      <c r="Z12" s="2043"/>
      <c r="AA12" s="2036"/>
      <c r="AB12" s="2037"/>
      <c r="AC12" s="2041" t="s">
        <v>236</v>
      </c>
      <c r="AD12" s="2042"/>
      <c r="AE12" s="2042"/>
      <c r="AF12" s="2042"/>
      <c r="AG12" s="2043"/>
      <c r="AH12" s="2051" t="s">
        <v>237</v>
      </c>
      <c r="AI12" s="2052"/>
      <c r="AJ12" s="2052"/>
      <c r="AK12" s="2052"/>
      <c r="AL12" s="2052"/>
      <c r="AM12" s="2052"/>
      <c r="AN12" s="2052"/>
      <c r="AO12" s="2052"/>
      <c r="AP12" s="2052"/>
      <c r="AQ12" s="2052"/>
      <c r="AR12" s="2052"/>
      <c r="AS12" s="2052"/>
      <c r="AT12" s="2052"/>
      <c r="AU12" s="2052"/>
      <c r="AV12" s="2052"/>
      <c r="AW12" s="2052"/>
      <c r="AX12" s="2052"/>
      <c r="AY12" s="2052"/>
      <c r="AZ12" s="2053"/>
    </row>
    <row r="13" spans="2:56" ht="18" customHeight="1">
      <c r="B13" s="2038" t="s">
        <v>243</v>
      </c>
      <c r="C13" s="2039"/>
      <c r="D13" s="2039"/>
      <c r="E13" s="2039"/>
      <c r="F13" s="2039"/>
      <c r="G13" s="2039"/>
      <c r="H13" s="2039"/>
      <c r="I13" s="2039"/>
      <c r="J13" s="2039"/>
      <c r="K13" s="2039"/>
      <c r="L13" s="2040"/>
      <c r="M13" s="1961"/>
      <c r="N13" s="1962"/>
      <c r="O13" s="1963" t="s">
        <v>238</v>
      </c>
      <c r="P13" s="1062"/>
      <c r="Q13" s="1062"/>
      <c r="R13" s="1062"/>
      <c r="S13" s="1062"/>
      <c r="T13" s="1062"/>
      <c r="U13" s="1062"/>
      <c r="V13" s="1062"/>
      <c r="W13" s="1062"/>
      <c r="X13" s="1062"/>
      <c r="Y13" s="1062"/>
      <c r="Z13" s="1062"/>
      <c r="AA13" s="1961"/>
      <c r="AB13" s="1962"/>
      <c r="AC13" s="2044" t="s">
        <v>239</v>
      </c>
      <c r="AD13" s="2045"/>
      <c r="AE13" s="2045"/>
      <c r="AF13" s="2045"/>
      <c r="AG13" s="2045"/>
      <c r="AH13" s="2045"/>
      <c r="AI13" s="2045"/>
      <c r="AJ13" s="2045"/>
      <c r="AK13" s="2045"/>
      <c r="AL13" s="2045"/>
      <c r="AM13" s="2045"/>
      <c r="AN13" s="2045"/>
      <c r="AO13" s="2045"/>
      <c r="AP13" s="2045"/>
      <c r="AQ13" s="2045"/>
      <c r="AR13" s="2045"/>
      <c r="AS13" s="2045"/>
      <c r="AT13" s="2045"/>
      <c r="AU13" s="2045"/>
      <c r="AV13" s="2045"/>
      <c r="AW13" s="2045"/>
      <c r="AX13" s="2045"/>
      <c r="AY13" s="2045"/>
      <c r="AZ13" s="2046"/>
    </row>
    <row r="14" spans="2:56" s="33" customFormat="1" ht="18" customHeight="1">
      <c r="B14" s="2038" t="s">
        <v>245</v>
      </c>
      <c r="C14" s="2039"/>
      <c r="D14" s="2039"/>
      <c r="E14" s="2039"/>
      <c r="F14" s="2039"/>
      <c r="G14" s="2039"/>
      <c r="H14" s="2039"/>
      <c r="I14" s="2039"/>
      <c r="J14" s="2039"/>
      <c r="K14" s="2039"/>
      <c r="L14" s="2040"/>
      <c r="M14" s="1956" t="s">
        <v>246</v>
      </c>
      <c r="N14" s="1957"/>
      <c r="O14" s="1957"/>
      <c r="P14" s="1957"/>
      <c r="Q14" s="1957"/>
      <c r="R14" s="1957"/>
      <c r="S14" s="1957"/>
      <c r="T14" s="1957"/>
      <c r="U14" s="1957"/>
      <c r="V14" s="1957"/>
      <c r="W14" s="1957"/>
      <c r="X14" s="1957"/>
      <c r="Y14" s="1957"/>
      <c r="Z14" s="1957"/>
      <c r="AA14" s="1957"/>
      <c r="AB14" s="1957"/>
      <c r="AC14" s="1957"/>
      <c r="AD14" s="1957"/>
      <c r="AE14" s="1950">
        <f>'E.3 Netzanschlussplanung MS'!AS17</f>
        <v>0</v>
      </c>
      <c r="AF14" s="1951"/>
      <c r="AG14" s="68"/>
      <c r="AH14" s="1958" t="s">
        <v>244</v>
      </c>
      <c r="AI14" s="1959"/>
      <c r="AJ14" s="1959"/>
      <c r="AK14" s="1959"/>
      <c r="AL14" s="1959"/>
      <c r="AM14" s="1959"/>
      <c r="AN14" s="1959"/>
      <c r="AO14" s="1959"/>
      <c r="AP14" s="1959"/>
      <c r="AQ14" s="1959"/>
      <c r="AR14" s="1959"/>
      <c r="AS14" s="1959"/>
      <c r="AT14" s="1959"/>
      <c r="AU14" s="1959"/>
      <c r="AV14" s="1960"/>
      <c r="AW14" s="1954"/>
      <c r="AX14" s="1955"/>
      <c r="AY14" s="1952"/>
      <c r="AZ14" s="1953"/>
    </row>
    <row r="15" spans="2:56" s="33" customFormat="1" ht="18" customHeight="1">
      <c r="B15" s="2038"/>
      <c r="C15" s="2039"/>
      <c r="D15" s="2039"/>
      <c r="E15" s="2039"/>
      <c r="F15" s="2039"/>
      <c r="G15" s="2039"/>
      <c r="H15" s="2039"/>
      <c r="I15" s="2039"/>
      <c r="J15" s="2039"/>
      <c r="K15" s="2039"/>
      <c r="L15" s="2040"/>
      <c r="M15" s="1961"/>
      <c r="N15" s="1962"/>
      <c r="O15" s="1963" t="s">
        <v>247</v>
      </c>
      <c r="P15" s="1963"/>
      <c r="Q15" s="1963"/>
      <c r="R15" s="1963"/>
      <c r="S15" s="1963"/>
      <c r="T15" s="1963"/>
      <c r="U15" s="1963"/>
      <c r="V15" s="1963"/>
      <c r="W15" s="1963"/>
      <c r="X15" s="1963"/>
      <c r="Y15" s="1963"/>
      <c r="Z15" s="1963"/>
      <c r="AA15" s="1963"/>
      <c r="AB15" s="1963"/>
      <c r="AC15" s="1963"/>
      <c r="AD15" s="1963"/>
      <c r="AE15" s="1963"/>
      <c r="AF15" s="1963"/>
      <c r="AG15" s="1963"/>
      <c r="AH15" s="1963"/>
      <c r="AI15" s="1963"/>
      <c r="AJ15" s="1963"/>
      <c r="AK15" s="1963"/>
      <c r="AL15" s="1963"/>
      <c r="AM15" s="1963"/>
      <c r="AN15" s="1963"/>
      <c r="AO15" s="1963"/>
      <c r="AP15" s="1963"/>
      <c r="AQ15" s="1963"/>
      <c r="AR15" s="1963"/>
      <c r="AS15" s="1963"/>
      <c r="AT15" s="1963"/>
      <c r="AU15" s="1963"/>
      <c r="AV15" s="1963"/>
      <c r="AW15" s="1963"/>
      <c r="AX15" s="1964"/>
      <c r="AY15" s="1404"/>
      <c r="AZ15" s="1405"/>
    </row>
    <row r="16" spans="2:56" ht="18" customHeight="1">
      <c r="B16" s="2093" t="s">
        <v>76</v>
      </c>
      <c r="C16" s="2094"/>
      <c r="D16" s="2094"/>
      <c r="E16" s="2094"/>
      <c r="F16" s="2094"/>
      <c r="G16" s="2094"/>
      <c r="H16" s="2094"/>
      <c r="I16" s="2094"/>
      <c r="J16" s="2094"/>
      <c r="K16" s="2094"/>
      <c r="L16" s="2095"/>
      <c r="M16" s="2047"/>
      <c r="N16" s="2048"/>
      <c r="O16" s="2049" t="s">
        <v>248</v>
      </c>
      <c r="P16" s="2050"/>
      <c r="Q16" s="2050"/>
      <c r="R16" s="2050"/>
      <c r="S16" s="2050"/>
      <c r="T16" s="2050"/>
      <c r="U16" s="2050"/>
      <c r="V16" s="2050"/>
      <c r="W16" s="2050"/>
      <c r="X16" s="2050"/>
      <c r="Y16" s="2050"/>
      <c r="Z16" s="1944"/>
      <c r="AA16" s="1945"/>
      <c r="AB16" s="2049" t="s">
        <v>249</v>
      </c>
      <c r="AC16" s="2050"/>
      <c r="AD16" s="2050"/>
      <c r="AE16" s="2050"/>
      <c r="AF16" s="2050"/>
      <c r="AG16" s="2050"/>
      <c r="AH16" s="2050"/>
      <c r="AI16" s="2050"/>
      <c r="AJ16" s="2050"/>
      <c r="AK16" s="2050"/>
      <c r="AL16" s="2050"/>
      <c r="AM16" s="1944"/>
      <c r="AN16" s="1945"/>
      <c r="AO16" s="1946" t="s">
        <v>250</v>
      </c>
      <c r="AP16" s="1947"/>
      <c r="AQ16" s="1947"/>
      <c r="AR16" s="1947"/>
      <c r="AS16" s="1947"/>
      <c r="AT16" s="1947"/>
      <c r="AU16" s="1947"/>
      <c r="AV16" s="1947"/>
      <c r="AW16" s="1947"/>
      <c r="AX16" s="1947"/>
      <c r="AY16" s="1948"/>
      <c r="AZ16" s="1949"/>
    </row>
    <row r="17" spans="2:52" s="33" customFormat="1" ht="18" customHeight="1">
      <c r="B17" s="2024" t="s">
        <v>257</v>
      </c>
      <c r="C17" s="2025"/>
      <c r="D17" s="2025"/>
      <c r="E17" s="2025"/>
      <c r="F17" s="2025"/>
      <c r="G17" s="2025"/>
      <c r="H17" s="2025"/>
      <c r="I17" s="2025"/>
      <c r="J17" s="2025"/>
      <c r="K17" s="2025"/>
      <c r="L17" s="2026"/>
      <c r="M17" s="2030" t="s">
        <v>258</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c r="AL17" s="2031"/>
      <c r="AM17" s="2031"/>
      <c r="AN17" s="2031"/>
      <c r="AO17" s="2031"/>
      <c r="AP17" s="2031"/>
      <c r="AQ17" s="2031"/>
      <c r="AR17" s="2031"/>
      <c r="AS17" s="2031"/>
      <c r="AT17" s="2031"/>
      <c r="AU17" s="2031"/>
      <c r="AV17" s="2031"/>
      <c r="AW17" s="2031"/>
      <c r="AX17" s="2031"/>
      <c r="AY17" s="2031"/>
      <c r="AZ17" s="2032"/>
    </row>
    <row r="18" spans="2:52" s="33" customFormat="1" ht="30" customHeight="1">
      <c r="B18" s="2024" t="s">
        <v>259</v>
      </c>
      <c r="C18" s="2025"/>
      <c r="D18" s="2025"/>
      <c r="E18" s="2025"/>
      <c r="F18" s="2025"/>
      <c r="G18" s="2025"/>
      <c r="H18" s="2025"/>
      <c r="I18" s="2025"/>
      <c r="J18" s="2025"/>
      <c r="K18" s="2025"/>
      <c r="L18" s="2026"/>
      <c r="M18" s="2066" t="s">
        <v>261</v>
      </c>
      <c r="N18" s="2067"/>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c r="AS18" s="2067"/>
      <c r="AT18" s="2067"/>
      <c r="AU18" s="2067"/>
      <c r="AV18" s="2067"/>
      <c r="AW18" s="2067"/>
      <c r="AX18" s="2067"/>
      <c r="AY18" s="2067"/>
      <c r="AZ18" s="2068"/>
    </row>
    <row r="19" spans="2:52" ht="18" customHeight="1">
      <c r="B19" s="2083" t="s">
        <v>77</v>
      </c>
      <c r="C19" s="2084"/>
      <c r="D19" s="2084"/>
      <c r="E19" s="2084"/>
      <c r="F19" s="2084"/>
      <c r="G19" s="2084"/>
      <c r="H19" s="2084"/>
      <c r="I19" s="2084"/>
      <c r="J19" s="2084"/>
      <c r="K19" s="2084"/>
      <c r="L19" s="2085"/>
      <c r="M19" s="2027" t="s">
        <v>78</v>
      </c>
      <c r="N19" s="2028"/>
      <c r="O19" s="2028"/>
      <c r="P19" s="2028"/>
      <c r="Q19" s="2028"/>
      <c r="R19" s="2028"/>
      <c r="S19" s="2028"/>
      <c r="T19" s="2028"/>
      <c r="U19" s="2028"/>
      <c r="V19" s="2028"/>
      <c r="W19" s="2028"/>
      <c r="X19" s="2028"/>
      <c r="Y19" s="2028"/>
      <c r="Z19" s="2028"/>
      <c r="AA19" s="2028"/>
      <c r="AB19" s="2028"/>
      <c r="AC19" s="2028"/>
      <c r="AD19" s="2028"/>
      <c r="AE19" s="2028"/>
      <c r="AF19" s="2028"/>
      <c r="AG19" s="2028"/>
      <c r="AH19" s="2028"/>
      <c r="AI19" s="2028"/>
      <c r="AJ19" s="2028"/>
      <c r="AK19" s="2028"/>
      <c r="AL19" s="2028"/>
      <c r="AM19" s="2028"/>
      <c r="AN19" s="2028"/>
      <c r="AO19" s="2028"/>
      <c r="AP19" s="2028"/>
      <c r="AQ19" s="2028"/>
      <c r="AR19" s="2028"/>
      <c r="AS19" s="2028"/>
      <c r="AT19" s="2028"/>
      <c r="AU19" s="2028"/>
      <c r="AV19" s="2028"/>
      <c r="AW19" s="2028"/>
      <c r="AX19" s="2028"/>
      <c r="AY19" s="2028"/>
      <c r="AZ19" s="2029"/>
    </row>
    <row r="20" spans="2:52" ht="18" customHeight="1">
      <c r="B20" s="1558" t="s">
        <v>32</v>
      </c>
      <c r="C20" s="2086"/>
      <c r="D20" s="2086"/>
      <c r="E20" s="2086"/>
      <c r="F20" s="2086"/>
      <c r="G20" s="2086"/>
      <c r="H20" s="2086"/>
      <c r="I20" s="2086"/>
      <c r="J20" s="2086"/>
      <c r="K20" s="2086"/>
      <c r="L20" s="1560"/>
      <c r="M20" s="1998" t="s">
        <v>79</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c r="AS20" s="1999"/>
      <c r="AT20" s="1999"/>
      <c r="AU20" s="1999"/>
      <c r="AV20" s="1999"/>
      <c r="AW20" s="1999"/>
      <c r="AX20" s="1999"/>
      <c r="AY20" s="1999"/>
      <c r="AZ20" s="2000"/>
    </row>
    <row r="21" spans="2:52" ht="27.95" customHeight="1">
      <c r="B21" s="2004"/>
      <c r="C21" s="2005"/>
      <c r="D21" s="2005"/>
      <c r="E21" s="2005"/>
      <c r="F21" s="2005"/>
      <c r="G21" s="2005"/>
      <c r="H21" s="2005"/>
      <c r="I21" s="2005"/>
      <c r="J21" s="2005"/>
      <c r="K21" s="2005"/>
      <c r="L21" s="2006"/>
      <c r="M21" s="17"/>
      <c r="N21" s="2010"/>
      <c r="O21" s="2010"/>
      <c r="P21" s="2010"/>
      <c r="Q21" s="2010"/>
      <c r="R21" s="2010"/>
      <c r="S21" s="2010"/>
      <c r="T21" s="2010"/>
      <c r="U21" s="2010"/>
      <c r="V21" s="2010"/>
      <c r="W21" s="2010"/>
      <c r="X21" s="2010"/>
      <c r="Y21" s="2010"/>
      <c r="Z21" s="2010"/>
      <c r="AA21" s="2010"/>
      <c r="AB21" s="2010"/>
      <c r="AC21" s="2010"/>
      <c r="AD21" s="2010"/>
      <c r="AE21" s="2010"/>
      <c r="AF21" s="2078"/>
      <c r="AG21" s="2078"/>
      <c r="AH21" s="2023"/>
      <c r="AI21" s="2023"/>
      <c r="AJ21" s="2023"/>
      <c r="AK21" s="2023"/>
      <c r="AL21" s="2023"/>
      <c r="AM21" s="2023"/>
      <c r="AN21" s="2023"/>
      <c r="AO21" s="2023"/>
      <c r="AP21" s="2023"/>
      <c r="AQ21" s="2023"/>
      <c r="AR21" s="2023"/>
      <c r="AS21" s="2023"/>
      <c r="AT21" s="2023"/>
      <c r="AU21" s="2023"/>
      <c r="AV21" s="2023"/>
      <c r="AW21" s="2023"/>
      <c r="AX21" s="2023"/>
      <c r="AY21" s="2023"/>
      <c r="AZ21" s="18"/>
    </row>
    <row r="22" spans="2:52" ht="21" customHeight="1">
      <c r="B22" s="2007"/>
      <c r="C22" s="2008"/>
      <c r="D22" s="2008"/>
      <c r="E22" s="2008"/>
      <c r="F22" s="2008"/>
      <c r="G22" s="2008"/>
      <c r="H22" s="2008"/>
      <c r="I22" s="2008"/>
      <c r="J22" s="2008"/>
      <c r="K22" s="2008"/>
      <c r="L22" s="2009"/>
      <c r="M22" s="17"/>
      <c r="N22" s="2011" t="s">
        <v>17</v>
      </c>
      <c r="O22" s="2011"/>
      <c r="P22" s="2011"/>
      <c r="Q22" s="2011"/>
      <c r="R22" s="2011"/>
      <c r="S22" s="2011"/>
      <c r="T22" s="2011"/>
      <c r="U22" s="2011"/>
      <c r="V22" s="2011"/>
      <c r="W22" s="2011"/>
      <c r="X22" s="2011"/>
      <c r="Y22" s="2011"/>
      <c r="Z22" s="2011"/>
      <c r="AA22" s="2011"/>
      <c r="AB22" s="2011"/>
      <c r="AC22" s="2011"/>
      <c r="AD22" s="2011"/>
      <c r="AE22" s="2011"/>
      <c r="AF22" s="2079"/>
      <c r="AG22" s="2079"/>
      <c r="AH22" s="2011" t="s">
        <v>80</v>
      </c>
      <c r="AI22" s="2011"/>
      <c r="AJ22" s="2011"/>
      <c r="AK22" s="2011"/>
      <c r="AL22" s="2011"/>
      <c r="AM22" s="2011"/>
      <c r="AN22" s="2011"/>
      <c r="AO22" s="2011"/>
      <c r="AP22" s="2011"/>
      <c r="AQ22" s="2011"/>
      <c r="AR22" s="2011"/>
      <c r="AS22" s="2011"/>
      <c r="AT22" s="2011"/>
      <c r="AU22" s="2011"/>
      <c r="AV22" s="2011"/>
      <c r="AW22" s="2011"/>
      <c r="AX22" s="2011"/>
      <c r="AY22" s="2011"/>
      <c r="AZ22" s="18"/>
    </row>
    <row r="23" spans="2:52" ht="27.95" customHeight="1">
      <c r="B23" s="2007"/>
      <c r="C23" s="2008"/>
      <c r="D23" s="2008"/>
      <c r="E23" s="2008"/>
      <c r="F23" s="2008"/>
      <c r="G23" s="2008"/>
      <c r="H23" s="2008"/>
      <c r="I23" s="2008"/>
      <c r="J23" s="2008"/>
      <c r="K23" s="2008"/>
      <c r="L23" s="2009"/>
      <c r="M23" s="17"/>
      <c r="N23" s="2001"/>
      <c r="O23" s="2001"/>
      <c r="P23" s="2001"/>
      <c r="Q23" s="2001"/>
      <c r="R23" s="2001"/>
      <c r="S23" s="2001"/>
      <c r="T23" s="2001"/>
      <c r="U23" s="2001"/>
      <c r="V23" s="2001"/>
      <c r="W23" s="2001"/>
      <c r="X23" s="2001"/>
      <c r="Y23" s="2001"/>
      <c r="Z23" s="2001"/>
      <c r="AA23" s="2001"/>
      <c r="AB23" s="2001"/>
      <c r="AC23" s="2001"/>
      <c r="AD23" s="2001"/>
      <c r="AE23" s="2001"/>
      <c r="AF23" s="2079"/>
      <c r="AG23" s="2079"/>
      <c r="AH23" s="2002"/>
      <c r="AI23" s="2002"/>
      <c r="AJ23" s="2002"/>
      <c r="AK23" s="2002"/>
      <c r="AL23" s="2002"/>
      <c r="AM23" s="2002"/>
      <c r="AN23" s="2002"/>
      <c r="AO23" s="2002"/>
      <c r="AP23" s="2002"/>
      <c r="AQ23" s="2002"/>
      <c r="AR23" s="2002"/>
      <c r="AS23" s="2002"/>
      <c r="AT23" s="2002"/>
      <c r="AU23" s="2002"/>
      <c r="AV23" s="2002"/>
      <c r="AW23" s="2002"/>
      <c r="AX23" s="2002"/>
      <c r="AY23" s="2002"/>
      <c r="AZ23" s="18"/>
    </row>
    <row r="24" spans="2:52" ht="21" customHeight="1">
      <c r="B24" s="2007"/>
      <c r="C24" s="2008"/>
      <c r="D24" s="2008"/>
      <c r="E24" s="2008"/>
      <c r="F24" s="2008"/>
      <c r="G24" s="2008"/>
      <c r="H24" s="2008"/>
      <c r="I24" s="2008"/>
      <c r="J24" s="2008"/>
      <c r="K24" s="2008"/>
      <c r="L24" s="2009"/>
      <c r="M24" s="102"/>
      <c r="N24" s="2003" t="s">
        <v>17</v>
      </c>
      <c r="O24" s="2003"/>
      <c r="P24" s="2003"/>
      <c r="Q24" s="2003"/>
      <c r="R24" s="2003"/>
      <c r="S24" s="2003"/>
      <c r="T24" s="2003"/>
      <c r="U24" s="2003"/>
      <c r="V24" s="2003"/>
      <c r="W24" s="2003"/>
      <c r="X24" s="2003"/>
      <c r="Y24" s="2003"/>
      <c r="Z24" s="2003"/>
      <c r="AA24" s="2003"/>
      <c r="AB24" s="2003"/>
      <c r="AC24" s="2003"/>
      <c r="AD24" s="2003"/>
      <c r="AE24" s="2003"/>
      <c r="AF24" s="2079"/>
      <c r="AG24" s="2079"/>
      <c r="AH24" s="2003" t="s">
        <v>81</v>
      </c>
      <c r="AI24" s="2003"/>
      <c r="AJ24" s="2003"/>
      <c r="AK24" s="2003"/>
      <c r="AL24" s="2003"/>
      <c r="AM24" s="2003"/>
      <c r="AN24" s="2003"/>
      <c r="AO24" s="2003"/>
      <c r="AP24" s="2003"/>
      <c r="AQ24" s="2003"/>
      <c r="AR24" s="2003"/>
      <c r="AS24" s="2003"/>
      <c r="AT24" s="2003"/>
      <c r="AU24" s="2003"/>
      <c r="AV24" s="2003"/>
      <c r="AW24" s="2003"/>
      <c r="AX24" s="2003"/>
      <c r="AY24" s="2003"/>
      <c r="AZ24" s="103"/>
    </row>
    <row r="25" spans="2:52" ht="18" customHeight="1">
      <c r="B25" s="2083" t="s">
        <v>83</v>
      </c>
      <c r="C25" s="2084"/>
      <c r="D25" s="2084"/>
      <c r="E25" s="2084"/>
      <c r="F25" s="2084"/>
      <c r="G25" s="2084"/>
      <c r="H25" s="2084"/>
      <c r="I25" s="2084"/>
      <c r="J25" s="2084"/>
      <c r="K25" s="2084"/>
      <c r="L25" s="2085"/>
      <c r="M25" s="2090" t="s">
        <v>84</v>
      </c>
      <c r="N25" s="2091"/>
      <c r="O25" s="2091"/>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1"/>
      <c r="AS25" s="2091"/>
      <c r="AT25" s="2091"/>
      <c r="AU25" s="2091"/>
      <c r="AV25" s="2091"/>
      <c r="AW25" s="2091"/>
      <c r="AX25" s="2091"/>
      <c r="AY25" s="2091"/>
      <c r="AZ25" s="2092"/>
    </row>
    <row r="26" spans="2:52" ht="18" customHeight="1">
      <c r="B26" s="2072" t="s">
        <v>82</v>
      </c>
      <c r="C26" s="2073"/>
      <c r="D26" s="2073"/>
      <c r="E26" s="2073"/>
      <c r="F26" s="2073"/>
      <c r="G26" s="2073"/>
      <c r="H26" s="2073"/>
      <c r="I26" s="2073"/>
      <c r="J26" s="2073"/>
      <c r="K26" s="2073"/>
      <c r="L26" s="2074"/>
      <c r="M26" s="1998" t="s">
        <v>85</v>
      </c>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c r="AS26" s="1999"/>
      <c r="AT26" s="1999"/>
      <c r="AU26" s="1999"/>
      <c r="AV26" s="1999"/>
      <c r="AW26" s="1999"/>
      <c r="AX26" s="1999"/>
      <c r="AY26" s="1999"/>
      <c r="AZ26" s="2000"/>
    </row>
    <row r="27" spans="2:52" ht="30" customHeight="1">
      <c r="B27" s="2075"/>
      <c r="C27" s="2076"/>
      <c r="D27" s="2076"/>
      <c r="E27" s="2076"/>
      <c r="F27" s="2076"/>
      <c r="G27" s="2076"/>
      <c r="H27" s="2076"/>
      <c r="I27" s="2076"/>
      <c r="J27" s="2076"/>
      <c r="K27" s="2076"/>
      <c r="L27" s="2077"/>
      <c r="M27" s="17"/>
      <c r="N27" s="2022"/>
      <c r="O27" s="2010"/>
      <c r="P27" s="2010"/>
      <c r="Q27" s="2010"/>
      <c r="R27" s="2010"/>
      <c r="S27" s="2010"/>
      <c r="T27" s="2010"/>
      <c r="U27" s="2010"/>
      <c r="V27" s="2010"/>
      <c r="W27" s="2010"/>
      <c r="X27" s="2010"/>
      <c r="Y27" s="2010"/>
      <c r="Z27" s="2010"/>
      <c r="AA27" s="2010"/>
      <c r="AB27" s="2010"/>
      <c r="AC27" s="2010"/>
      <c r="AD27" s="2010"/>
      <c r="AE27" s="2010"/>
      <c r="AF27" s="2078"/>
      <c r="AG27" s="2078"/>
      <c r="AH27" s="2023"/>
      <c r="AI27" s="2023"/>
      <c r="AJ27" s="2023"/>
      <c r="AK27" s="2023"/>
      <c r="AL27" s="2023"/>
      <c r="AM27" s="2023"/>
      <c r="AN27" s="2023"/>
      <c r="AO27" s="2023"/>
      <c r="AP27" s="2023"/>
      <c r="AQ27" s="2023"/>
      <c r="AR27" s="2023"/>
      <c r="AS27" s="2023"/>
      <c r="AT27" s="2023"/>
      <c r="AU27" s="2023"/>
      <c r="AV27" s="2023"/>
      <c r="AW27" s="2023"/>
      <c r="AX27" s="2023"/>
      <c r="AY27" s="2023"/>
      <c r="AZ27" s="18"/>
    </row>
    <row r="28" spans="2:52" ht="21" customHeight="1">
      <c r="B28" s="2075"/>
      <c r="C28" s="2076"/>
      <c r="D28" s="2076"/>
      <c r="E28" s="2076"/>
      <c r="F28" s="2076"/>
      <c r="G28" s="2076"/>
      <c r="H28" s="2076"/>
      <c r="I28" s="2076"/>
      <c r="J28" s="2076"/>
      <c r="K28" s="2076"/>
      <c r="L28" s="2077"/>
      <c r="M28" s="102"/>
      <c r="N28" s="2003" t="s">
        <v>17</v>
      </c>
      <c r="O28" s="2003"/>
      <c r="P28" s="2003"/>
      <c r="Q28" s="2003"/>
      <c r="R28" s="2003"/>
      <c r="S28" s="2003"/>
      <c r="T28" s="2003"/>
      <c r="U28" s="2003"/>
      <c r="V28" s="2003"/>
      <c r="W28" s="2003"/>
      <c r="X28" s="2003"/>
      <c r="Y28" s="2003"/>
      <c r="Z28" s="2003"/>
      <c r="AA28" s="2003"/>
      <c r="AB28" s="2003"/>
      <c r="AC28" s="2003"/>
      <c r="AD28" s="2003"/>
      <c r="AE28" s="2003"/>
      <c r="AF28" s="2079"/>
      <c r="AG28" s="2079"/>
      <c r="AH28" s="2003" t="s">
        <v>81</v>
      </c>
      <c r="AI28" s="2003"/>
      <c r="AJ28" s="2003"/>
      <c r="AK28" s="2003"/>
      <c r="AL28" s="2003"/>
      <c r="AM28" s="2003"/>
      <c r="AN28" s="2003"/>
      <c r="AO28" s="2003"/>
      <c r="AP28" s="2003"/>
      <c r="AQ28" s="2003"/>
      <c r="AR28" s="2003"/>
      <c r="AS28" s="2003"/>
      <c r="AT28" s="2003"/>
      <c r="AU28" s="2003"/>
      <c r="AV28" s="2003"/>
      <c r="AW28" s="2003"/>
      <c r="AX28" s="2003"/>
      <c r="AY28" s="2003"/>
      <c r="AZ28" s="103"/>
    </row>
    <row r="29" spans="2:52" ht="21" customHeight="1">
      <c r="B29" s="1982" t="s">
        <v>28</v>
      </c>
      <c r="C29" s="1983"/>
      <c r="D29" s="1983"/>
      <c r="E29" s="1983"/>
      <c r="F29" s="1983"/>
      <c r="G29" s="1983"/>
      <c r="H29" s="1983"/>
      <c r="I29" s="1983"/>
      <c r="J29" s="1983"/>
      <c r="K29" s="1983"/>
      <c r="L29" s="1984"/>
      <c r="M29" s="2012"/>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c r="AL29" s="2013"/>
      <c r="AM29" s="2013"/>
      <c r="AN29" s="2013"/>
      <c r="AO29" s="2013"/>
      <c r="AP29" s="2013"/>
      <c r="AQ29" s="2013"/>
      <c r="AR29" s="2013"/>
      <c r="AS29" s="2013"/>
      <c r="AT29" s="2013"/>
      <c r="AU29" s="2013"/>
      <c r="AV29" s="2013"/>
      <c r="AW29" s="2013"/>
      <c r="AX29" s="2013"/>
      <c r="AY29" s="2013"/>
      <c r="AZ29" s="2014"/>
    </row>
    <row r="30" spans="2:52" ht="21" customHeight="1">
      <c r="B30" s="2069"/>
      <c r="C30" s="2070"/>
      <c r="D30" s="2070"/>
      <c r="E30" s="2070"/>
      <c r="F30" s="2070"/>
      <c r="G30" s="2070"/>
      <c r="H30" s="2070"/>
      <c r="I30" s="2070"/>
      <c r="J30" s="2070"/>
      <c r="K30" s="2070"/>
      <c r="L30" s="2071"/>
      <c r="M30" s="2019"/>
      <c r="N30" s="2020"/>
      <c r="O30" s="2020"/>
      <c r="P30" s="2020"/>
      <c r="Q30" s="2020"/>
      <c r="R30" s="2020"/>
      <c r="S30" s="2020"/>
      <c r="T30" s="2020"/>
      <c r="U30" s="2020"/>
      <c r="V30" s="2020"/>
      <c r="W30" s="2020"/>
      <c r="X30" s="2020"/>
      <c r="Y30" s="2020"/>
      <c r="Z30" s="2020"/>
      <c r="AA30" s="2020"/>
      <c r="AB30" s="2020"/>
      <c r="AC30" s="2020"/>
      <c r="AD30" s="2020"/>
      <c r="AE30" s="2020"/>
      <c r="AF30" s="2020"/>
      <c r="AG30" s="2020"/>
      <c r="AH30" s="2020"/>
      <c r="AI30" s="2020"/>
      <c r="AJ30" s="2020"/>
      <c r="AK30" s="2020"/>
      <c r="AL30" s="2020"/>
      <c r="AM30" s="2020"/>
      <c r="AN30" s="2020"/>
      <c r="AO30" s="2020"/>
      <c r="AP30" s="2020"/>
      <c r="AQ30" s="2020"/>
      <c r="AR30" s="2020"/>
      <c r="AS30" s="2020"/>
      <c r="AT30" s="2020"/>
      <c r="AU30" s="2020"/>
      <c r="AV30" s="2020"/>
      <c r="AW30" s="2020"/>
      <c r="AX30" s="2020"/>
      <c r="AY30" s="2020"/>
      <c r="AZ30" s="2021"/>
    </row>
    <row r="31" spans="2:52" ht="23.25" customHeight="1">
      <c r="B31" s="1982" t="s">
        <v>86</v>
      </c>
      <c r="C31" s="1983"/>
      <c r="D31" s="1983"/>
      <c r="E31" s="1983"/>
      <c r="F31" s="1983"/>
      <c r="G31" s="1983"/>
      <c r="H31" s="1983"/>
      <c r="I31" s="1983"/>
      <c r="J31" s="1983"/>
      <c r="K31" s="1983"/>
      <c r="L31" s="1984"/>
      <c r="M31" s="1993"/>
      <c r="N31" s="1985" t="s">
        <v>262</v>
      </c>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85"/>
      <c r="AO31" s="1985"/>
      <c r="AP31" s="1985"/>
      <c r="AQ31" s="1985"/>
      <c r="AR31" s="1985"/>
      <c r="AS31" s="1985"/>
      <c r="AT31" s="1985"/>
      <c r="AU31" s="1985"/>
      <c r="AV31" s="1985"/>
      <c r="AW31" s="1985"/>
      <c r="AX31" s="1985"/>
      <c r="AY31" s="1985"/>
      <c r="AZ31" s="1996"/>
    </row>
    <row r="32" spans="2:52" ht="23.25" customHeight="1">
      <c r="B32" s="1987"/>
      <c r="C32" s="1988"/>
      <c r="D32" s="1988"/>
      <c r="E32" s="1988"/>
      <c r="F32" s="1988"/>
      <c r="G32" s="1988"/>
      <c r="H32" s="1988"/>
      <c r="I32" s="1988"/>
      <c r="J32" s="1988"/>
      <c r="K32" s="1988"/>
      <c r="L32" s="1989"/>
      <c r="M32" s="1993"/>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85"/>
      <c r="AO32" s="1985"/>
      <c r="AP32" s="1985"/>
      <c r="AQ32" s="1985"/>
      <c r="AR32" s="1985"/>
      <c r="AS32" s="1985"/>
      <c r="AT32" s="1985"/>
      <c r="AU32" s="1985"/>
      <c r="AV32" s="1985"/>
      <c r="AW32" s="1985"/>
      <c r="AX32" s="1985"/>
      <c r="AY32" s="1985"/>
      <c r="AZ32" s="1996"/>
    </row>
    <row r="33" spans="2:52" ht="23.25" customHeight="1">
      <c r="B33" s="1987"/>
      <c r="C33" s="1988"/>
      <c r="D33" s="1988"/>
      <c r="E33" s="1988"/>
      <c r="F33" s="1988"/>
      <c r="G33" s="1988"/>
      <c r="H33" s="1988"/>
      <c r="I33" s="1988"/>
      <c r="J33" s="1988"/>
      <c r="K33" s="1988"/>
      <c r="L33" s="1989"/>
      <c r="M33" s="1993"/>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85"/>
      <c r="AO33" s="1985"/>
      <c r="AP33" s="1985"/>
      <c r="AQ33" s="1985"/>
      <c r="AR33" s="1985"/>
      <c r="AS33" s="1985"/>
      <c r="AT33" s="1985"/>
      <c r="AU33" s="1985"/>
      <c r="AV33" s="1985"/>
      <c r="AW33" s="1985"/>
      <c r="AX33" s="1985"/>
      <c r="AY33" s="1985"/>
      <c r="AZ33" s="1996"/>
    </row>
    <row r="34" spans="2:52" ht="6.75" customHeight="1">
      <c r="B34" s="1987"/>
      <c r="C34" s="1988"/>
      <c r="D34" s="1988"/>
      <c r="E34" s="1988"/>
      <c r="F34" s="1988"/>
      <c r="G34" s="1988"/>
      <c r="H34" s="1988"/>
      <c r="I34" s="1988"/>
      <c r="J34" s="1988"/>
      <c r="K34" s="1988"/>
      <c r="L34" s="1989"/>
      <c r="M34" s="1994"/>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c r="AN34" s="1986"/>
      <c r="AO34" s="1986"/>
      <c r="AP34" s="1986"/>
      <c r="AQ34" s="1986"/>
      <c r="AR34" s="1986"/>
      <c r="AS34" s="1986"/>
      <c r="AT34" s="1986"/>
      <c r="AU34" s="1986"/>
      <c r="AV34" s="1986"/>
      <c r="AW34" s="1986"/>
      <c r="AX34" s="1986"/>
      <c r="AY34" s="1986"/>
      <c r="AZ34" s="1997"/>
    </row>
    <row r="35" spans="2:52" ht="27.95" customHeight="1">
      <c r="B35" s="1987"/>
      <c r="C35" s="1988"/>
      <c r="D35" s="1988"/>
      <c r="E35" s="1988"/>
      <c r="F35" s="1988"/>
      <c r="G35" s="1988"/>
      <c r="H35" s="1988"/>
      <c r="I35" s="1988"/>
      <c r="J35" s="1988"/>
      <c r="K35" s="1988"/>
      <c r="L35" s="1989"/>
      <c r="M35" s="17"/>
      <c r="N35" s="2017"/>
      <c r="O35" s="2017"/>
      <c r="P35" s="2017"/>
      <c r="Q35" s="2017"/>
      <c r="R35" s="2017"/>
      <c r="S35" s="2017"/>
      <c r="T35" s="2017"/>
      <c r="U35" s="2017"/>
      <c r="V35" s="2017"/>
      <c r="W35" s="2017"/>
      <c r="X35" s="2017"/>
      <c r="Y35" s="2017"/>
      <c r="Z35" s="2017"/>
      <c r="AA35" s="2017"/>
      <c r="AB35" s="2017"/>
      <c r="AC35" s="2017"/>
      <c r="AD35" s="2017"/>
      <c r="AE35" s="2017"/>
      <c r="AF35" s="2015"/>
      <c r="AG35" s="2015"/>
      <c r="AH35" s="2018"/>
      <c r="AI35" s="2018"/>
      <c r="AJ35" s="2018"/>
      <c r="AK35" s="2018"/>
      <c r="AL35" s="2018"/>
      <c r="AM35" s="2018"/>
      <c r="AN35" s="2018"/>
      <c r="AO35" s="2018"/>
      <c r="AP35" s="2018"/>
      <c r="AQ35" s="2018"/>
      <c r="AR35" s="2018"/>
      <c r="AS35" s="2018"/>
      <c r="AT35" s="2018"/>
      <c r="AU35" s="2018"/>
      <c r="AV35" s="2018"/>
      <c r="AW35" s="2018"/>
      <c r="AX35" s="2018"/>
      <c r="AY35" s="2018"/>
      <c r="AZ35" s="18"/>
    </row>
    <row r="36" spans="2:52" ht="21" customHeight="1" thickBot="1">
      <c r="B36" s="1990"/>
      <c r="C36" s="1991"/>
      <c r="D36" s="1991"/>
      <c r="E36" s="1991"/>
      <c r="F36" s="1991"/>
      <c r="G36" s="1991"/>
      <c r="H36" s="1991"/>
      <c r="I36" s="1991"/>
      <c r="J36" s="1991"/>
      <c r="K36" s="1991"/>
      <c r="L36" s="1992"/>
      <c r="M36" s="15"/>
      <c r="N36" s="1995" t="s">
        <v>17</v>
      </c>
      <c r="O36" s="1995"/>
      <c r="P36" s="1995"/>
      <c r="Q36" s="1995"/>
      <c r="R36" s="1995"/>
      <c r="S36" s="1995"/>
      <c r="T36" s="1995"/>
      <c r="U36" s="1995"/>
      <c r="V36" s="1995"/>
      <c r="W36" s="1995"/>
      <c r="X36" s="1995"/>
      <c r="Y36" s="1995"/>
      <c r="Z36" s="1995"/>
      <c r="AA36" s="1995"/>
      <c r="AB36" s="1995"/>
      <c r="AC36" s="1995"/>
      <c r="AD36" s="1995"/>
      <c r="AE36" s="1995"/>
      <c r="AF36" s="2016"/>
      <c r="AG36" s="2016"/>
      <c r="AH36" s="1995" t="s">
        <v>87</v>
      </c>
      <c r="AI36" s="1995"/>
      <c r="AJ36" s="1995"/>
      <c r="AK36" s="1995"/>
      <c r="AL36" s="1995"/>
      <c r="AM36" s="1995"/>
      <c r="AN36" s="1995"/>
      <c r="AO36" s="1995"/>
      <c r="AP36" s="1995"/>
      <c r="AQ36" s="1995"/>
      <c r="AR36" s="1995"/>
      <c r="AS36" s="1995"/>
      <c r="AT36" s="1995"/>
      <c r="AU36" s="1995"/>
      <c r="AV36" s="1995"/>
      <c r="AW36" s="1995"/>
      <c r="AX36" s="1995"/>
      <c r="AY36" s="1995"/>
      <c r="AZ36" s="16"/>
    </row>
  </sheetData>
  <sheetProtection password="CAAF" sheet="1" objects="1" scenarios="1" selectLockedCells="1"/>
  <mergeCells count="112">
    <mergeCell ref="N28:AE28"/>
    <mergeCell ref="AH28:AY28"/>
    <mergeCell ref="AY10:AZ10"/>
    <mergeCell ref="B7:L7"/>
    <mergeCell ref="M7:X7"/>
    <mergeCell ref="AS7:AY7"/>
    <mergeCell ref="B18:L18"/>
    <mergeCell ref="M18:AZ18"/>
    <mergeCell ref="B30:L30"/>
    <mergeCell ref="B26:L28"/>
    <mergeCell ref="AF21:AG24"/>
    <mergeCell ref="AF27:AG28"/>
    <mergeCell ref="Z7:AQ7"/>
    <mergeCell ref="B19:L19"/>
    <mergeCell ref="B12:L12"/>
    <mergeCell ref="B20:L20"/>
    <mergeCell ref="B25:L25"/>
    <mergeCell ref="B8:L8"/>
    <mergeCell ref="B9:L9"/>
    <mergeCell ref="B10:L10"/>
    <mergeCell ref="M25:AZ25"/>
    <mergeCell ref="B13:L13"/>
    <mergeCell ref="B16:L16"/>
    <mergeCell ref="M8:AZ8"/>
    <mergeCell ref="AH12:AZ12"/>
    <mergeCell ref="M9:N10"/>
    <mergeCell ref="O9:X9"/>
    <mergeCell ref="Y9:Z9"/>
    <mergeCell ref="AA9:AX9"/>
    <mergeCell ref="AY9:AZ9"/>
    <mergeCell ref="O10:X10"/>
    <mergeCell ref="Y10:AG10"/>
    <mergeCell ref="AI10:AX10"/>
    <mergeCell ref="B17:L17"/>
    <mergeCell ref="AH22:AY22"/>
    <mergeCell ref="AH21:AY21"/>
    <mergeCell ref="M19:AZ19"/>
    <mergeCell ref="M20:AZ20"/>
    <mergeCell ref="M17:AZ17"/>
    <mergeCell ref="M11:AX11"/>
    <mergeCell ref="B11:L11"/>
    <mergeCell ref="AY11:AZ11"/>
    <mergeCell ref="M12:N12"/>
    <mergeCell ref="B14:L15"/>
    <mergeCell ref="O12:S12"/>
    <mergeCell ref="T12:U12"/>
    <mergeCell ref="V12:Z12"/>
    <mergeCell ref="AA12:AB12"/>
    <mergeCell ref="AC12:AG12"/>
    <mergeCell ref="M13:N13"/>
    <mergeCell ref="O13:Z13"/>
    <mergeCell ref="AA13:AB13"/>
    <mergeCell ref="AC13:AZ13"/>
    <mergeCell ref="M16:N16"/>
    <mergeCell ref="O16:Y16"/>
    <mergeCell ref="Z16:AA16"/>
    <mergeCell ref="AB16:AL16"/>
    <mergeCell ref="B31:L31"/>
    <mergeCell ref="N31:AY34"/>
    <mergeCell ref="B32:L36"/>
    <mergeCell ref="M31:M34"/>
    <mergeCell ref="N36:AE36"/>
    <mergeCell ref="AH36:AY36"/>
    <mergeCell ref="AZ31:AZ34"/>
    <mergeCell ref="M26:AZ26"/>
    <mergeCell ref="N23:AE23"/>
    <mergeCell ref="AH23:AY23"/>
    <mergeCell ref="AH24:AY24"/>
    <mergeCell ref="N24:AE24"/>
    <mergeCell ref="B21:L24"/>
    <mergeCell ref="N21:AE21"/>
    <mergeCell ref="N22:AE22"/>
    <mergeCell ref="B29:L29"/>
    <mergeCell ref="M29:AZ29"/>
    <mergeCell ref="AF35:AG35"/>
    <mergeCell ref="AF36:AG36"/>
    <mergeCell ref="N35:AE35"/>
    <mergeCell ref="AH35:AY35"/>
    <mergeCell ref="M30:AZ30"/>
    <mergeCell ref="N27:AE27"/>
    <mergeCell ref="AH27:AY27"/>
    <mergeCell ref="B1:AV1"/>
    <mergeCell ref="Z6:AK6"/>
    <mergeCell ref="AM6:AN6"/>
    <mergeCell ref="AX3:AZ3"/>
    <mergeCell ref="Z4:AZ4"/>
    <mergeCell ref="AB5:AE5"/>
    <mergeCell ref="B6:L6"/>
    <mergeCell ref="B5:L5"/>
    <mergeCell ref="AG5:AZ5"/>
    <mergeCell ref="AP6:AZ6"/>
    <mergeCell ref="B2:AZ2"/>
    <mergeCell ref="M5:X5"/>
    <mergeCell ref="M6:X6"/>
    <mergeCell ref="B3:P3"/>
    <mergeCell ref="B4:L4"/>
    <mergeCell ref="R3:X3"/>
    <mergeCell ref="Y3:AR3"/>
    <mergeCell ref="M4:X4"/>
    <mergeCell ref="Y5:Z5"/>
    <mergeCell ref="AS3:AV3"/>
    <mergeCell ref="AM16:AN16"/>
    <mergeCell ref="AO16:AX16"/>
    <mergeCell ref="AY16:AZ16"/>
    <mergeCell ref="AE14:AF14"/>
    <mergeCell ref="AY14:AZ14"/>
    <mergeCell ref="AW14:AX14"/>
    <mergeCell ref="M14:AD14"/>
    <mergeCell ref="AH14:AV14"/>
    <mergeCell ref="M15:N15"/>
    <mergeCell ref="AY15:AZ15"/>
    <mergeCell ref="O15:AX15"/>
  </mergeCells>
  <phoneticPr fontId="12" type="noConversion"/>
  <dataValidations count="5">
    <dataValidation allowBlank="1" showErrorMessage="1" sqref="Z6:AK6 R3:X3 AS7:AY7 AX3:AZ3 AS3"/>
    <dataValidation type="whole" allowBlank="1" showInputMessage="1" showErrorMessage="1" sqref="AM6:AN6">
      <formula1>1</formula1>
      <formula2>99</formula2>
    </dataValidation>
    <dataValidation type="textLength" operator="lessThanOrEqual" allowBlank="1" showInputMessage="1" showErrorMessage="1" errorTitle="Fehleingabe" error="Bitte max. 15 Zeicheneingeben!" promptTitle="Angabe Marktpartner-ID" prompt="Hier bitte ggf. die Marktpartneridentifikationsnummer des anderen Messstellenbetreibers gemäß Messstellenrahmenvertrag, falls abweichend von der in der Anmeldung aufgeführten, eingeben!" sqref="AI10:AX10">
      <formula1>15</formula1>
    </dataValidation>
    <dataValidation type="whole" allowBlank="1" showInputMessage="1" showErrorMessage="1" promptTitle="Messkonzept vereinbart" prompt="Hier bitte die Nummer des vereinbarten Messkonzeptes gemäß VDE-AR-N eintragen! Falls kein Messkonzept passt, bitte freilassen." sqref="AW14:AX14">
      <formula1>0</formula1>
      <formula2>7</formula2>
    </dataValidation>
    <dataValidation operator="lessThanOrEqual" allowBlank="1" showInputMessage="1" showErrorMessage="1" errorTitle="Fehleingabe" sqref="Z7:AR7"/>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83" r:id="rId5" name="Option Button 139">
              <controlPr defaultSize="0" autoFill="0" autoLine="0" autoPict="0" altText="">
                <anchor moveWithCells="1">
                  <from>
                    <xdr:col>12</xdr:col>
                    <xdr:colOff>0</xdr:colOff>
                    <xdr:row>8</xdr:row>
                    <xdr:rowOff>9525</xdr:rowOff>
                  </from>
                  <to>
                    <xdr:col>14</xdr:col>
                    <xdr:colOff>9525</xdr:colOff>
                    <xdr:row>9</xdr:row>
                    <xdr:rowOff>9525</xdr:rowOff>
                  </to>
                </anchor>
              </controlPr>
            </control>
          </mc:Choice>
        </mc:AlternateContent>
        <mc:AlternateContent xmlns:mc="http://schemas.openxmlformats.org/markup-compatibility/2006">
          <mc:Choice Requires="x14">
            <control shapeId="6284" r:id="rId6" name="Option Button 140">
              <controlPr defaultSize="0" autoFill="0" autoLine="0" autoPict="0" altText="">
                <anchor moveWithCells="1">
                  <from>
                    <xdr:col>24</xdr:col>
                    <xdr:colOff>0</xdr:colOff>
                    <xdr:row>8</xdr:row>
                    <xdr:rowOff>0</xdr:rowOff>
                  </from>
                  <to>
                    <xdr:col>26</xdr:col>
                    <xdr:colOff>9525</xdr:colOff>
                    <xdr:row>9</xdr:row>
                    <xdr:rowOff>0</xdr:rowOff>
                  </to>
                </anchor>
              </controlPr>
            </control>
          </mc:Choice>
        </mc:AlternateContent>
        <mc:AlternateContent xmlns:mc="http://schemas.openxmlformats.org/markup-compatibility/2006">
          <mc:Choice Requires="x14">
            <control shapeId="6295" r:id="rId7" name="Group Box 151">
              <controlPr defaultSize="0" print="0" autoFill="0" autoPict="0">
                <anchor moveWithCells="1">
                  <from>
                    <xdr:col>12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6296" r:id="rId8" name="Option Button 152">
              <controlPr defaultSize="0" autoFill="0" autoLine="0" autoPict="0">
                <anchor moveWithCells="1" sizeWithCells="1">
                  <from>
                    <xdr:col>12</xdr:col>
                    <xdr:colOff>9525</xdr:colOff>
                    <xdr:row>11</xdr:row>
                    <xdr:rowOff>9525</xdr:rowOff>
                  </from>
                  <to>
                    <xdr:col>13</xdr:col>
                    <xdr:colOff>104775</xdr:colOff>
                    <xdr:row>12</xdr:row>
                    <xdr:rowOff>0</xdr:rowOff>
                  </to>
                </anchor>
              </controlPr>
            </control>
          </mc:Choice>
        </mc:AlternateContent>
        <mc:AlternateContent xmlns:mc="http://schemas.openxmlformats.org/markup-compatibility/2006">
          <mc:Choice Requires="x14">
            <control shapeId="6297" r:id="rId9" name="Option Button 153">
              <controlPr defaultSize="0" autoFill="0" autoLine="0" autoPict="0">
                <anchor moveWithCells="1" sizeWithCells="1">
                  <from>
                    <xdr:col>19</xdr:col>
                    <xdr:colOff>9525</xdr:colOff>
                    <xdr:row>11</xdr:row>
                    <xdr:rowOff>9525</xdr:rowOff>
                  </from>
                  <to>
                    <xdr:col>20</xdr:col>
                    <xdr:colOff>104775</xdr:colOff>
                    <xdr:row>12</xdr:row>
                    <xdr:rowOff>0</xdr:rowOff>
                  </to>
                </anchor>
              </controlPr>
            </control>
          </mc:Choice>
        </mc:AlternateContent>
        <mc:AlternateContent xmlns:mc="http://schemas.openxmlformats.org/markup-compatibility/2006">
          <mc:Choice Requires="x14">
            <control shapeId="6298" r:id="rId10" name="Option Button 154">
              <controlPr defaultSize="0" autoFill="0" autoLine="0" autoPict="0">
                <anchor moveWithCells="1" sizeWithCells="1">
                  <from>
                    <xdr:col>26</xdr:col>
                    <xdr:colOff>9525</xdr:colOff>
                    <xdr:row>11</xdr:row>
                    <xdr:rowOff>9525</xdr:rowOff>
                  </from>
                  <to>
                    <xdr:col>27</xdr:col>
                    <xdr:colOff>104775</xdr:colOff>
                    <xdr:row>12</xdr:row>
                    <xdr:rowOff>0</xdr:rowOff>
                  </to>
                </anchor>
              </controlPr>
            </control>
          </mc:Choice>
        </mc:AlternateContent>
        <mc:AlternateContent xmlns:mc="http://schemas.openxmlformats.org/markup-compatibility/2006">
          <mc:Choice Requires="x14">
            <control shapeId="6300" r:id="rId11" name="Group Box 156">
              <controlPr defaultSize="0" print="0" autoFill="0" autoPict="0">
                <anchor moveWithCells="1">
                  <from>
                    <xdr:col>12</xdr:col>
                    <xdr:colOff>0</xdr:colOff>
                    <xdr:row>12</xdr:row>
                    <xdr:rowOff>0</xdr:rowOff>
                  </from>
                  <to>
                    <xdr:col>51</xdr:col>
                    <xdr:colOff>57150</xdr:colOff>
                    <xdr:row>13</xdr:row>
                    <xdr:rowOff>0</xdr:rowOff>
                  </to>
                </anchor>
              </controlPr>
            </control>
          </mc:Choice>
        </mc:AlternateContent>
        <mc:AlternateContent xmlns:mc="http://schemas.openxmlformats.org/markup-compatibility/2006">
          <mc:Choice Requires="x14">
            <control shapeId="6301" r:id="rId12" name="Option Button 157">
              <controlPr defaultSize="0" autoFill="0" autoLine="0" autoPict="0">
                <anchor moveWithCells="1" sizeWithCells="1">
                  <from>
                    <xdr:col>12</xdr:col>
                    <xdr:colOff>0</xdr:colOff>
                    <xdr:row>12</xdr:row>
                    <xdr:rowOff>9525</xdr:rowOff>
                  </from>
                  <to>
                    <xdr:col>13</xdr:col>
                    <xdr:colOff>104775</xdr:colOff>
                    <xdr:row>13</xdr:row>
                    <xdr:rowOff>0</xdr:rowOff>
                  </to>
                </anchor>
              </controlPr>
            </control>
          </mc:Choice>
        </mc:AlternateContent>
        <mc:AlternateContent xmlns:mc="http://schemas.openxmlformats.org/markup-compatibility/2006">
          <mc:Choice Requires="x14">
            <control shapeId="6302" r:id="rId13" name="Option Button 158">
              <controlPr defaultSize="0" autoFill="0" autoLine="0" autoPict="0">
                <anchor moveWithCells="1" sizeWithCells="1">
                  <from>
                    <xdr:col>26</xdr:col>
                    <xdr:colOff>0</xdr:colOff>
                    <xdr:row>12</xdr:row>
                    <xdr:rowOff>9525</xdr:rowOff>
                  </from>
                  <to>
                    <xdr:col>27</xdr:col>
                    <xdr:colOff>104775</xdr:colOff>
                    <xdr:row>13</xdr:row>
                    <xdr:rowOff>0</xdr:rowOff>
                  </to>
                </anchor>
              </controlPr>
            </control>
          </mc:Choice>
        </mc:AlternateContent>
        <mc:AlternateContent xmlns:mc="http://schemas.openxmlformats.org/markup-compatibility/2006">
          <mc:Choice Requires="x14">
            <control shapeId="6303" r:id="rId14" name="Check Box 159">
              <controlPr defaultSize="0" autoFill="0" autoLine="0" autoPict="0">
                <anchor moveWithCells="1">
                  <from>
                    <xdr:col>12</xdr:col>
                    <xdr:colOff>0</xdr:colOff>
                    <xdr:row>14</xdr:row>
                    <xdr:rowOff>9525</xdr:rowOff>
                  </from>
                  <to>
                    <xdr:col>13</xdr:col>
                    <xdr:colOff>104775</xdr:colOff>
                    <xdr:row>15</xdr:row>
                    <xdr:rowOff>0</xdr:rowOff>
                  </to>
                </anchor>
              </controlPr>
            </control>
          </mc:Choice>
        </mc:AlternateContent>
        <mc:AlternateContent xmlns:mc="http://schemas.openxmlformats.org/markup-compatibility/2006">
          <mc:Choice Requires="x14">
            <control shapeId="6304" r:id="rId15" name="Group Box 160">
              <controlPr defaultSize="0" print="0" autoFill="0" autoPict="0">
                <anchor moveWithCells="1">
                  <from>
                    <xdr:col>12</xdr:col>
                    <xdr:colOff>0</xdr:colOff>
                    <xdr:row>15</xdr:row>
                    <xdr:rowOff>0</xdr:rowOff>
                  </from>
                  <to>
                    <xdr:col>50</xdr:col>
                    <xdr:colOff>0</xdr:colOff>
                    <xdr:row>16</xdr:row>
                    <xdr:rowOff>0</xdr:rowOff>
                  </to>
                </anchor>
              </controlPr>
            </control>
          </mc:Choice>
        </mc:AlternateContent>
        <mc:AlternateContent xmlns:mc="http://schemas.openxmlformats.org/markup-compatibility/2006">
          <mc:Choice Requires="x14">
            <control shapeId="6305" r:id="rId16" name="Option Button 161">
              <controlPr defaultSize="0" autoFill="0" autoLine="0" autoPict="0">
                <anchor moveWithCells="1" sizeWithCells="1">
                  <from>
                    <xdr:col>12</xdr:col>
                    <xdr:colOff>0</xdr:colOff>
                    <xdr:row>15</xdr:row>
                    <xdr:rowOff>9525</xdr:rowOff>
                  </from>
                  <to>
                    <xdr:col>14</xdr:col>
                    <xdr:colOff>0</xdr:colOff>
                    <xdr:row>16</xdr:row>
                    <xdr:rowOff>0</xdr:rowOff>
                  </to>
                </anchor>
              </controlPr>
            </control>
          </mc:Choice>
        </mc:AlternateContent>
        <mc:AlternateContent xmlns:mc="http://schemas.openxmlformats.org/markup-compatibility/2006">
          <mc:Choice Requires="x14">
            <control shapeId="6306" r:id="rId17" name="Option Button 162">
              <controlPr defaultSize="0" autoFill="0" autoLine="0" autoPict="0">
                <anchor moveWithCells="1" sizeWithCells="1">
                  <from>
                    <xdr:col>25</xdr:col>
                    <xdr:colOff>0</xdr:colOff>
                    <xdr:row>15</xdr:row>
                    <xdr:rowOff>9525</xdr:rowOff>
                  </from>
                  <to>
                    <xdr:col>27</xdr:col>
                    <xdr:colOff>0</xdr:colOff>
                    <xdr:row>16</xdr:row>
                    <xdr:rowOff>0</xdr:rowOff>
                  </to>
                </anchor>
              </controlPr>
            </control>
          </mc:Choice>
        </mc:AlternateContent>
        <mc:AlternateContent xmlns:mc="http://schemas.openxmlformats.org/markup-compatibility/2006">
          <mc:Choice Requires="x14">
            <control shapeId="6307" r:id="rId18" name="Option Button 163">
              <controlPr defaultSize="0" autoFill="0" autoLine="0" autoPict="0">
                <anchor moveWithCells="1" sizeWithCells="1">
                  <from>
                    <xdr:col>38</xdr:col>
                    <xdr:colOff>0</xdr:colOff>
                    <xdr:row>15</xdr:row>
                    <xdr:rowOff>9525</xdr:rowOff>
                  </from>
                  <to>
                    <xdr:col>40</xdr:col>
                    <xdr:colOff>0</xdr:colOff>
                    <xdr:row>16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enableFormatConditionsCalculation="0">
    <tabColor rgb="FF00FF00"/>
  </sheetPr>
  <dimension ref="B1:BG73"/>
  <sheetViews>
    <sheetView showGridLines="0" showRowColHeaders="0" showZeros="0" showOutlineSymbols="0" zoomScaleNormal="100" zoomScaleSheetLayoutView="100" workbookViewId="0">
      <selection activeCell="Z8" sqref="Z8:AY8"/>
    </sheetView>
  </sheetViews>
  <sheetFormatPr baseColWidth="10" defaultRowHeight="12.75"/>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9" s="1" customFormat="1" ht="23.25" customHeight="1">
      <c r="B1" s="1059" t="s">
        <v>485</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c r="AT1" s="1060"/>
      <c r="AU1" s="1060"/>
      <c r="AV1" s="1060"/>
      <c r="AW1" s="6" t="s">
        <v>29</v>
      </c>
      <c r="AX1" s="5" t="s">
        <v>6</v>
      </c>
      <c r="AY1" s="4">
        <v>2</v>
      </c>
      <c r="AZ1" s="3"/>
    </row>
    <row r="2" spans="2:59" s="1" customFormat="1" ht="18.75" customHeight="1" thickBot="1">
      <c r="B2" s="2203" t="s">
        <v>88</v>
      </c>
      <c r="C2" s="2204"/>
      <c r="D2" s="2204"/>
      <c r="E2" s="2204"/>
      <c r="F2" s="2204"/>
      <c r="G2" s="2204"/>
      <c r="H2" s="2204"/>
      <c r="I2" s="2204"/>
      <c r="J2" s="2204"/>
      <c r="K2" s="2204"/>
      <c r="L2" s="2204"/>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5"/>
      <c r="AK2" s="2206" t="s">
        <v>290</v>
      </c>
      <c r="AL2" s="2207"/>
      <c r="AM2" s="2207"/>
      <c r="AN2" s="2207"/>
      <c r="AO2" s="2207"/>
      <c r="AP2" s="2207"/>
      <c r="AQ2" s="2207"/>
      <c r="AR2" s="2207"/>
      <c r="AS2" s="2234"/>
      <c r="AT2" s="2234"/>
      <c r="AU2" s="2234"/>
      <c r="AV2" s="2234"/>
      <c r="AW2" s="2234"/>
      <c r="AX2" s="2234"/>
      <c r="AY2" s="2234"/>
      <c r="AZ2" s="2235"/>
    </row>
    <row r="3" spans="2:59" s="1" customFormat="1" ht="21" customHeight="1">
      <c r="B3" s="1715" t="s">
        <v>128</v>
      </c>
      <c r="C3" s="1716"/>
      <c r="D3" s="1716"/>
      <c r="E3" s="1716"/>
      <c r="F3" s="1716"/>
      <c r="G3" s="1716"/>
      <c r="H3" s="1716"/>
      <c r="I3" s="1716"/>
      <c r="J3" s="1716"/>
      <c r="K3" s="1716"/>
      <c r="L3" s="1716"/>
      <c r="M3" s="1716"/>
      <c r="N3" s="1716"/>
      <c r="O3" s="1716"/>
      <c r="P3" s="1716"/>
      <c r="Q3" s="90"/>
      <c r="R3" s="1838">
        <f>'E.1 Anmeldung Netzanschluss MS'!AS41</f>
        <v>0</v>
      </c>
      <c r="S3" s="1838"/>
      <c r="T3" s="1838"/>
      <c r="U3" s="1838"/>
      <c r="V3" s="1838"/>
      <c r="W3" s="1838"/>
      <c r="X3" s="1839"/>
      <c r="Y3" s="1840" t="s">
        <v>127</v>
      </c>
      <c r="Z3" s="1841"/>
      <c r="AA3" s="1841"/>
      <c r="AB3" s="1841"/>
      <c r="AC3" s="1841"/>
      <c r="AD3" s="1841"/>
      <c r="AE3" s="1841"/>
      <c r="AF3" s="1841"/>
      <c r="AG3" s="1841"/>
      <c r="AH3" s="1841"/>
      <c r="AI3" s="1841"/>
      <c r="AJ3" s="1841"/>
      <c r="AK3" s="1841"/>
      <c r="AL3" s="1841"/>
      <c r="AM3" s="1841"/>
      <c r="AN3" s="1841"/>
      <c r="AO3" s="1841"/>
      <c r="AP3" s="1841"/>
      <c r="AQ3" s="1841"/>
      <c r="AR3" s="1841"/>
      <c r="AS3" s="1842">
        <f>Datenbasis!D6</f>
        <v>0</v>
      </c>
      <c r="AT3" s="1842"/>
      <c r="AU3" s="1842"/>
      <c r="AV3" s="1843"/>
      <c r="AW3" s="965" t="s">
        <v>6</v>
      </c>
      <c r="AX3" s="1523">
        <f>Datenbasis!E6</f>
        <v>0</v>
      </c>
      <c r="AY3" s="1523"/>
      <c r="AZ3" s="1524"/>
    </row>
    <row r="4" spans="2:59" ht="21" customHeight="1">
      <c r="B4" s="1977" t="s">
        <v>3</v>
      </c>
      <c r="C4" s="1978"/>
      <c r="D4" s="1978"/>
      <c r="E4" s="1978"/>
      <c r="F4" s="1978"/>
      <c r="G4" s="1978"/>
      <c r="H4" s="1978"/>
      <c r="I4" s="1978"/>
      <c r="J4" s="1978"/>
      <c r="K4" s="1978"/>
      <c r="L4" s="1978"/>
      <c r="M4" s="1979" t="s">
        <v>4</v>
      </c>
      <c r="N4" s="1979"/>
      <c r="O4" s="1979"/>
      <c r="P4" s="1979"/>
      <c r="Q4" s="1979"/>
      <c r="R4" s="1979"/>
      <c r="S4" s="1979"/>
      <c r="T4" s="1979"/>
      <c r="U4" s="1979"/>
      <c r="V4" s="1979"/>
      <c r="W4" s="1979"/>
      <c r="X4" s="1979"/>
      <c r="Y4" s="101"/>
      <c r="Z4" s="1967">
        <f>'E.1 Anmeldung Netzanschluss MS'!Z5</f>
        <v>0</v>
      </c>
      <c r="AA4" s="1967"/>
      <c r="AB4" s="1967"/>
      <c r="AC4" s="1967"/>
      <c r="AD4" s="1967"/>
      <c r="AE4" s="1967"/>
      <c r="AF4" s="1967"/>
      <c r="AG4" s="1967"/>
      <c r="AH4" s="1967"/>
      <c r="AI4" s="1967"/>
      <c r="AJ4" s="1967"/>
      <c r="AK4" s="1967"/>
      <c r="AL4" s="1967"/>
      <c r="AM4" s="1967"/>
      <c r="AN4" s="1967"/>
      <c r="AO4" s="1967"/>
      <c r="AP4" s="1967"/>
      <c r="AQ4" s="1967"/>
      <c r="AR4" s="1967"/>
      <c r="AS4" s="1967"/>
      <c r="AT4" s="1967"/>
      <c r="AU4" s="1967"/>
      <c r="AV4" s="1967"/>
      <c r="AW4" s="1967"/>
      <c r="AX4" s="1967"/>
      <c r="AY4" s="1967"/>
      <c r="AZ4" s="1968"/>
    </row>
    <row r="5" spans="2:59" ht="21" customHeight="1">
      <c r="B5" s="1864"/>
      <c r="C5" s="1865"/>
      <c r="D5" s="1865"/>
      <c r="E5" s="1865"/>
      <c r="F5" s="1865"/>
      <c r="G5" s="1865"/>
      <c r="H5" s="1865"/>
      <c r="I5" s="1865"/>
      <c r="J5" s="1865"/>
      <c r="K5" s="1865"/>
      <c r="L5" s="1865"/>
      <c r="M5" s="1975" t="s">
        <v>5</v>
      </c>
      <c r="N5" s="1975"/>
      <c r="O5" s="1975"/>
      <c r="P5" s="1975"/>
      <c r="Q5" s="1975"/>
      <c r="R5" s="1975"/>
      <c r="S5" s="1975"/>
      <c r="T5" s="1975"/>
      <c r="U5" s="1975"/>
      <c r="V5" s="1975"/>
      <c r="W5" s="1975"/>
      <c r="X5" s="1975"/>
      <c r="Y5" s="2101" t="s">
        <v>21</v>
      </c>
      <c r="Z5" s="2102"/>
      <c r="AA5" s="83"/>
      <c r="AB5" s="2103">
        <v>99310</v>
      </c>
      <c r="AC5" s="2104"/>
      <c r="AD5" s="2104"/>
      <c r="AE5" s="2104"/>
      <c r="AF5" s="82"/>
      <c r="AG5" s="2099" t="s">
        <v>174</v>
      </c>
      <c r="AH5" s="1975"/>
      <c r="AI5" s="1975"/>
      <c r="AJ5" s="1975"/>
      <c r="AK5" s="1975"/>
      <c r="AL5" s="1975"/>
      <c r="AM5" s="1975"/>
      <c r="AN5" s="1975"/>
      <c r="AO5" s="1975"/>
      <c r="AP5" s="1975"/>
      <c r="AQ5" s="1975"/>
      <c r="AR5" s="1975"/>
      <c r="AS5" s="1975"/>
      <c r="AT5" s="1975"/>
      <c r="AU5" s="1975"/>
      <c r="AV5" s="1975"/>
      <c r="AW5" s="1975"/>
      <c r="AX5" s="1975"/>
      <c r="AY5" s="1975"/>
      <c r="AZ5" s="2100"/>
    </row>
    <row r="6" spans="2:59" ht="21" customHeight="1">
      <c r="B6" s="1864"/>
      <c r="C6" s="1865"/>
      <c r="D6" s="1865"/>
      <c r="E6" s="1865"/>
      <c r="F6" s="1865"/>
      <c r="G6" s="1865"/>
      <c r="H6" s="1865"/>
      <c r="I6" s="1865"/>
      <c r="J6" s="1865"/>
      <c r="K6" s="1865"/>
      <c r="L6" s="1865"/>
      <c r="M6" s="1976" t="s">
        <v>9</v>
      </c>
      <c r="N6" s="1976"/>
      <c r="O6" s="1976"/>
      <c r="P6" s="1976"/>
      <c r="Q6" s="1976"/>
      <c r="R6" s="1976"/>
      <c r="S6" s="1976"/>
      <c r="T6" s="1976"/>
      <c r="U6" s="1976"/>
      <c r="V6" s="1976"/>
      <c r="W6" s="1976"/>
      <c r="X6" s="1976"/>
      <c r="Y6" s="87"/>
      <c r="Z6" s="1965">
        <f>'E.1 Anmeldung Netzanschluss MS'!Z7</f>
        <v>0</v>
      </c>
      <c r="AA6" s="1965"/>
      <c r="AB6" s="1965"/>
      <c r="AC6" s="1965"/>
      <c r="AD6" s="1965"/>
      <c r="AE6" s="1965"/>
      <c r="AF6" s="1965"/>
      <c r="AG6" s="1965"/>
      <c r="AH6" s="1965"/>
      <c r="AI6" s="1965"/>
      <c r="AJ6" s="1965"/>
      <c r="AK6" s="1965"/>
      <c r="AL6" s="88"/>
      <c r="AM6" s="1966">
        <f>'E.1 Anmeldung Netzanschluss MS'!AM7</f>
        <v>0</v>
      </c>
      <c r="AN6" s="1966"/>
      <c r="AO6" s="88"/>
      <c r="AP6" s="1965">
        <f>'E.1 Anmeldung Netzanschluss MS'!AP7</f>
        <v>0</v>
      </c>
      <c r="AQ6" s="1965"/>
      <c r="AR6" s="1965"/>
      <c r="AS6" s="1965"/>
      <c r="AT6" s="1965"/>
      <c r="AU6" s="1965"/>
      <c r="AV6" s="1965"/>
      <c r="AW6" s="1965"/>
      <c r="AX6" s="1965"/>
      <c r="AY6" s="1965"/>
      <c r="AZ6" s="1974"/>
    </row>
    <row r="7" spans="2:59" s="1" customFormat="1" ht="21" customHeight="1">
      <c r="B7" s="1864"/>
      <c r="C7" s="1865"/>
      <c r="D7" s="1865"/>
      <c r="E7" s="1865"/>
      <c r="F7" s="1865"/>
      <c r="G7" s="1865"/>
      <c r="H7" s="1865"/>
      <c r="I7" s="1865"/>
      <c r="J7" s="1865"/>
      <c r="K7" s="1865"/>
      <c r="L7" s="1865"/>
      <c r="M7" s="2236" t="s">
        <v>299</v>
      </c>
      <c r="N7" s="1976"/>
      <c r="O7" s="1976"/>
      <c r="P7" s="1976"/>
      <c r="Q7" s="1976"/>
      <c r="R7" s="1976"/>
      <c r="S7" s="1976"/>
      <c r="T7" s="1976"/>
      <c r="U7" s="1976"/>
      <c r="V7" s="1976"/>
      <c r="W7" s="1976"/>
      <c r="X7" s="1976"/>
      <c r="Y7" s="109"/>
      <c r="Z7" s="2128">
        <f>'E.3 Netzanschlussplanung MS'!Y11</f>
        <v>0</v>
      </c>
      <c r="AA7" s="2129"/>
      <c r="AB7" s="2129"/>
      <c r="AC7" s="2129"/>
      <c r="AD7" s="2129"/>
      <c r="AE7" s="2129"/>
      <c r="AF7" s="2129"/>
      <c r="AG7" s="2129"/>
      <c r="AH7" s="2129"/>
      <c r="AI7" s="2129"/>
      <c r="AJ7" s="2129"/>
      <c r="AK7" s="2129"/>
      <c r="AL7" s="2129"/>
      <c r="AM7" s="2129"/>
      <c r="AN7" s="2129"/>
      <c r="AO7" s="2129"/>
      <c r="AP7" s="2129"/>
      <c r="AQ7" s="2130"/>
      <c r="AR7" s="121"/>
      <c r="AS7" s="2189">
        <f>'E.3 Netzanschlussplanung MS'!AS11</f>
        <v>0</v>
      </c>
      <c r="AT7" s="2189"/>
      <c r="AU7" s="2189"/>
      <c r="AV7" s="2189"/>
      <c r="AW7" s="2189"/>
      <c r="AX7" s="2189"/>
      <c r="AY7" s="2189"/>
      <c r="AZ7" s="123"/>
    </row>
    <row r="8" spans="2:59" s="1" customFormat="1" ht="21" customHeight="1">
      <c r="B8" s="1826"/>
      <c r="C8" s="2237"/>
      <c r="D8" s="2237"/>
      <c r="E8" s="2237"/>
      <c r="F8" s="2237"/>
      <c r="G8" s="2237"/>
      <c r="H8" s="2237"/>
      <c r="I8" s="2237"/>
      <c r="J8" s="2237"/>
      <c r="K8" s="2237"/>
      <c r="L8" s="2237"/>
      <c r="M8" s="2238" t="s">
        <v>289</v>
      </c>
      <c r="N8" s="2239"/>
      <c r="O8" s="2239"/>
      <c r="P8" s="2239"/>
      <c r="Q8" s="2239"/>
      <c r="R8" s="2239"/>
      <c r="S8" s="2239"/>
      <c r="T8" s="2239"/>
      <c r="U8" s="2239"/>
      <c r="V8" s="2239"/>
      <c r="W8" s="2239"/>
      <c r="X8" s="2239"/>
      <c r="Y8" s="86"/>
      <c r="Z8" s="2231" t="s">
        <v>300</v>
      </c>
      <c r="AA8" s="2232"/>
      <c r="AB8" s="2232"/>
      <c r="AC8" s="2232"/>
      <c r="AD8" s="2232"/>
      <c r="AE8" s="2232"/>
      <c r="AF8" s="2232"/>
      <c r="AG8" s="2232"/>
      <c r="AH8" s="2232"/>
      <c r="AI8" s="2232"/>
      <c r="AJ8" s="2232"/>
      <c r="AK8" s="2232"/>
      <c r="AL8" s="2232"/>
      <c r="AM8" s="2232"/>
      <c r="AN8" s="2232"/>
      <c r="AO8" s="2232"/>
      <c r="AP8" s="2232"/>
      <c r="AQ8" s="2232"/>
      <c r="AR8" s="2232"/>
      <c r="AS8" s="2232"/>
      <c r="AT8" s="2232"/>
      <c r="AU8" s="2232"/>
      <c r="AV8" s="2232"/>
      <c r="AW8" s="2232"/>
      <c r="AX8" s="2232"/>
      <c r="AY8" s="2233"/>
      <c r="AZ8" s="122"/>
    </row>
    <row r="9" spans="2:59" s="59" customFormat="1" ht="23.25" customHeight="1">
      <c r="B9" s="2131" t="s">
        <v>263</v>
      </c>
      <c r="C9" s="2132"/>
      <c r="D9" s="2132"/>
      <c r="E9" s="2132"/>
      <c r="F9" s="2132"/>
      <c r="G9" s="2132"/>
      <c r="H9" s="2132"/>
      <c r="I9" s="2132"/>
      <c r="J9" s="2132"/>
      <c r="K9" s="2132"/>
      <c r="L9" s="2132"/>
      <c r="M9" s="2133"/>
      <c r="N9" s="2134"/>
      <c r="O9" s="2137" t="s">
        <v>264</v>
      </c>
      <c r="P9" s="2137"/>
      <c r="Q9" s="2137"/>
      <c r="R9" s="2137"/>
      <c r="S9" s="2137"/>
      <c r="T9" s="2137"/>
      <c r="U9" s="2137"/>
      <c r="V9" s="2135"/>
      <c r="W9" s="2136"/>
      <c r="X9" s="2137" t="s">
        <v>265</v>
      </c>
      <c r="Y9" s="2137"/>
      <c r="Z9" s="2137"/>
      <c r="AA9" s="2137"/>
      <c r="AB9" s="2137"/>
      <c r="AC9" s="2137"/>
      <c r="AD9" s="2137"/>
      <c r="AE9" s="2137"/>
      <c r="AF9" s="2137"/>
      <c r="AG9" s="2137"/>
      <c r="AH9" s="2137"/>
      <c r="AI9" s="2138"/>
      <c r="AJ9" s="2135"/>
      <c r="AK9" s="2136"/>
      <c r="AL9" s="2257"/>
      <c r="AM9" s="2257"/>
      <c r="AN9" s="2257"/>
      <c r="AO9" s="2257"/>
      <c r="AP9" s="2257"/>
      <c r="AQ9" s="2257"/>
      <c r="AR9" s="2257"/>
      <c r="AS9" s="2257"/>
      <c r="AT9" s="2257"/>
      <c r="AU9" s="2257"/>
      <c r="AV9" s="2257"/>
      <c r="AW9" s="2257"/>
      <c r="AX9" s="2257"/>
      <c r="AY9" s="2258"/>
      <c r="AZ9" s="104"/>
    </row>
    <row r="10" spans="2:59" s="59" customFormat="1" ht="18" customHeight="1">
      <c r="B10" s="1844" t="s">
        <v>266</v>
      </c>
      <c r="C10" s="1845"/>
      <c r="D10" s="1845"/>
      <c r="E10" s="1845"/>
      <c r="F10" s="1845"/>
      <c r="G10" s="1845"/>
      <c r="H10" s="1845"/>
      <c r="I10" s="1845"/>
      <c r="J10" s="1845"/>
      <c r="K10" s="1845"/>
      <c r="L10" s="1846"/>
      <c r="M10" s="2124"/>
      <c r="N10" s="2125"/>
      <c r="O10" s="2126" t="s">
        <v>269</v>
      </c>
      <c r="P10" s="2127"/>
      <c r="Q10" s="2127"/>
      <c r="R10" s="2127"/>
      <c r="S10" s="2127"/>
      <c r="T10" s="2127"/>
      <c r="U10" s="2127"/>
      <c r="V10" s="2127"/>
      <c r="W10" s="2127"/>
      <c r="X10" s="2127"/>
      <c r="Y10" s="2127"/>
      <c r="Z10" s="2121"/>
      <c r="AA10" s="2122"/>
      <c r="AB10" s="2123" t="s">
        <v>268</v>
      </c>
      <c r="AC10" s="2123"/>
      <c r="AD10" s="2123"/>
      <c r="AE10" s="2123"/>
      <c r="AF10" s="2123"/>
      <c r="AG10" s="2123"/>
      <c r="AH10" s="2123"/>
      <c r="AI10" s="2123"/>
      <c r="AJ10" s="2121"/>
      <c r="AK10" s="2122"/>
      <c r="AL10" s="2259" t="s">
        <v>267</v>
      </c>
      <c r="AM10" s="2260"/>
      <c r="AN10" s="2260"/>
      <c r="AO10" s="2260"/>
      <c r="AP10" s="2260"/>
      <c r="AQ10" s="2260"/>
      <c r="AR10" s="2260"/>
      <c r="AS10" s="2260"/>
      <c r="AT10" s="2260"/>
      <c r="AU10" s="2260"/>
      <c r="AV10" s="2260"/>
      <c r="AW10" s="2260"/>
      <c r="AX10" s="2260"/>
      <c r="AY10" s="2260"/>
      <c r="AZ10" s="106"/>
    </row>
    <row r="11" spans="2:59" s="59" customFormat="1" ht="21" customHeight="1">
      <c r="B11" s="2146"/>
      <c r="C11" s="2147"/>
      <c r="D11" s="2147"/>
      <c r="E11" s="2147"/>
      <c r="F11" s="2147"/>
      <c r="G11" s="2147"/>
      <c r="H11" s="2147"/>
      <c r="I11" s="2147"/>
      <c r="J11" s="2147"/>
      <c r="K11" s="2147"/>
      <c r="L11" s="2148"/>
      <c r="M11" s="2164" t="s">
        <v>283</v>
      </c>
      <c r="N11" s="2165"/>
      <c r="O11" s="2165"/>
      <c r="P11" s="2165"/>
      <c r="Q11" s="2165"/>
      <c r="R11" s="2165"/>
      <c r="S11" s="2165"/>
      <c r="T11" s="2165"/>
      <c r="U11" s="2165"/>
      <c r="V11" s="2165"/>
      <c r="W11" s="2165"/>
      <c r="X11" s="2165"/>
      <c r="Y11" s="2165"/>
      <c r="Z11" s="2165"/>
      <c r="AA11" s="2165"/>
      <c r="AB11" s="2165"/>
      <c r="AC11" s="2165"/>
      <c r="AD11" s="2165"/>
      <c r="AE11" s="2165"/>
      <c r="AF11" s="2166"/>
      <c r="AG11" s="2166"/>
      <c r="AH11" s="2166"/>
      <c r="AI11" s="2166"/>
      <c r="AJ11" s="2166"/>
      <c r="AK11" s="2166"/>
      <c r="AL11" s="2166"/>
      <c r="AM11" s="2166"/>
      <c r="AN11" s="2166"/>
      <c r="AO11" s="2166"/>
      <c r="AP11" s="2166"/>
      <c r="AQ11" s="2166"/>
      <c r="AR11" s="2166"/>
      <c r="AS11" s="2166"/>
      <c r="AT11" s="2166"/>
      <c r="AU11" s="2166"/>
      <c r="AV11" s="2166"/>
      <c r="AW11" s="2166"/>
      <c r="AX11" s="2166"/>
      <c r="AY11" s="2167"/>
      <c r="AZ11" s="107"/>
      <c r="BG11" s="120"/>
    </row>
    <row r="12" spans="2:59" s="59" customFormat="1" ht="18" customHeight="1">
      <c r="B12" s="2146"/>
      <c r="C12" s="2147"/>
      <c r="D12" s="2147"/>
      <c r="E12" s="2147"/>
      <c r="F12" s="2147"/>
      <c r="G12" s="2147"/>
      <c r="H12" s="2147"/>
      <c r="I12" s="2147"/>
      <c r="J12" s="2147"/>
      <c r="K12" s="2147"/>
      <c r="L12" s="2148"/>
      <c r="M12" s="2159" t="s">
        <v>284</v>
      </c>
      <c r="N12" s="2160"/>
      <c r="O12" s="2160"/>
      <c r="P12" s="2160"/>
      <c r="Q12" s="2160"/>
      <c r="R12" s="2160"/>
      <c r="S12" s="2160"/>
      <c r="T12" s="2160"/>
      <c r="U12" s="2160"/>
      <c r="V12" s="2160"/>
      <c r="W12" s="2160"/>
      <c r="X12" s="2160"/>
      <c r="Y12" s="2160"/>
      <c r="Z12" s="2160"/>
      <c r="AA12" s="2160"/>
      <c r="AB12" s="2160"/>
      <c r="AC12" s="2160"/>
      <c r="AD12" s="2160"/>
      <c r="AE12" s="2160"/>
      <c r="AF12" s="2163">
        <v>2</v>
      </c>
      <c r="AG12" s="2163"/>
      <c r="AH12" s="2163"/>
      <c r="AI12" s="2163"/>
      <c r="AJ12" s="2161" t="s">
        <v>270</v>
      </c>
      <c r="AK12" s="2162"/>
      <c r="AL12" s="2158" t="s">
        <v>282</v>
      </c>
      <c r="AM12" s="2154"/>
      <c r="AN12" s="2154"/>
      <c r="AO12" s="2154"/>
      <c r="AP12" s="2154"/>
      <c r="AQ12" s="2154"/>
      <c r="AR12" s="2154" t="s">
        <v>271</v>
      </c>
      <c r="AS12" s="2154"/>
      <c r="AT12" s="2154"/>
      <c r="AU12" s="2155">
        <v>50</v>
      </c>
      <c r="AV12" s="2155"/>
      <c r="AW12" s="2155"/>
      <c r="AX12" s="2156" t="s">
        <v>99</v>
      </c>
      <c r="AY12" s="2157"/>
      <c r="AZ12" s="119"/>
    </row>
    <row r="13" spans="2:59" s="59" customFormat="1" ht="18" customHeight="1">
      <c r="B13" s="84"/>
      <c r="C13" s="85"/>
      <c r="D13" s="85"/>
      <c r="E13" s="85"/>
      <c r="F13" s="85"/>
      <c r="G13" s="85"/>
      <c r="H13" s="85"/>
      <c r="I13" s="85"/>
      <c r="J13" s="85"/>
      <c r="K13" s="85"/>
      <c r="L13" s="85"/>
      <c r="M13" s="2139" t="s">
        <v>288</v>
      </c>
      <c r="N13" s="2140"/>
      <c r="O13" s="2140"/>
      <c r="P13" s="2140"/>
      <c r="Q13" s="2140"/>
      <c r="R13" s="2140"/>
      <c r="S13" s="2140"/>
      <c r="T13" s="2140"/>
      <c r="U13" s="2140"/>
      <c r="V13" s="2140"/>
      <c r="W13" s="2140"/>
      <c r="X13" s="2140"/>
      <c r="Y13" s="2140"/>
      <c r="Z13" s="2140"/>
      <c r="AA13" s="2140"/>
      <c r="AB13" s="2140"/>
      <c r="AC13" s="2140"/>
      <c r="AD13" s="2140"/>
      <c r="AE13" s="2140"/>
      <c r="AF13" s="2145">
        <v>20</v>
      </c>
      <c r="AG13" s="2145"/>
      <c r="AH13" s="2145"/>
      <c r="AI13" s="2145"/>
      <c r="AJ13" s="2141" t="s">
        <v>270</v>
      </c>
      <c r="AK13" s="2142"/>
      <c r="AL13" s="2143"/>
      <c r="AM13" s="2144"/>
      <c r="AN13" s="2144"/>
      <c r="AO13" s="2144"/>
      <c r="AP13" s="2144"/>
      <c r="AQ13" s="2144"/>
      <c r="AR13" s="2144"/>
      <c r="AS13" s="2144"/>
      <c r="AT13" s="2144"/>
      <c r="AU13" s="2144"/>
      <c r="AV13" s="2144"/>
      <c r="AW13" s="2144"/>
      <c r="AX13" s="2144"/>
      <c r="AY13" s="2144"/>
      <c r="AZ13" s="118"/>
    </row>
    <row r="14" spans="2:59" s="59" customFormat="1" ht="21" customHeight="1">
      <c r="B14" s="1844" t="s">
        <v>272</v>
      </c>
      <c r="C14" s="1845"/>
      <c r="D14" s="1845"/>
      <c r="E14" s="1845"/>
      <c r="F14" s="1845"/>
      <c r="G14" s="1845"/>
      <c r="H14" s="1845"/>
      <c r="I14" s="1845"/>
      <c r="J14" s="1845"/>
      <c r="K14" s="1845"/>
      <c r="L14" s="2151"/>
      <c r="M14" s="2182" t="s">
        <v>293</v>
      </c>
      <c r="N14" s="2183"/>
      <c r="O14" s="2183"/>
      <c r="P14" s="2183"/>
      <c r="Q14" s="2183"/>
      <c r="R14" s="2183"/>
      <c r="S14" s="2183"/>
      <c r="T14" s="2183"/>
      <c r="U14" s="2183"/>
      <c r="V14" s="2183"/>
      <c r="W14" s="2183"/>
      <c r="X14" s="2183"/>
      <c r="Y14" s="2183"/>
      <c r="Z14" s="2152" t="s">
        <v>273</v>
      </c>
      <c r="AA14" s="2153"/>
      <c r="AB14" s="2153"/>
      <c r="AC14" s="2153"/>
      <c r="AD14" s="2153"/>
      <c r="AE14" s="2153"/>
      <c r="AF14" s="2261"/>
      <c r="AG14" s="2261"/>
      <c r="AH14" s="2261"/>
      <c r="AI14" s="2261"/>
      <c r="AJ14" s="2261"/>
      <c r="AK14" s="2261"/>
      <c r="AL14" s="2261"/>
      <c r="AM14" s="2261"/>
      <c r="AN14" s="2261"/>
      <c r="AO14" s="2261"/>
      <c r="AP14" s="2261"/>
      <c r="AQ14" s="2261"/>
      <c r="AR14" s="2261"/>
      <c r="AS14" s="2261"/>
      <c r="AT14" s="2261"/>
      <c r="AU14" s="2261"/>
      <c r="AV14" s="2261"/>
      <c r="AW14" s="2261"/>
      <c r="AX14" s="2261"/>
      <c r="AY14" s="2262"/>
      <c r="AZ14" s="111"/>
    </row>
    <row r="15" spans="2:59" s="59" customFormat="1" ht="21" customHeight="1">
      <c r="B15" s="2171"/>
      <c r="C15" s="2172"/>
      <c r="D15" s="2172"/>
      <c r="E15" s="2172"/>
      <c r="F15" s="2172"/>
      <c r="G15" s="2172"/>
      <c r="H15" s="2172"/>
      <c r="I15" s="2172"/>
      <c r="J15" s="2172"/>
      <c r="K15" s="2172"/>
      <c r="L15" s="2172"/>
      <c r="M15" s="2184"/>
      <c r="N15" s="2185"/>
      <c r="O15" s="2185"/>
      <c r="P15" s="2185"/>
      <c r="Q15" s="2185"/>
      <c r="R15" s="2185"/>
      <c r="S15" s="2185"/>
      <c r="T15" s="2185"/>
      <c r="U15" s="2185"/>
      <c r="V15" s="2185"/>
      <c r="W15" s="2185"/>
      <c r="X15" s="2185"/>
      <c r="Y15" s="2185"/>
      <c r="Z15" s="2149" t="s">
        <v>274</v>
      </c>
      <c r="AA15" s="2150"/>
      <c r="AB15" s="2150"/>
      <c r="AC15" s="2150"/>
      <c r="AD15" s="2150"/>
      <c r="AE15" s="2150"/>
      <c r="AF15" s="2168"/>
      <c r="AG15" s="2168"/>
      <c r="AH15" s="2168"/>
      <c r="AI15" s="2168"/>
      <c r="AJ15" s="2168"/>
      <c r="AK15" s="2168"/>
      <c r="AL15" s="2168"/>
      <c r="AM15" s="2168"/>
      <c r="AN15" s="2168"/>
      <c r="AO15" s="109"/>
      <c r="AP15" s="2189" t="s">
        <v>276</v>
      </c>
      <c r="AQ15" s="2190"/>
      <c r="AR15" s="2168"/>
      <c r="AS15" s="2168"/>
      <c r="AT15" s="2168"/>
      <c r="AU15" s="2168"/>
      <c r="AV15" s="2168"/>
      <c r="AW15" s="2168"/>
      <c r="AX15" s="2168"/>
      <c r="AY15" s="2168"/>
      <c r="AZ15" s="108"/>
    </row>
    <row r="16" spans="2:59" s="59" customFormat="1" ht="21" customHeight="1">
      <c r="B16" s="2171"/>
      <c r="C16" s="2172"/>
      <c r="D16" s="2172"/>
      <c r="E16" s="2172"/>
      <c r="F16" s="2172"/>
      <c r="G16" s="2172"/>
      <c r="H16" s="2172"/>
      <c r="I16" s="2172"/>
      <c r="J16" s="2172"/>
      <c r="K16" s="2172"/>
      <c r="L16" s="2172"/>
      <c r="M16" s="2178" t="s">
        <v>275</v>
      </c>
      <c r="N16" s="2179"/>
      <c r="O16" s="2179"/>
      <c r="P16" s="2179"/>
      <c r="Q16" s="2179"/>
      <c r="R16" s="2179"/>
      <c r="S16" s="2179"/>
      <c r="T16" s="2179"/>
      <c r="U16" s="2179"/>
      <c r="V16" s="2179"/>
      <c r="W16" s="2179"/>
      <c r="X16" s="2179"/>
      <c r="Y16" s="2179"/>
      <c r="Z16" s="2149" t="s">
        <v>273</v>
      </c>
      <c r="AA16" s="2150"/>
      <c r="AB16" s="2150"/>
      <c r="AC16" s="2150"/>
      <c r="AD16" s="2150"/>
      <c r="AE16" s="2150"/>
      <c r="AF16" s="2168"/>
      <c r="AG16" s="2168"/>
      <c r="AH16" s="2168"/>
      <c r="AI16" s="2168"/>
      <c r="AJ16" s="2168"/>
      <c r="AK16" s="2168"/>
      <c r="AL16" s="2168"/>
      <c r="AM16" s="2168"/>
      <c r="AN16" s="2168"/>
      <c r="AO16" s="2168"/>
      <c r="AP16" s="2168"/>
      <c r="AQ16" s="2168"/>
      <c r="AR16" s="2168"/>
      <c r="AS16" s="2168"/>
      <c r="AT16" s="2168"/>
      <c r="AU16" s="2168"/>
      <c r="AV16" s="2168"/>
      <c r="AW16" s="2168"/>
      <c r="AX16" s="2168"/>
      <c r="AY16" s="2169"/>
      <c r="AZ16" s="107"/>
    </row>
    <row r="17" spans="2:52" s="59" customFormat="1" ht="21" customHeight="1">
      <c r="B17" s="2173"/>
      <c r="C17" s="2174"/>
      <c r="D17" s="2174"/>
      <c r="E17" s="2174"/>
      <c r="F17" s="2174"/>
      <c r="G17" s="2174"/>
      <c r="H17" s="2174"/>
      <c r="I17" s="2174"/>
      <c r="J17" s="2174"/>
      <c r="K17" s="2174"/>
      <c r="L17" s="2174"/>
      <c r="M17" s="2180"/>
      <c r="N17" s="2181"/>
      <c r="O17" s="2181"/>
      <c r="P17" s="2181"/>
      <c r="Q17" s="2181"/>
      <c r="R17" s="2181"/>
      <c r="S17" s="2181"/>
      <c r="T17" s="2181"/>
      <c r="U17" s="2181"/>
      <c r="V17" s="2181"/>
      <c r="W17" s="2181"/>
      <c r="X17" s="2181"/>
      <c r="Y17" s="2181"/>
      <c r="Z17" s="2186" t="s">
        <v>274</v>
      </c>
      <c r="AA17" s="2187"/>
      <c r="AB17" s="2187"/>
      <c r="AC17" s="2187"/>
      <c r="AD17" s="2187"/>
      <c r="AE17" s="2187"/>
      <c r="AF17" s="2188"/>
      <c r="AG17" s="2188"/>
      <c r="AH17" s="2188"/>
      <c r="AI17" s="2188"/>
      <c r="AJ17" s="2188"/>
      <c r="AK17" s="2188"/>
      <c r="AL17" s="2188"/>
      <c r="AM17" s="2188"/>
      <c r="AN17" s="2188"/>
      <c r="AO17" s="110"/>
      <c r="AP17" s="2065" t="s">
        <v>276</v>
      </c>
      <c r="AQ17" s="2191"/>
      <c r="AR17" s="2170"/>
      <c r="AS17" s="2170"/>
      <c r="AT17" s="2170"/>
      <c r="AU17" s="2170"/>
      <c r="AV17" s="2170"/>
      <c r="AW17" s="2170"/>
      <c r="AX17" s="2170"/>
      <c r="AY17" s="2170"/>
      <c r="AZ17" s="112"/>
    </row>
    <row r="18" spans="2:52" s="59" customFormat="1" ht="21" customHeight="1">
      <c r="B18" s="1977" t="s">
        <v>287</v>
      </c>
      <c r="C18" s="1978"/>
      <c r="D18" s="1978"/>
      <c r="E18" s="1978"/>
      <c r="F18" s="1978"/>
      <c r="G18" s="1978"/>
      <c r="H18" s="1978"/>
      <c r="I18" s="1978"/>
      <c r="J18" s="1978"/>
      <c r="K18" s="1978"/>
      <c r="L18" s="1978"/>
      <c r="M18" s="2113" t="s">
        <v>278</v>
      </c>
      <c r="N18" s="2113"/>
      <c r="O18" s="2113"/>
      <c r="P18" s="2113"/>
      <c r="Q18" s="2113"/>
      <c r="R18" s="2113"/>
      <c r="S18" s="2113"/>
      <c r="T18" s="2113"/>
      <c r="U18" s="2113"/>
      <c r="V18" s="2113"/>
      <c r="W18" s="2113"/>
      <c r="X18" s="2113"/>
      <c r="Y18" s="2113"/>
      <c r="Z18" s="2175"/>
      <c r="AA18" s="2175"/>
      <c r="AB18" s="2175"/>
      <c r="AC18" s="2175"/>
      <c r="AD18" s="2175"/>
      <c r="AE18" s="2175"/>
      <c r="AF18" s="2175"/>
      <c r="AG18" s="2175"/>
      <c r="AH18" s="2243"/>
      <c r="AI18" s="2243"/>
      <c r="AJ18" s="2243"/>
      <c r="AK18" s="2243"/>
      <c r="AL18" s="2114" t="s">
        <v>280</v>
      </c>
      <c r="AM18" s="2114"/>
      <c r="AN18" s="2114"/>
      <c r="AO18" s="2114"/>
      <c r="AP18" s="2114"/>
      <c r="AQ18" s="2115"/>
      <c r="AR18" s="2176"/>
      <c r="AS18" s="2176"/>
      <c r="AT18" s="2176"/>
      <c r="AU18" s="2176"/>
      <c r="AV18" s="2176"/>
      <c r="AW18" s="2177"/>
      <c r="AX18" s="2244"/>
      <c r="AY18" s="2245"/>
      <c r="AZ18" s="2246"/>
    </row>
    <row r="19" spans="2:52" ht="18" customHeight="1">
      <c r="B19" s="2105"/>
      <c r="C19" s="2106"/>
      <c r="D19" s="2106"/>
      <c r="E19" s="2106"/>
      <c r="F19" s="2106"/>
      <c r="G19" s="2106"/>
      <c r="H19" s="2106"/>
      <c r="I19" s="2106"/>
      <c r="J19" s="2106"/>
      <c r="K19" s="2106"/>
      <c r="L19" s="2107"/>
      <c r="M19" s="2109" t="s">
        <v>277</v>
      </c>
      <c r="N19" s="2109"/>
      <c r="O19" s="2109"/>
      <c r="P19" s="2109"/>
      <c r="Q19" s="2109"/>
      <c r="R19" s="2109"/>
      <c r="S19" s="2109"/>
      <c r="T19" s="2109"/>
      <c r="U19" s="2109"/>
      <c r="V19" s="2109"/>
      <c r="W19" s="2109"/>
      <c r="X19" s="2109"/>
      <c r="Y19" s="2109"/>
      <c r="Z19" s="2298"/>
      <c r="AA19" s="2299"/>
      <c r="AB19" s="2300" t="s">
        <v>313</v>
      </c>
      <c r="AC19" s="2301"/>
      <c r="AD19" s="2301"/>
      <c r="AE19" s="2301"/>
      <c r="AF19" s="2301"/>
      <c r="AG19" s="2301"/>
      <c r="AH19" s="2294"/>
      <c r="AI19" s="2295"/>
      <c r="AJ19" s="2296" t="s">
        <v>312</v>
      </c>
      <c r="AK19" s="2297"/>
      <c r="AL19" s="2297"/>
      <c r="AM19" s="2297"/>
      <c r="AN19" s="2297"/>
      <c r="AO19" s="2297"/>
      <c r="AP19" s="2297"/>
      <c r="AQ19" s="2289"/>
      <c r="AR19" s="2290"/>
      <c r="AS19" s="2291" t="s">
        <v>311</v>
      </c>
      <c r="AT19" s="2292"/>
      <c r="AU19" s="2292"/>
      <c r="AV19" s="2292"/>
      <c r="AW19" s="2292"/>
      <c r="AX19" s="2292"/>
      <c r="AY19" s="2293"/>
      <c r="AZ19" s="107"/>
    </row>
    <row r="20" spans="2:52" ht="18" customHeight="1">
      <c r="B20" s="2105"/>
      <c r="C20" s="2106"/>
      <c r="D20" s="2106"/>
      <c r="E20" s="2106"/>
      <c r="F20" s="2106"/>
      <c r="G20" s="2106"/>
      <c r="H20" s="2106"/>
      <c r="I20" s="2106"/>
      <c r="J20" s="2106"/>
      <c r="K20" s="2106"/>
      <c r="L20" s="2107"/>
      <c r="M20" s="2109" t="s">
        <v>279</v>
      </c>
      <c r="N20" s="2109"/>
      <c r="O20" s="2109"/>
      <c r="P20" s="2109"/>
      <c r="Q20" s="2109"/>
      <c r="R20" s="2109"/>
      <c r="S20" s="2109"/>
      <c r="T20" s="2109"/>
      <c r="U20" s="2109"/>
      <c r="V20" s="2109"/>
      <c r="W20" s="2109"/>
      <c r="X20" s="2109"/>
      <c r="Y20" s="2109"/>
      <c r="Z20" s="2247"/>
      <c r="AA20" s="2248"/>
      <c r="AB20" s="2249" t="s">
        <v>316</v>
      </c>
      <c r="AC20" s="2250"/>
      <c r="AD20" s="2250"/>
      <c r="AE20" s="2250"/>
      <c r="AF20" s="2247"/>
      <c r="AG20" s="2248"/>
      <c r="AH20" s="2249" t="s">
        <v>317</v>
      </c>
      <c r="AI20" s="2250"/>
      <c r="AJ20" s="2250"/>
      <c r="AK20" s="2250"/>
      <c r="AL20" s="2247"/>
      <c r="AM20" s="2248"/>
      <c r="AN20" s="2249" t="s">
        <v>318</v>
      </c>
      <c r="AO20" s="2250"/>
      <c r="AP20" s="2250"/>
      <c r="AQ20" s="2289"/>
      <c r="AR20" s="2290"/>
      <c r="AS20" s="2249" t="s">
        <v>315</v>
      </c>
      <c r="AT20" s="2250"/>
      <c r="AU20" s="2250"/>
      <c r="AV20" s="2289"/>
      <c r="AW20" s="2290"/>
      <c r="AX20" s="2287" t="s">
        <v>310</v>
      </c>
      <c r="AY20" s="2288"/>
      <c r="AZ20" s="108"/>
    </row>
    <row r="21" spans="2:52" s="59" customFormat="1" ht="18" customHeight="1">
      <c r="B21" s="2105"/>
      <c r="C21" s="2106"/>
      <c r="D21" s="2106"/>
      <c r="E21" s="2106"/>
      <c r="F21" s="2106"/>
      <c r="G21" s="2106"/>
      <c r="H21" s="2106"/>
      <c r="I21" s="2106"/>
      <c r="J21" s="2106"/>
      <c r="K21" s="2106"/>
      <c r="L21" s="2107"/>
      <c r="M21" s="2109" t="s">
        <v>281</v>
      </c>
      <c r="N21" s="2109"/>
      <c r="O21" s="2109"/>
      <c r="P21" s="2109"/>
      <c r="Q21" s="2109"/>
      <c r="R21" s="2109"/>
      <c r="S21" s="2109"/>
      <c r="T21" s="2109"/>
      <c r="U21" s="2109"/>
      <c r="V21" s="2109"/>
      <c r="W21" s="2109"/>
      <c r="X21" s="2109"/>
      <c r="Y21" s="2109"/>
      <c r="Z21" s="2251"/>
      <c r="AA21" s="2252"/>
      <c r="AB21" s="2255" t="s">
        <v>320</v>
      </c>
      <c r="AC21" s="2256"/>
      <c r="AD21" s="2256"/>
      <c r="AE21" s="2256"/>
      <c r="AF21" s="2256"/>
      <c r="AG21" s="2256"/>
      <c r="AH21" s="2256"/>
      <c r="AI21" s="2256"/>
      <c r="AJ21" s="2256"/>
      <c r="AK21" s="2256"/>
      <c r="AL21" s="2251"/>
      <c r="AM21" s="2252"/>
      <c r="AN21" s="2253" t="s">
        <v>319</v>
      </c>
      <c r="AO21" s="2254"/>
      <c r="AP21" s="2254"/>
      <c r="AQ21" s="2254"/>
      <c r="AR21" s="2254"/>
      <c r="AS21" s="2254"/>
      <c r="AT21" s="2254"/>
      <c r="AU21" s="2254"/>
      <c r="AV21" s="2254"/>
      <c r="AW21" s="2254"/>
      <c r="AX21" s="2254"/>
      <c r="AY21" s="2254"/>
      <c r="AZ21" s="108"/>
    </row>
    <row r="22" spans="2:52" s="59" customFormat="1" ht="18" customHeight="1">
      <c r="B22" s="2105"/>
      <c r="C22" s="2106"/>
      <c r="D22" s="2106"/>
      <c r="E22" s="2106"/>
      <c r="F22" s="2106"/>
      <c r="G22" s="2106"/>
      <c r="H22" s="2106"/>
      <c r="I22" s="2106"/>
      <c r="J22" s="2106"/>
      <c r="K22" s="2106"/>
      <c r="L22" s="2106"/>
      <c r="M22" s="2212"/>
      <c r="N22" s="2212"/>
      <c r="O22" s="2212"/>
      <c r="P22" s="2212"/>
      <c r="Q22" s="2212"/>
      <c r="R22" s="2212"/>
      <c r="S22" s="2212"/>
      <c r="T22" s="2212"/>
      <c r="U22" s="2212"/>
      <c r="V22" s="2212"/>
      <c r="W22" s="2212"/>
      <c r="X22" s="2212"/>
      <c r="Y22" s="2213"/>
      <c r="Z22" s="2214" t="s">
        <v>291</v>
      </c>
      <c r="AA22" s="2214"/>
      <c r="AB22" s="2214"/>
      <c r="AC22" s="2214"/>
      <c r="AD22" s="2214"/>
      <c r="AE22" s="2214"/>
      <c r="AF22" s="2214"/>
      <c r="AG22" s="2214"/>
      <c r="AH22" s="2214"/>
      <c r="AI22" s="2214"/>
      <c r="AJ22" s="2214"/>
      <c r="AK22" s="2214"/>
      <c r="AL22" s="2214"/>
      <c r="AM22" s="2214"/>
      <c r="AN22" s="2214"/>
      <c r="AO22" s="2214"/>
      <c r="AP22" s="2214"/>
      <c r="AQ22" s="2214"/>
      <c r="AR22" s="2214"/>
      <c r="AS22" s="2214"/>
      <c r="AT22" s="2214"/>
      <c r="AU22" s="2214"/>
      <c r="AV22" s="2214"/>
      <c r="AW22" s="2214"/>
      <c r="AX22" s="2214"/>
      <c r="AY22" s="2214"/>
      <c r="AZ22" s="107"/>
    </row>
    <row r="23" spans="2:52" s="59" customFormat="1" ht="18" customHeight="1">
      <c r="B23" s="2229"/>
      <c r="C23" s="2230"/>
      <c r="D23" s="2230"/>
      <c r="E23" s="2230"/>
      <c r="F23" s="2230"/>
      <c r="G23" s="2230"/>
      <c r="H23" s="2230"/>
      <c r="I23" s="2230"/>
      <c r="J23" s="2230"/>
      <c r="K23" s="2230"/>
      <c r="L23" s="2230"/>
      <c r="M23" s="2215" t="s">
        <v>292</v>
      </c>
      <c r="N23" s="2215"/>
      <c r="O23" s="2215"/>
      <c r="P23" s="2215"/>
      <c r="Q23" s="2215"/>
      <c r="R23" s="2215"/>
      <c r="S23" s="2215"/>
      <c r="T23" s="2215"/>
      <c r="U23" s="2215"/>
      <c r="V23" s="2215"/>
      <c r="W23" s="2215"/>
      <c r="X23" s="2215"/>
      <c r="Y23" s="2216"/>
      <c r="Z23" s="2265"/>
      <c r="AA23" s="2265"/>
      <c r="AB23" s="2265"/>
      <c r="AC23" s="2265"/>
      <c r="AD23" s="2265"/>
      <c r="AE23" s="2265"/>
      <c r="AF23" s="2265"/>
      <c r="AG23" s="2265"/>
      <c r="AH23" s="2265"/>
      <c r="AI23" s="2265"/>
      <c r="AJ23" s="2265"/>
      <c r="AK23" s="2265"/>
      <c r="AL23" s="2265"/>
      <c r="AM23" s="2265"/>
      <c r="AN23" s="2265"/>
      <c r="AO23" s="2265"/>
      <c r="AP23" s="2265"/>
      <c r="AQ23" s="2265"/>
      <c r="AR23" s="2265"/>
      <c r="AS23" s="2265"/>
      <c r="AT23" s="2265"/>
      <c r="AU23" s="2265"/>
      <c r="AV23" s="2265"/>
      <c r="AW23" s="2265"/>
      <c r="AX23" s="2265"/>
      <c r="AY23" s="2265"/>
      <c r="AZ23" s="107"/>
    </row>
    <row r="24" spans="2:52" s="59" customFormat="1" ht="18" customHeight="1">
      <c r="B24" s="2229"/>
      <c r="C24" s="2230"/>
      <c r="D24" s="2230"/>
      <c r="E24" s="2230"/>
      <c r="F24" s="2230"/>
      <c r="G24" s="2230"/>
      <c r="H24" s="2230"/>
      <c r="I24" s="2230"/>
      <c r="J24" s="2230"/>
      <c r="K24" s="2230"/>
      <c r="L24" s="2230"/>
      <c r="M24" s="2215" t="s">
        <v>295</v>
      </c>
      <c r="N24" s="2215"/>
      <c r="O24" s="2215"/>
      <c r="P24" s="2215"/>
      <c r="Q24" s="2215"/>
      <c r="R24" s="2215"/>
      <c r="S24" s="2215"/>
      <c r="T24" s="2215"/>
      <c r="U24" s="2215"/>
      <c r="V24" s="2215"/>
      <c r="W24" s="2215"/>
      <c r="X24" s="2215"/>
      <c r="Y24" s="2216"/>
      <c r="Z24" s="2265"/>
      <c r="AA24" s="2265"/>
      <c r="AB24" s="2265"/>
      <c r="AC24" s="2265"/>
      <c r="AD24" s="2265"/>
      <c r="AE24" s="2265"/>
      <c r="AF24" s="2265"/>
      <c r="AG24" s="2265"/>
      <c r="AH24" s="2265"/>
      <c r="AI24" s="2265"/>
      <c r="AJ24" s="2265"/>
      <c r="AK24" s="2265"/>
      <c r="AL24" s="2265"/>
      <c r="AM24" s="2265"/>
      <c r="AN24" s="2265"/>
      <c r="AO24" s="2265"/>
      <c r="AP24" s="2265"/>
      <c r="AQ24" s="2265"/>
      <c r="AR24" s="2265"/>
      <c r="AS24" s="2265"/>
      <c r="AT24" s="2265"/>
      <c r="AU24" s="2265"/>
      <c r="AV24" s="2265"/>
      <c r="AW24" s="2265"/>
      <c r="AX24" s="2265"/>
      <c r="AY24" s="2265"/>
      <c r="AZ24" s="107"/>
    </row>
    <row r="25" spans="2:52" s="59" customFormat="1" ht="18" customHeight="1">
      <c r="B25" s="2229"/>
      <c r="C25" s="2230"/>
      <c r="D25" s="2230"/>
      <c r="E25" s="2230"/>
      <c r="F25" s="2230"/>
      <c r="G25" s="2230"/>
      <c r="H25" s="2230"/>
      <c r="I25" s="2230"/>
      <c r="J25" s="2230"/>
      <c r="K25" s="2230"/>
      <c r="L25" s="2230"/>
      <c r="M25" s="2215" t="s">
        <v>294</v>
      </c>
      <c r="N25" s="2215"/>
      <c r="O25" s="2215"/>
      <c r="P25" s="2215"/>
      <c r="Q25" s="2215"/>
      <c r="R25" s="2215"/>
      <c r="S25" s="2215"/>
      <c r="T25" s="2215"/>
      <c r="U25" s="2215"/>
      <c r="V25" s="2215"/>
      <c r="W25" s="2215"/>
      <c r="X25" s="2215"/>
      <c r="Y25" s="2216"/>
      <c r="Z25" s="2265"/>
      <c r="AA25" s="2265"/>
      <c r="AB25" s="2265"/>
      <c r="AC25" s="2265"/>
      <c r="AD25" s="2265"/>
      <c r="AE25" s="2265"/>
      <c r="AF25" s="2265"/>
      <c r="AG25" s="2265"/>
      <c r="AH25" s="2265"/>
      <c r="AI25" s="2265"/>
      <c r="AJ25" s="2265"/>
      <c r="AK25" s="2265"/>
      <c r="AL25" s="2265"/>
      <c r="AM25" s="2265"/>
      <c r="AN25" s="2265"/>
      <c r="AO25" s="2265"/>
      <c r="AP25" s="2265"/>
      <c r="AQ25" s="2265"/>
      <c r="AR25" s="2265"/>
      <c r="AS25" s="2265"/>
      <c r="AT25" s="2265"/>
      <c r="AU25" s="2265"/>
      <c r="AV25" s="2265"/>
      <c r="AW25" s="2265"/>
      <c r="AX25" s="2265"/>
      <c r="AY25" s="2265"/>
      <c r="AZ25" s="107"/>
    </row>
    <row r="26" spans="2:52" s="59" customFormat="1" ht="18" customHeight="1">
      <c r="B26" s="2105"/>
      <c r="C26" s="2106"/>
      <c r="D26" s="2106"/>
      <c r="E26" s="2106"/>
      <c r="F26" s="2106"/>
      <c r="G26" s="2106"/>
      <c r="H26" s="2106"/>
      <c r="I26" s="2106"/>
      <c r="J26" s="2106"/>
      <c r="K26" s="2106"/>
      <c r="L26" s="2106"/>
      <c r="M26" s="2212"/>
      <c r="N26" s="2212"/>
      <c r="O26" s="2212"/>
      <c r="P26" s="2212"/>
      <c r="Q26" s="2212"/>
      <c r="R26" s="2212"/>
      <c r="S26" s="2212"/>
      <c r="T26" s="2212"/>
      <c r="U26" s="2212"/>
      <c r="V26" s="2212"/>
      <c r="W26" s="2212"/>
      <c r="X26" s="2212"/>
      <c r="Y26" s="2213"/>
      <c r="Z26" s="2214" t="s">
        <v>298</v>
      </c>
      <c r="AA26" s="2214"/>
      <c r="AB26" s="2214"/>
      <c r="AC26" s="2214"/>
      <c r="AD26" s="2214"/>
      <c r="AE26" s="2214"/>
      <c r="AF26" s="2214"/>
      <c r="AG26" s="2214"/>
      <c r="AH26" s="2214"/>
      <c r="AI26" s="2214"/>
      <c r="AJ26" s="2214"/>
      <c r="AK26" s="2214"/>
      <c r="AL26" s="2214"/>
      <c r="AM26" s="2214"/>
      <c r="AN26" s="2214"/>
      <c r="AO26" s="2214"/>
      <c r="AP26" s="2214"/>
      <c r="AQ26" s="2214"/>
      <c r="AR26" s="2214"/>
      <c r="AS26" s="2214"/>
      <c r="AT26" s="2214"/>
      <c r="AU26" s="2214"/>
      <c r="AV26" s="2214"/>
      <c r="AW26" s="2214"/>
      <c r="AX26" s="2214"/>
      <c r="AY26" s="2214"/>
      <c r="AZ26" s="107"/>
    </row>
    <row r="27" spans="2:52" s="59" customFormat="1" ht="21" customHeight="1">
      <c r="B27" s="2229"/>
      <c r="C27" s="2230"/>
      <c r="D27" s="2230"/>
      <c r="E27" s="2230"/>
      <c r="F27" s="2230"/>
      <c r="G27" s="2230"/>
      <c r="H27" s="2230"/>
      <c r="I27" s="2230"/>
      <c r="J27" s="2230"/>
      <c r="K27" s="2230"/>
      <c r="L27" s="2230"/>
      <c r="M27" s="2263" t="s">
        <v>296</v>
      </c>
      <c r="N27" s="2263"/>
      <c r="O27" s="2263"/>
      <c r="P27" s="2263"/>
      <c r="Q27" s="2263"/>
      <c r="R27" s="2263"/>
      <c r="S27" s="2263"/>
      <c r="T27" s="2263"/>
      <c r="U27" s="2263"/>
      <c r="V27" s="2263"/>
      <c r="W27" s="2263"/>
      <c r="X27" s="2263"/>
      <c r="Y27" s="2264"/>
      <c r="Z27" s="2222"/>
      <c r="AA27" s="2222"/>
      <c r="AB27" s="2222"/>
      <c r="AC27" s="2222"/>
      <c r="AD27" s="2222"/>
      <c r="AE27" s="2222"/>
      <c r="AF27" s="2222"/>
      <c r="AG27" s="2222"/>
      <c r="AH27" s="2222"/>
      <c r="AI27" s="2222"/>
      <c r="AJ27" s="2222"/>
      <c r="AK27" s="2222"/>
      <c r="AL27" s="2222"/>
      <c r="AM27" s="2222"/>
      <c r="AN27" s="2222"/>
      <c r="AO27" s="2222"/>
      <c r="AP27" s="2222"/>
      <c r="AQ27" s="2222"/>
      <c r="AR27" s="2222"/>
      <c r="AS27" s="2222"/>
      <c r="AT27" s="2222"/>
      <c r="AU27" s="2222"/>
      <c r="AV27" s="2222"/>
      <c r="AW27" s="2222"/>
      <c r="AX27" s="2222"/>
      <c r="AY27" s="2222"/>
      <c r="AZ27" s="107"/>
    </row>
    <row r="28" spans="2:52" s="59" customFormat="1" ht="21" customHeight="1">
      <c r="B28" s="2229"/>
      <c r="C28" s="2230"/>
      <c r="D28" s="2230"/>
      <c r="E28" s="2230"/>
      <c r="F28" s="2230"/>
      <c r="G28" s="2230"/>
      <c r="H28" s="2230"/>
      <c r="I28" s="2230"/>
      <c r="J28" s="2230"/>
      <c r="K28" s="2230"/>
      <c r="L28" s="2230"/>
      <c r="M28" s="2263" t="s">
        <v>314</v>
      </c>
      <c r="N28" s="2263"/>
      <c r="O28" s="2263"/>
      <c r="P28" s="2263"/>
      <c r="Q28" s="2263"/>
      <c r="R28" s="2263"/>
      <c r="S28" s="2263"/>
      <c r="T28" s="2263"/>
      <c r="U28" s="2263"/>
      <c r="V28" s="2263"/>
      <c r="W28" s="2263"/>
      <c r="X28" s="2263"/>
      <c r="Y28" s="2264"/>
      <c r="Z28" s="2223"/>
      <c r="AA28" s="2224"/>
      <c r="AB28" s="2224"/>
      <c r="AC28" s="2224"/>
      <c r="AD28" s="2224"/>
      <c r="AE28" s="2224"/>
      <c r="AF28" s="2224"/>
      <c r="AG28" s="2224"/>
      <c r="AH28" s="2225"/>
      <c r="AI28" s="2223"/>
      <c r="AJ28" s="2224"/>
      <c r="AK28" s="2224"/>
      <c r="AL28" s="2224"/>
      <c r="AM28" s="2224"/>
      <c r="AN28" s="2224"/>
      <c r="AO28" s="2224"/>
      <c r="AP28" s="2224"/>
      <c r="AQ28" s="2225"/>
      <c r="AR28" s="2226"/>
      <c r="AS28" s="2227"/>
      <c r="AT28" s="2227"/>
      <c r="AU28" s="2227"/>
      <c r="AV28" s="2227"/>
      <c r="AW28" s="2227"/>
      <c r="AX28" s="2227"/>
      <c r="AY28" s="2228"/>
      <c r="AZ28" s="105"/>
    </row>
    <row r="29" spans="2:52" s="59" customFormat="1" ht="21" customHeight="1">
      <c r="B29" s="2210"/>
      <c r="C29" s="2211"/>
      <c r="D29" s="2211"/>
      <c r="E29" s="2211"/>
      <c r="F29" s="2211"/>
      <c r="G29" s="2211"/>
      <c r="H29" s="2211"/>
      <c r="I29" s="2211"/>
      <c r="J29" s="2211"/>
      <c r="K29" s="2211"/>
      <c r="L29" s="2211"/>
      <c r="M29" s="2116" t="s">
        <v>297</v>
      </c>
      <c r="N29" s="2116"/>
      <c r="O29" s="2116"/>
      <c r="P29" s="2116"/>
      <c r="Q29" s="2116"/>
      <c r="R29" s="2116"/>
      <c r="S29" s="2116"/>
      <c r="T29" s="2116"/>
      <c r="U29" s="2116"/>
      <c r="V29" s="2116"/>
      <c r="W29" s="2116"/>
      <c r="X29" s="2116"/>
      <c r="Y29" s="2117"/>
      <c r="Z29" s="2118"/>
      <c r="AA29" s="2118"/>
      <c r="AB29" s="2118"/>
      <c r="AC29" s="2118"/>
      <c r="AD29" s="2119" t="s">
        <v>270</v>
      </c>
      <c r="AE29" s="2120"/>
      <c r="AF29" s="2217" t="s">
        <v>285</v>
      </c>
      <c r="AG29" s="2218"/>
      <c r="AH29" s="2218"/>
      <c r="AI29" s="2218"/>
      <c r="AJ29" s="2218"/>
      <c r="AK29" s="2218"/>
      <c r="AL29" s="2218"/>
      <c r="AM29" s="2218"/>
      <c r="AN29" s="2219"/>
      <c r="AO29" s="2220"/>
      <c r="AP29" s="2221"/>
      <c r="AQ29" s="2242" t="s">
        <v>38</v>
      </c>
      <c r="AR29" s="2242"/>
      <c r="AS29" s="2240"/>
      <c r="AT29" s="2220"/>
      <c r="AU29" s="2221"/>
      <c r="AV29" s="2240" t="s">
        <v>39</v>
      </c>
      <c r="AW29" s="2241"/>
      <c r="AX29" s="2241"/>
      <c r="AY29" s="2241"/>
      <c r="AZ29" s="113"/>
    </row>
    <row r="30" spans="2:52" s="1" customFormat="1" ht="24" customHeight="1">
      <c r="B30" s="2110" t="s">
        <v>286</v>
      </c>
      <c r="C30" s="2111"/>
      <c r="D30" s="2111"/>
      <c r="E30" s="2111"/>
      <c r="F30" s="2111"/>
      <c r="G30" s="2111"/>
      <c r="H30" s="2111"/>
      <c r="I30" s="2111"/>
      <c r="J30" s="2111"/>
      <c r="K30" s="2111"/>
      <c r="L30" s="2111"/>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1"/>
      <c r="AK30" s="2111"/>
      <c r="AL30" s="2111"/>
      <c r="AM30" s="2111"/>
      <c r="AN30" s="2111"/>
      <c r="AO30" s="2111"/>
      <c r="AP30" s="2111"/>
      <c r="AQ30" s="2111"/>
      <c r="AR30" s="2111"/>
      <c r="AS30" s="2111"/>
      <c r="AT30" s="2111"/>
      <c r="AU30" s="2111"/>
      <c r="AV30" s="2111"/>
      <c r="AW30" s="2111"/>
      <c r="AX30" s="2111"/>
      <c r="AY30" s="2111"/>
      <c r="AZ30" s="2112"/>
    </row>
    <row r="31" spans="2:52" ht="27.95" customHeight="1">
      <c r="B31" s="2194"/>
      <c r="C31" s="2195"/>
      <c r="D31" s="2195"/>
      <c r="E31" s="2195"/>
      <c r="F31" s="2195"/>
      <c r="G31" s="2195"/>
      <c r="H31" s="2195"/>
      <c r="I31" s="2195"/>
      <c r="J31" s="2195"/>
      <c r="K31" s="2195"/>
      <c r="L31" s="2195"/>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195"/>
      <c r="AO31" s="2195"/>
      <c r="AP31" s="2195"/>
      <c r="AQ31" s="2195"/>
      <c r="AR31" s="2195"/>
      <c r="AS31" s="2195"/>
      <c r="AT31" s="2195"/>
      <c r="AU31" s="2195"/>
      <c r="AV31" s="2195"/>
      <c r="AW31" s="2195"/>
      <c r="AX31" s="2195"/>
      <c r="AY31" s="2195"/>
      <c r="AZ31" s="2196"/>
    </row>
    <row r="32" spans="2:52" ht="27.95" customHeight="1">
      <c r="B32" s="2197"/>
      <c r="C32" s="2198"/>
      <c r="D32" s="2198"/>
      <c r="E32" s="2198"/>
      <c r="F32" s="2198"/>
      <c r="G32" s="2198"/>
      <c r="H32" s="2198"/>
      <c r="I32" s="2198"/>
      <c r="J32" s="2198"/>
      <c r="K32" s="2198"/>
      <c r="L32" s="2198"/>
      <c r="M32" s="2198"/>
      <c r="N32" s="2198"/>
      <c r="O32" s="2198"/>
      <c r="P32" s="2198"/>
      <c r="Q32" s="2198"/>
      <c r="R32" s="2198"/>
      <c r="S32" s="2198"/>
      <c r="T32" s="2198"/>
      <c r="U32" s="2198"/>
      <c r="V32" s="2198"/>
      <c r="W32" s="2198"/>
      <c r="X32" s="2198"/>
      <c r="Y32" s="2198"/>
      <c r="Z32" s="2198"/>
      <c r="AA32" s="2198"/>
      <c r="AB32" s="2198"/>
      <c r="AC32" s="2198"/>
      <c r="AD32" s="2198"/>
      <c r="AE32" s="2198"/>
      <c r="AF32" s="2198"/>
      <c r="AG32" s="2198"/>
      <c r="AH32" s="2198"/>
      <c r="AI32" s="2198"/>
      <c r="AJ32" s="2198"/>
      <c r="AK32" s="2198"/>
      <c r="AL32" s="2198"/>
      <c r="AM32" s="2198"/>
      <c r="AN32" s="2198"/>
      <c r="AO32" s="2198"/>
      <c r="AP32" s="2198"/>
      <c r="AQ32" s="2198"/>
      <c r="AR32" s="2198"/>
      <c r="AS32" s="2198"/>
      <c r="AT32" s="2198"/>
      <c r="AU32" s="2198"/>
      <c r="AV32" s="2198"/>
      <c r="AW32" s="2198"/>
      <c r="AX32" s="2198"/>
      <c r="AY32" s="2198"/>
      <c r="AZ32" s="2199"/>
    </row>
    <row r="33" spans="2:52" ht="27.95" customHeight="1">
      <c r="B33" s="2197"/>
      <c r="C33" s="2198"/>
      <c r="D33" s="2198"/>
      <c r="E33" s="2198"/>
      <c r="F33" s="2198"/>
      <c r="G33" s="2198"/>
      <c r="H33" s="2198"/>
      <c r="I33" s="2198"/>
      <c r="J33" s="2198"/>
      <c r="K33" s="2198"/>
      <c r="L33" s="2198"/>
      <c r="M33" s="2198"/>
      <c r="N33" s="2198"/>
      <c r="O33" s="2198"/>
      <c r="P33" s="2198"/>
      <c r="Q33" s="2198"/>
      <c r="R33" s="2198"/>
      <c r="S33" s="2198"/>
      <c r="T33" s="2198"/>
      <c r="U33" s="2198"/>
      <c r="V33" s="2198"/>
      <c r="W33" s="2198"/>
      <c r="X33" s="2198"/>
      <c r="Y33" s="2198"/>
      <c r="Z33" s="2198"/>
      <c r="AA33" s="2198"/>
      <c r="AB33" s="2198"/>
      <c r="AC33" s="2198"/>
      <c r="AD33" s="2198"/>
      <c r="AE33" s="2198"/>
      <c r="AF33" s="2198"/>
      <c r="AG33" s="2198"/>
      <c r="AH33" s="2198"/>
      <c r="AI33" s="2198"/>
      <c r="AJ33" s="2198"/>
      <c r="AK33" s="2198"/>
      <c r="AL33" s="2198"/>
      <c r="AM33" s="2198"/>
      <c r="AN33" s="2198"/>
      <c r="AO33" s="2198"/>
      <c r="AP33" s="2198"/>
      <c r="AQ33" s="2198"/>
      <c r="AR33" s="2198"/>
      <c r="AS33" s="2198"/>
      <c r="AT33" s="2198"/>
      <c r="AU33" s="2198"/>
      <c r="AV33" s="2198"/>
      <c r="AW33" s="2198"/>
      <c r="AX33" s="2198"/>
      <c r="AY33" s="2198"/>
      <c r="AZ33" s="2199"/>
    </row>
    <row r="34" spans="2:52" ht="27.95" customHeight="1">
      <c r="B34" s="2197"/>
      <c r="C34" s="2198"/>
      <c r="D34" s="2198"/>
      <c r="E34" s="2198"/>
      <c r="F34" s="2198"/>
      <c r="G34" s="2198"/>
      <c r="H34" s="2198"/>
      <c r="I34" s="2198"/>
      <c r="J34" s="2198"/>
      <c r="K34" s="2198"/>
      <c r="L34" s="2198"/>
      <c r="M34" s="2198"/>
      <c r="N34" s="2198"/>
      <c r="O34" s="2198"/>
      <c r="P34" s="2198"/>
      <c r="Q34" s="2198"/>
      <c r="R34" s="2198"/>
      <c r="S34" s="2198"/>
      <c r="T34" s="2198"/>
      <c r="U34" s="2198"/>
      <c r="V34" s="2198"/>
      <c r="W34" s="2198"/>
      <c r="X34" s="2198"/>
      <c r="Y34" s="2198"/>
      <c r="Z34" s="2198"/>
      <c r="AA34" s="2198"/>
      <c r="AB34" s="2198"/>
      <c r="AC34" s="2198"/>
      <c r="AD34" s="2198"/>
      <c r="AE34" s="2198"/>
      <c r="AF34" s="2198"/>
      <c r="AG34" s="2198"/>
      <c r="AH34" s="2198"/>
      <c r="AI34" s="2198"/>
      <c r="AJ34" s="2198"/>
      <c r="AK34" s="2198"/>
      <c r="AL34" s="2198"/>
      <c r="AM34" s="2198"/>
      <c r="AN34" s="2198"/>
      <c r="AO34" s="2198"/>
      <c r="AP34" s="2198"/>
      <c r="AQ34" s="2198"/>
      <c r="AR34" s="2198"/>
      <c r="AS34" s="2198"/>
      <c r="AT34" s="2198"/>
      <c r="AU34" s="2198"/>
      <c r="AV34" s="2198"/>
      <c r="AW34" s="2198"/>
      <c r="AX34" s="2198"/>
      <c r="AY34" s="2198"/>
      <c r="AZ34" s="2199"/>
    </row>
    <row r="35" spans="2:52" ht="18" customHeight="1">
      <c r="B35" s="2197"/>
      <c r="C35" s="2198"/>
      <c r="D35" s="2198"/>
      <c r="E35" s="2198"/>
      <c r="F35" s="2198"/>
      <c r="G35" s="2198"/>
      <c r="H35" s="2198"/>
      <c r="I35" s="2198"/>
      <c r="J35" s="2198"/>
      <c r="K35" s="2198"/>
      <c r="L35" s="2198"/>
      <c r="M35" s="2198"/>
      <c r="N35" s="2198"/>
      <c r="O35" s="2198"/>
      <c r="P35" s="2198"/>
      <c r="Q35" s="2198"/>
      <c r="R35" s="2198"/>
      <c r="S35" s="2198"/>
      <c r="T35" s="2198"/>
      <c r="U35" s="2198"/>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R35" s="2198"/>
      <c r="AS35" s="2198"/>
      <c r="AT35" s="2198"/>
      <c r="AU35" s="2198"/>
      <c r="AV35" s="2198"/>
      <c r="AW35" s="2198"/>
      <c r="AX35" s="2198"/>
      <c r="AY35" s="2198"/>
      <c r="AZ35" s="2199"/>
    </row>
    <row r="36" spans="2:52" ht="19.5" customHeight="1" thickBot="1">
      <c r="B36" s="2200"/>
      <c r="C36" s="2201"/>
      <c r="D36" s="2201"/>
      <c r="E36" s="2201"/>
      <c r="F36" s="2201"/>
      <c r="G36" s="2201"/>
      <c r="H36" s="2201"/>
      <c r="I36" s="2201"/>
      <c r="J36" s="2201"/>
      <c r="K36" s="2201"/>
      <c r="L36" s="2201"/>
      <c r="M36" s="2201"/>
      <c r="N36" s="2201"/>
      <c r="O36" s="2201"/>
      <c r="P36" s="2201"/>
      <c r="Q36" s="2201"/>
      <c r="R36" s="2201"/>
      <c r="S36" s="2201"/>
      <c r="T36" s="2201"/>
      <c r="U36" s="2201"/>
      <c r="V36" s="2201"/>
      <c r="W36" s="2201"/>
      <c r="X36" s="2201"/>
      <c r="Y36" s="2201"/>
      <c r="Z36" s="2201"/>
      <c r="AA36" s="2201"/>
      <c r="AB36" s="2201"/>
      <c r="AC36" s="2201"/>
      <c r="AD36" s="2201"/>
      <c r="AE36" s="2201"/>
      <c r="AF36" s="2201"/>
      <c r="AG36" s="2201"/>
      <c r="AH36" s="2201"/>
      <c r="AI36" s="2201"/>
      <c r="AJ36" s="2201"/>
      <c r="AK36" s="2201"/>
      <c r="AL36" s="2201"/>
      <c r="AM36" s="2201"/>
      <c r="AN36" s="2201"/>
      <c r="AO36" s="2201"/>
      <c r="AP36" s="2201"/>
      <c r="AQ36" s="2201"/>
      <c r="AR36" s="2201"/>
      <c r="AS36" s="2201"/>
      <c r="AT36" s="2201"/>
      <c r="AU36" s="2201"/>
      <c r="AV36" s="2201"/>
      <c r="AW36" s="2201"/>
      <c r="AX36" s="2201"/>
      <c r="AY36" s="2201"/>
      <c r="AZ36" s="2202"/>
    </row>
    <row r="37" spans="2:52" s="1" customFormat="1" ht="23.25" customHeight="1">
      <c r="B37" s="2192" t="s">
        <v>485</v>
      </c>
      <c r="C37" s="2193"/>
      <c r="D37" s="2193"/>
      <c r="E37" s="2193"/>
      <c r="F37" s="2193"/>
      <c r="G37" s="2193"/>
      <c r="H37" s="2193"/>
      <c r="I37" s="2193"/>
      <c r="J37" s="2193"/>
      <c r="K37" s="2193"/>
      <c r="L37" s="2193"/>
      <c r="M37" s="2193"/>
      <c r="N37" s="2193"/>
      <c r="O37" s="2193"/>
      <c r="P37" s="2193"/>
      <c r="Q37" s="2193"/>
      <c r="R37" s="2193"/>
      <c r="S37" s="2193"/>
      <c r="T37" s="2193"/>
      <c r="U37" s="2193"/>
      <c r="V37" s="2193"/>
      <c r="W37" s="2193"/>
      <c r="X37" s="2193"/>
      <c r="Y37" s="2193"/>
      <c r="Z37" s="2193"/>
      <c r="AA37" s="2193"/>
      <c r="AB37" s="2193"/>
      <c r="AC37" s="2193"/>
      <c r="AD37" s="2193"/>
      <c r="AE37" s="2193"/>
      <c r="AF37" s="2193"/>
      <c r="AG37" s="2193"/>
      <c r="AH37" s="2193"/>
      <c r="AI37" s="2193"/>
      <c r="AJ37" s="2193"/>
      <c r="AK37" s="2193"/>
      <c r="AL37" s="2193"/>
      <c r="AM37" s="2193"/>
      <c r="AN37" s="2193"/>
      <c r="AO37" s="2193"/>
      <c r="AP37" s="2193"/>
      <c r="AQ37" s="2193"/>
      <c r="AR37" s="2193"/>
      <c r="AS37" s="2193"/>
      <c r="AT37" s="2193"/>
      <c r="AU37" s="2193"/>
      <c r="AV37" s="2193"/>
      <c r="AW37" s="114" t="s">
        <v>30</v>
      </c>
      <c r="AX37" s="115" t="s">
        <v>6</v>
      </c>
      <c r="AY37" s="116">
        <v>2</v>
      </c>
      <c r="AZ37" s="117"/>
    </row>
    <row r="38" spans="2:52" s="1" customFormat="1" ht="18.75" customHeight="1" thickBot="1">
      <c r="B38" s="2203" t="s">
        <v>88</v>
      </c>
      <c r="C38" s="2204"/>
      <c r="D38" s="2204"/>
      <c r="E38" s="2204"/>
      <c r="F38" s="2204"/>
      <c r="G38" s="2204"/>
      <c r="H38" s="2204"/>
      <c r="I38" s="2204"/>
      <c r="J38" s="2204"/>
      <c r="K38" s="2204"/>
      <c r="L38" s="2204"/>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5"/>
      <c r="AK38" s="2206" t="s">
        <v>290</v>
      </c>
      <c r="AL38" s="2207"/>
      <c r="AM38" s="2207"/>
      <c r="AN38" s="2207"/>
      <c r="AO38" s="2207"/>
      <c r="AP38" s="2207"/>
      <c r="AQ38" s="2207"/>
      <c r="AR38" s="2207"/>
      <c r="AS38" s="2208">
        <f>AS2</f>
        <v>0</v>
      </c>
      <c r="AT38" s="2208"/>
      <c r="AU38" s="2208"/>
      <c r="AV38" s="2208"/>
      <c r="AW38" s="2208"/>
      <c r="AX38" s="2208"/>
      <c r="AY38" s="2208"/>
      <c r="AZ38" s="2209"/>
    </row>
    <row r="39" spans="2:52" s="1" customFormat="1" ht="13.5" customHeight="1">
      <c r="B39" s="2270" t="s">
        <v>302</v>
      </c>
      <c r="C39" s="2271"/>
      <c r="D39" s="2271"/>
      <c r="E39" s="2271"/>
      <c r="F39" s="2271"/>
      <c r="G39" s="2271"/>
      <c r="H39" s="2271"/>
      <c r="I39" s="2271"/>
      <c r="J39" s="2272"/>
      <c r="K39" s="2276" t="s">
        <v>303</v>
      </c>
      <c r="L39" s="2277"/>
      <c r="M39" s="2277"/>
      <c r="N39" s="2277"/>
      <c r="O39" s="2277"/>
      <c r="P39" s="2277"/>
      <c r="Q39" s="2277"/>
      <c r="R39" s="2277"/>
      <c r="S39" s="2277"/>
      <c r="T39" s="2277"/>
      <c r="U39" s="2277"/>
      <c r="V39" s="2277"/>
      <c r="W39" s="2277"/>
      <c r="X39" s="2278"/>
      <c r="Y39" s="2276" t="s">
        <v>305</v>
      </c>
      <c r="Z39" s="2277"/>
      <c r="AA39" s="2277"/>
      <c r="AB39" s="2277"/>
      <c r="AC39" s="2277"/>
      <c r="AD39" s="2277"/>
      <c r="AE39" s="2277"/>
      <c r="AF39" s="2277"/>
      <c r="AG39" s="2277"/>
      <c r="AH39" s="2277"/>
      <c r="AI39" s="2277"/>
      <c r="AJ39" s="2277"/>
      <c r="AK39" s="2277"/>
      <c r="AL39" s="2278"/>
      <c r="AM39" s="2285" t="s">
        <v>304</v>
      </c>
      <c r="AN39" s="2285"/>
      <c r="AO39" s="2285"/>
      <c r="AP39" s="2285"/>
      <c r="AQ39" s="2285"/>
      <c r="AR39" s="2285"/>
      <c r="AS39" s="2280" t="s">
        <v>301</v>
      </c>
      <c r="AT39" s="2281"/>
      <c r="AU39" s="2281"/>
      <c r="AV39" s="2281"/>
      <c r="AW39" s="2281"/>
      <c r="AX39" s="2281"/>
      <c r="AY39" s="2281"/>
      <c r="AZ39" s="125"/>
    </row>
    <row r="40" spans="2:52" s="1" customFormat="1" ht="13.5" customHeight="1">
      <c r="B40" s="2273"/>
      <c r="C40" s="2274"/>
      <c r="D40" s="2274"/>
      <c r="E40" s="2274"/>
      <c r="F40" s="2274"/>
      <c r="G40" s="2274"/>
      <c r="H40" s="2274"/>
      <c r="I40" s="2274"/>
      <c r="J40" s="2275"/>
      <c r="K40" s="2279" t="s">
        <v>306</v>
      </c>
      <c r="L40" s="2274"/>
      <c r="M40" s="2274"/>
      <c r="N40" s="2274"/>
      <c r="O40" s="2274"/>
      <c r="P40" s="2274"/>
      <c r="Q40" s="2274"/>
      <c r="R40" s="2274"/>
      <c r="S40" s="2274"/>
      <c r="T40" s="2274"/>
      <c r="U40" s="2274"/>
      <c r="V40" s="2274"/>
      <c r="W40" s="2274"/>
      <c r="X40" s="2275"/>
      <c r="Y40" s="2279" t="s">
        <v>306</v>
      </c>
      <c r="Z40" s="2274"/>
      <c r="AA40" s="2274"/>
      <c r="AB40" s="2274"/>
      <c r="AC40" s="2274"/>
      <c r="AD40" s="2274"/>
      <c r="AE40" s="2274"/>
      <c r="AF40" s="2274"/>
      <c r="AG40" s="2274"/>
      <c r="AH40" s="2274"/>
      <c r="AI40" s="2274"/>
      <c r="AJ40" s="2274"/>
      <c r="AK40" s="2274"/>
      <c r="AL40" s="2275"/>
      <c r="AM40" s="2286" t="s">
        <v>307</v>
      </c>
      <c r="AN40" s="2286"/>
      <c r="AO40" s="2286"/>
      <c r="AP40" s="2286"/>
      <c r="AQ40" s="2286"/>
      <c r="AR40" s="2286"/>
      <c r="AS40" s="2282" t="s">
        <v>307</v>
      </c>
      <c r="AT40" s="2282"/>
      <c r="AU40" s="2282"/>
      <c r="AV40" s="2282"/>
      <c r="AW40" s="2283" t="s">
        <v>308</v>
      </c>
      <c r="AX40" s="2283"/>
      <c r="AY40" s="2284"/>
      <c r="AZ40" s="124"/>
    </row>
    <row r="41" spans="2:52" s="1" customFormat="1" ht="21" customHeight="1">
      <c r="B41" s="2266"/>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8"/>
      <c r="AN41" s="2268"/>
      <c r="AO41" s="2268"/>
      <c r="AP41" s="2268"/>
      <c r="AQ41" s="2268"/>
      <c r="AR41" s="2268"/>
      <c r="AS41" s="2268"/>
      <c r="AT41" s="2268"/>
      <c r="AU41" s="2268"/>
      <c r="AV41" s="2268"/>
      <c r="AW41" s="2268"/>
      <c r="AX41" s="2268"/>
      <c r="AY41" s="2269"/>
      <c r="AZ41" s="124"/>
    </row>
    <row r="42" spans="2:52" s="1" customFormat="1" ht="21" customHeight="1">
      <c r="B42" s="2266"/>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8"/>
      <c r="AN42" s="2268"/>
      <c r="AO42" s="2268"/>
      <c r="AP42" s="2268"/>
      <c r="AQ42" s="2268"/>
      <c r="AR42" s="2268"/>
      <c r="AS42" s="2268"/>
      <c r="AT42" s="2268"/>
      <c r="AU42" s="2268"/>
      <c r="AV42" s="2268"/>
      <c r="AW42" s="2268"/>
      <c r="AX42" s="2268"/>
      <c r="AY42" s="2269"/>
      <c r="AZ42" s="124"/>
    </row>
    <row r="43" spans="2:52" s="1" customFormat="1" ht="21" customHeight="1">
      <c r="B43" s="2266"/>
      <c r="C43" s="2267"/>
      <c r="D43" s="2267"/>
      <c r="E43" s="2267"/>
      <c r="F43" s="2267"/>
      <c r="G43" s="2267"/>
      <c r="H43" s="2267"/>
      <c r="I43" s="2267"/>
      <c r="J43" s="2267"/>
      <c r="K43" s="2267"/>
      <c r="L43" s="2267"/>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8"/>
      <c r="AN43" s="2268"/>
      <c r="AO43" s="2268"/>
      <c r="AP43" s="2268"/>
      <c r="AQ43" s="2268"/>
      <c r="AR43" s="2268"/>
      <c r="AS43" s="2268"/>
      <c r="AT43" s="2268"/>
      <c r="AU43" s="2268"/>
      <c r="AV43" s="2268"/>
      <c r="AW43" s="2268"/>
      <c r="AX43" s="2268"/>
      <c r="AY43" s="2269"/>
      <c r="AZ43" s="124"/>
    </row>
    <row r="44" spans="2:52" s="1" customFormat="1" ht="21" customHeight="1">
      <c r="B44" s="2316"/>
      <c r="C44" s="2317"/>
      <c r="D44" s="2317"/>
      <c r="E44" s="2317"/>
      <c r="F44" s="2317"/>
      <c r="G44" s="2317"/>
      <c r="H44" s="2317"/>
      <c r="I44" s="2317"/>
      <c r="J44" s="2317"/>
      <c r="K44" s="2317"/>
      <c r="L44" s="2317"/>
      <c r="M44" s="2317"/>
      <c r="N44" s="2317"/>
      <c r="O44" s="2317"/>
      <c r="P44" s="2317"/>
      <c r="Q44" s="2317"/>
      <c r="R44" s="2317"/>
      <c r="S44" s="2317"/>
      <c r="T44" s="2317"/>
      <c r="U44" s="2317"/>
      <c r="V44" s="2317"/>
      <c r="W44" s="2317"/>
      <c r="X44" s="2317"/>
      <c r="Y44" s="2317"/>
      <c r="Z44" s="2317"/>
      <c r="AA44" s="2317"/>
      <c r="AB44" s="2317"/>
      <c r="AC44" s="2317"/>
      <c r="AD44" s="2317"/>
      <c r="AE44" s="2317"/>
      <c r="AF44" s="2317"/>
      <c r="AG44" s="2317"/>
      <c r="AH44" s="2317"/>
      <c r="AI44" s="2317"/>
      <c r="AJ44" s="2317"/>
      <c r="AK44" s="2317"/>
      <c r="AL44" s="2317"/>
      <c r="AM44" s="2311"/>
      <c r="AN44" s="2311"/>
      <c r="AO44" s="2311"/>
      <c r="AP44" s="2311"/>
      <c r="AQ44" s="2311"/>
      <c r="AR44" s="2311"/>
      <c r="AS44" s="2311"/>
      <c r="AT44" s="2311"/>
      <c r="AU44" s="2311"/>
      <c r="AV44" s="2311"/>
      <c r="AW44" s="2311"/>
      <c r="AX44" s="2311"/>
      <c r="AY44" s="2312"/>
      <c r="AZ44" s="126"/>
    </row>
    <row r="45" spans="2:52" s="1" customFormat="1" ht="18" customHeight="1">
      <c r="B45" s="2313" t="s">
        <v>309</v>
      </c>
      <c r="C45" s="2314"/>
      <c r="D45" s="2314"/>
      <c r="E45" s="2314"/>
      <c r="F45" s="2314"/>
      <c r="G45" s="2314"/>
      <c r="H45" s="2314"/>
      <c r="I45" s="2314"/>
      <c r="J45" s="2314"/>
      <c r="K45" s="2314"/>
      <c r="L45" s="2314"/>
      <c r="M45" s="2314"/>
      <c r="N45" s="2314"/>
      <c r="O45" s="2314"/>
      <c r="P45" s="2314"/>
      <c r="Q45" s="2314"/>
      <c r="R45" s="2314"/>
      <c r="S45" s="2314"/>
      <c r="T45" s="2314"/>
      <c r="U45" s="2314"/>
      <c r="V45" s="2314"/>
      <c r="W45" s="2314"/>
      <c r="X45" s="2314"/>
      <c r="Y45" s="2314"/>
      <c r="Z45" s="2314"/>
      <c r="AA45" s="2314"/>
      <c r="AB45" s="2314"/>
      <c r="AC45" s="2314"/>
      <c r="AD45" s="2314"/>
      <c r="AE45" s="2314"/>
      <c r="AF45" s="2314"/>
      <c r="AG45" s="2314"/>
      <c r="AH45" s="2314"/>
      <c r="AI45" s="2314"/>
      <c r="AJ45" s="2314"/>
      <c r="AK45" s="2314"/>
      <c r="AL45" s="2314"/>
      <c r="AM45" s="2314"/>
      <c r="AN45" s="2314"/>
      <c r="AO45" s="2314"/>
      <c r="AP45" s="2314"/>
      <c r="AQ45" s="2314"/>
      <c r="AR45" s="2314"/>
      <c r="AS45" s="2314"/>
      <c r="AT45" s="2314"/>
      <c r="AU45" s="2314"/>
      <c r="AV45" s="2314"/>
      <c r="AW45" s="2314"/>
      <c r="AX45" s="2314"/>
      <c r="AY45" s="2314"/>
      <c r="AZ45" s="2315"/>
    </row>
    <row r="46" spans="2:52" s="1" customFormat="1" ht="27" customHeight="1">
      <c r="B46" s="2302" t="s">
        <v>325</v>
      </c>
      <c r="C46" s="2303"/>
      <c r="D46" s="2303"/>
      <c r="E46" s="2303"/>
      <c r="F46" s="2303"/>
      <c r="G46" s="2303"/>
      <c r="H46" s="2303"/>
      <c r="I46" s="2303"/>
      <c r="J46" s="2303"/>
      <c r="K46" s="2303"/>
      <c r="L46" s="2303"/>
      <c r="M46" s="2303"/>
      <c r="N46" s="2303"/>
      <c r="O46" s="2303"/>
      <c r="P46" s="2303"/>
      <c r="Q46" s="2303"/>
      <c r="R46" s="2303"/>
      <c r="S46" s="2303"/>
      <c r="T46" s="2303"/>
      <c r="U46" s="2303"/>
      <c r="V46" s="2303"/>
      <c r="W46" s="2303"/>
      <c r="X46" s="2303"/>
      <c r="Y46" s="2306" t="s">
        <v>322</v>
      </c>
      <c r="Z46" s="2306"/>
      <c r="AA46" s="2306"/>
      <c r="AB46" s="2306"/>
      <c r="AC46" s="2306"/>
      <c r="AD46" s="2306"/>
      <c r="AE46" s="2306"/>
      <c r="AF46" s="2306" t="s">
        <v>323</v>
      </c>
      <c r="AG46" s="2304"/>
      <c r="AH46" s="2304"/>
      <c r="AI46" s="2304"/>
      <c r="AJ46" s="2304"/>
      <c r="AK46" s="2304"/>
      <c r="AL46" s="2304"/>
      <c r="AM46" s="2304" t="s">
        <v>321</v>
      </c>
      <c r="AN46" s="2304"/>
      <c r="AO46" s="2304"/>
      <c r="AP46" s="2304"/>
      <c r="AQ46" s="2304"/>
      <c r="AR46" s="2304"/>
      <c r="AS46" s="2304"/>
      <c r="AT46" s="2304"/>
      <c r="AU46" s="2304"/>
      <c r="AV46" s="2304"/>
      <c r="AW46" s="2304"/>
      <c r="AX46" s="2304"/>
      <c r="AY46" s="2304"/>
      <c r="AZ46" s="2305"/>
    </row>
    <row r="47" spans="2:52" s="1" customFormat="1" ht="21" customHeight="1">
      <c r="B47" s="2307" t="s">
        <v>324</v>
      </c>
      <c r="C47" s="2308"/>
      <c r="D47" s="2308"/>
      <c r="E47" s="2308"/>
      <c r="F47" s="2308"/>
      <c r="G47" s="2308"/>
      <c r="H47" s="2308"/>
      <c r="I47" s="2308"/>
      <c r="J47" s="2308"/>
      <c r="K47" s="2308"/>
      <c r="L47" s="2308"/>
      <c r="M47" s="2308"/>
      <c r="N47" s="2308"/>
      <c r="O47" s="2308"/>
      <c r="P47" s="2308"/>
      <c r="Q47" s="2308"/>
      <c r="R47" s="2308"/>
      <c r="S47" s="2308"/>
      <c r="T47" s="2308"/>
      <c r="U47" s="2308"/>
      <c r="V47" s="2308"/>
      <c r="W47" s="2308"/>
      <c r="X47" s="2308"/>
      <c r="Y47" s="2108"/>
      <c r="Z47" s="2108"/>
      <c r="AA47" s="2108"/>
      <c r="AB47" s="2108"/>
      <c r="AC47" s="2108"/>
      <c r="AD47" s="2108"/>
      <c r="AE47" s="2108"/>
      <c r="AF47" s="2108"/>
      <c r="AG47" s="2108"/>
      <c r="AH47" s="2108"/>
      <c r="AI47" s="2108"/>
      <c r="AJ47" s="2108"/>
      <c r="AK47" s="2108"/>
      <c r="AL47" s="2108"/>
      <c r="AM47" s="2309"/>
      <c r="AN47" s="2309"/>
      <c r="AO47" s="2309"/>
      <c r="AP47" s="2309"/>
      <c r="AQ47" s="2309"/>
      <c r="AR47" s="2309"/>
      <c r="AS47" s="2309"/>
      <c r="AT47" s="2309"/>
      <c r="AU47" s="2309"/>
      <c r="AV47" s="2309"/>
      <c r="AW47" s="2309"/>
      <c r="AX47" s="2309"/>
      <c r="AY47" s="2309"/>
      <c r="AZ47" s="2310"/>
    </row>
    <row r="48" spans="2:52" s="1" customFormat="1" ht="21" customHeight="1">
      <c r="B48" s="2307" t="s">
        <v>326</v>
      </c>
      <c r="C48" s="2308"/>
      <c r="D48" s="2308"/>
      <c r="E48" s="2308"/>
      <c r="F48" s="2308"/>
      <c r="G48" s="2308"/>
      <c r="H48" s="2308"/>
      <c r="I48" s="2308"/>
      <c r="J48" s="2308"/>
      <c r="K48" s="2308"/>
      <c r="L48" s="2308"/>
      <c r="M48" s="2308"/>
      <c r="N48" s="2308"/>
      <c r="O48" s="2308"/>
      <c r="P48" s="2308"/>
      <c r="Q48" s="2308"/>
      <c r="R48" s="2308"/>
      <c r="S48" s="2308"/>
      <c r="T48" s="2308"/>
      <c r="U48" s="2308"/>
      <c r="V48" s="2308"/>
      <c r="W48" s="2308"/>
      <c r="X48" s="2308"/>
      <c r="Y48" s="2108"/>
      <c r="Z48" s="2108"/>
      <c r="AA48" s="2108"/>
      <c r="AB48" s="2108"/>
      <c r="AC48" s="2108"/>
      <c r="AD48" s="2108"/>
      <c r="AE48" s="2108"/>
      <c r="AF48" s="2108"/>
      <c r="AG48" s="2108"/>
      <c r="AH48" s="2108"/>
      <c r="AI48" s="2108"/>
      <c r="AJ48" s="2108"/>
      <c r="AK48" s="2108"/>
      <c r="AL48" s="2108"/>
      <c r="AM48" s="2318"/>
      <c r="AN48" s="2318"/>
      <c r="AO48" s="2318"/>
      <c r="AP48" s="2318"/>
      <c r="AQ48" s="2318"/>
      <c r="AR48" s="2318"/>
      <c r="AS48" s="2318"/>
      <c r="AT48" s="2318"/>
      <c r="AU48" s="2318"/>
      <c r="AV48" s="2318"/>
      <c r="AW48" s="2318"/>
      <c r="AX48" s="2318"/>
      <c r="AY48" s="2318"/>
      <c r="AZ48" s="2319"/>
    </row>
    <row r="49" spans="2:52" s="1" customFormat="1" ht="21" customHeight="1">
      <c r="B49" s="2307" t="s">
        <v>327</v>
      </c>
      <c r="C49" s="2308"/>
      <c r="D49" s="2308"/>
      <c r="E49" s="2308"/>
      <c r="F49" s="2308"/>
      <c r="G49" s="2308"/>
      <c r="H49" s="2308"/>
      <c r="I49" s="2308"/>
      <c r="J49" s="2308"/>
      <c r="K49" s="2308"/>
      <c r="L49" s="2308"/>
      <c r="M49" s="2308"/>
      <c r="N49" s="2308"/>
      <c r="O49" s="2308"/>
      <c r="P49" s="2308"/>
      <c r="Q49" s="2308"/>
      <c r="R49" s="2308"/>
      <c r="S49" s="2308"/>
      <c r="T49" s="2308"/>
      <c r="U49" s="2308"/>
      <c r="V49" s="2308"/>
      <c r="W49" s="2308"/>
      <c r="X49" s="2308"/>
      <c r="Y49" s="2108"/>
      <c r="Z49" s="2108"/>
      <c r="AA49" s="2108"/>
      <c r="AB49" s="2108"/>
      <c r="AC49" s="2108"/>
      <c r="AD49" s="2108"/>
      <c r="AE49" s="2108"/>
      <c r="AF49" s="2108"/>
      <c r="AG49" s="2108"/>
      <c r="AH49" s="2108"/>
      <c r="AI49" s="2108"/>
      <c r="AJ49" s="2108"/>
      <c r="AK49" s="2108"/>
      <c r="AL49" s="2108"/>
      <c r="AM49" s="2318"/>
      <c r="AN49" s="2318"/>
      <c r="AO49" s="2318"/>
      <c r="AP49" s="2318"/>
      <c r="AQ49" s="2318"/>
      <c r="AR49" s="2318"/>
      <c r="AS49" s="2318"/>
      <c r="AT49" s="2318"/>
      <c r="AU49" s="2318"/>
      <c r="AV49" s="2318"/>
      <c r="AW49" s="2318"/>
      <c r="AX49" s="2318"/>
      <c r="AY49" s="2318"/>
      <c r="AZ49" s="2319"/>
    </row>
    <row r="50" spans="2:52" s="1" customFormat="1" ht="21" customHeight="1">
      <c r="B50" s="2307" t="s">
        <v>328</v>
      </c>
      <c r="C50" s="2308"/>
      <c r="D50" s="2308"/>
      <c r="E50" s="2308"/>
      <c r="F50" s="2308"/>
      <c r="G50" s="2308"/>
      <c r="H50" s="2308"/>
      <c r="I50" s="2308"/>
      <c r="J50" s="2308"/>
      <c r="K50" s="2308"/>
      <c r="L50" s="2308"/>
      <c r="M50" s="2308"/>
      <c r="N50" s="2308"/>
      <c r="O50" s="2308"/>
      <c r="P50" s="2308"/>
      <c r="Q50" s="2308"/>
      <c r="R50" s="2308"/>
      <c r="S50" s="2308"/>
      <c r="T50" s="2308"/>
      <c r="U50" s="2308"/>
      <c r="V50" s="2308"/>
      <c r="W50" s="2308"/>
      <c r="X50" s="2308"/>
      <c r="Y50" s="2108"/>
      <c r="Z50" s="2108"/>
      <c r="AA50" s="2108"/>
      <c r="AB50" s="2108"/>
      <c r="AC50" s="2108"/>
      <c r="AD50" s="2108"/>
      <c r="AE50" s="2108"/>
      <c r="AF50" s="2108"/>
      <c r="AG50" s="2108"/>
      <c r="AH50" s="2108"/>
      <c r="AI50" s="2108"/>
      <c r="AJ50" s="2108"/>
      <c r="AK50" s="2108"/>
      <c r="AL50" s="2108"/>
      <c r="AM50" s="2318"/>
      <c r="AN50" s="2318"/>
      <c r="AO50" s="2318"/>
      <c r="AP50" s="2318"/>
      <c r="AQ50" s="2318"/>
      <c r="AR50" s="2318"/>
      <c r="AS50" s="2318"/>
      <c r="AT50" s="2318"/>
      <c r="AU50" s="2318"/>
      <c r="AV50" s="2318"/>
      <c r="AW50" s="2318"/>
      <c r="AX50" s="2318"/>
      <c r="AY50" s="2318"/>
      <c r="AZ50" s="2319"/>
    </row>
    <row r="51" spans="2:52" s="1" customFormat="1" ht="21" customHeight="1">
      <c r="B51" s="2307" t="s">
        <v>329</v>
      </c>
      <c r="C51" s="2308"/>
      <c r="D51" s="2308"/>
      <c r="E51" s="2308"/>
      <c r="F51" s="2308"/>
      <c r="G51" s="2308"/>
      <c r="H51" s="2308"/>
      <c r="I51" s="2308"/>
      <c r="J51" s="2308"/>
      <c r="K51" s="2308"/>
      <c r="L51" s="2308"/>
      <c r="M51" s="2308"/>
      <c r="N51" s="2308"/>
      <c r="O51" s="2308"/>
      <c r="P51" s="2308"/>
      <c r="Q51" s="2308"/>
      <c r="R51" s="2308"/>
      <c r="S51" s="2308"/>
      <c r="T51" s="2308"/>
      <c r="U51" s="2308"/>
      <c r="V51" s="2308"/>
      <c r="W51" s="2308"/>
      <c r="X51" s="2308"/>
      <c r="Y51" s="2108"/>
      <c r="Z51" s="2108"/>
      <c r="AA51" s="2108"/>
      <c r="AB51" s="2108"/>
      <c r="AC51" s="2108"/>
      <c r="AD51" s="2108"/>
      <c r="AE51" s="2108"/>
      <c r="AF51" s="2108"/>
      <c r="AG51" s="2108"/>
      <c r="AH51" s="2108"/>
      <c r="AI51" s="2108"/>
      <c r="AJ51" s="2108"/>
      <c r="AK51" s="2108"/>
      <c r="AL51" s="2108"/>
      <c r="AM51" s="2318"/>
      <c r="AN51" s="2318"/>
      <c r="AO51" s="2318"/>
      <c r="AP51" s="2318"/>
      <c r="AQ51" s="2318"/>
      <c r="AR51" s="2318"/>
      <c r="AS51" s="2318"/>
      <c r="AT51" s="2318"/>
      <c r="AU51" s="2318"/>
      <c r="AV51" s="2318"/>
      <c r="AW51" s="2318"/>
      <c r="AX51" s="2318"/>
      <c r="AY51" s="2318"/>
      <c r="AZ51" s="2319"/>
    </row>
    <row r="52" spans="2:52" s="1" customFormat="1" ht="18" customHeight="1">
      <c r="B52" s="2320" t="s">
        <v>330</v>
      </c>
      <c r="C52" s="2321"/>
      <c r="D52" s="2321"/>
      <c r="E52" s="2321"/>
      <c r="F52" s="2321"/>
      <c r="G52" s="2321"/>
      <c r="H52" s="2321"/>
      <c r="I52" s="2321"/>
      <c r="J52" s="2321"/>
      <c r="K52" s="2321"/>
      <c r="L52" s="2321"/>
      <c r="M52" s="2321"/>
      <c r="N52" s="2321"/>
      <c r="O52" s="2321"/>
      <c r="P52" s="2321"/>
      <c r="Q52" s="2321"/>
      <c r="R52" s="2321"/>
      <c r="S52" s="2321"/>
      <c r="T52" s="2321"/>
      <c r="U52" s="2321"/>
      <c r="V52" s="2321"/>
      <c r="W52" s="2321"/>
      <c r="X52" s="2321"/>
      <c r="Y52" s="2108"/>
      <c r="Z52" s="2108"/>
      <c r="AA52" s="2108"/>
      <c r="AB52" s="2108"/>
      <c r="AC52" s="2108"/>
      <c r="AD52" s="2108"/>
      <c r="AE52" s="2108"/>
      <c r="AF52" s="2108"/>
      <c r="AG52" s="2108"/>
      <c r="AH52" s="2108"/>
      <c r="AI52" s="2108"/>
      <c r="AJ52" s="2108"/>
      <c r="AK52" s="2108"/>
      <c r="AL52" s="2108"/>
      <c r="AM52" s="2322"/>
      <c r="AN52" s="2322"/>
      <c r="AO52" s="2322"/>
      <c r="AP52" s="2322"/>
      <c r="AQ52" s="2322"/>
      <c r="AR52" s="2322"/>
      <c r="AS52" s="2322"/>
      <c r="AT52" s="2322"/>
      <c r="AU52" s="2322"/>
      <c r="AV52" s="2322"/>
      <c r="AW52" s="2322"/>
      <c r="AX52" s="2322"/>
      <c r="AY52" s="2322"/>
      <c r="AZ52" s="2323"/>
    </row>
    <row r="53" spans="2:52" s="1" customFormat="1" ht="21" customHeight="1">
      <c r="B53" s="2307" t="s">
        <v>324</v>
      </c>
      <c r="C53" s="2308"/>
      <c r="D53" s="2308"/>
      <c r="E53" s="2308"/>
      <c r="F53" s="2308"/>
      <c r="G53" s="2308"/>
      <c r="H53" s="2308"/>
      <c r="I53" s="2308"/>
      <c r="J53" s="2308"/>
      <c r="K53" s="2308"/>
      <c r="L53" s="2308"/>
      <c r="M53" s="2308"/>
      <c r="N53" s="2308"/>
      <c r="O53" s="2308"/>
      <c r="P53" s="2308"/>
      <c r="Q53" s="2308"/>
      <c r="R53" s="2308"/>
      <c r="S53" s="2308"/>
      <c r="T53" s="2308"/>
      <c r="U53" s="2308"/>
      <c r="V53" s="2308"/>
      <c r="W53" s="2308"/>
      <c r="X53" s="2308"/>
      <c r="Y53" s="2108"/>
      <c r="Z53" s="2108"/>
      <c r="AA53" s="2108"/>
      <c r="AB53" s="2108"/>
      <c r="AC53" s="2108"/>
      <c r="AD53" s="2108"/>
      <c r="AE53" s="2108"/>
      <c r="AF53" s="2108"/>
      <c r="AG53" s="2108"/>
      <c r="AH53" s="2108"/>
      <c r="AI53" s="2108"/>
      <c r="AJ53" s="2108"/>
      <c r="AK53" s="2108"/>
      <c r="AL53" s="2108"/>
      <c r="AM53" s="2309"/>
      <c r="AN53" s="2309"/>
      <c r="AO53" s="2309"/>
      <c r="AP53" s="2309"/>
      <c r="AQ53" s="2309"/>
      <c r="AR53" s="2309"/>
      <c r="AS53" s="2309"/>
      <c r="AT53" s="2309"/>
      <c r="AU53" s="2309"/>
      <c r="AV53" s="2309"/>
      <c r="AW53" s="2309"/>
      <c r="AX53" s="2309"/>
      <c r="AY53" s="2309"/>
      <c r="AZ53" s="2310"/>
    </row>
    <row r="54" spans="2:52" s="1" customFormat="1" ht="21" customHeight="1">
      <c r="B54" s="2307" t="s">
        <v>326</v>
      </c>
      <c r="C54" s="2308"/>
      <c r="D54" s="2308"/>
      <c r="E54" s="2308"/>
      <c r="F54" s="2308"/>
      <c r="G54" s="2308"/>
      <c r="H54" s="2308"/>
      <c r="I54" s="2308"/>
      <c r="J54" s="2308"/>
      <c r="K54" s="2308"/>
      <c r="L54" s="2308"/>
      <c r="M54" s="2308"/>
      <c r="N54" s="2308"/>
      <c r="O54" s="2308"/>
      <c r="P54" s="2308"/>
      <c r="Q54" s="2308"/>
      <c r="R54" s="2308"/>
      <c r="S54" s="2308"/>
      <c r="T54" s="2308"/>
      <c r="U54" s="2308"/>
      <c r="V54" s="2308"/>
      <c r="W54" s="2308"/>
      <c r="X54" s="2308"/>
      <c r="Y54" s="2108"/>
      <c r="Z54" s="2108"/>
      <c r="AA54" s="2108"/>
      <c r="AB54" s="2108"/>
      <c r="AC54" s="2108"/>
      <c r="AD54" s="2108"/>
      <c r="AE54" s="2108"/>
      <c r="AF54" s="2108"/>
      <c r="AG54" s="2108"/>
      <c r="AH54" s="2108"/>
      <c r="AI54" s="2108"/>
      <c r="AJ54" s="2108"/>
      <c r="AK54" s="2108"/>
      <c r="AL54" s="2108"/>
      <c r="AM54" s="2318"/>
      <c r="AN54" s="2318"/>
      <c r="AO54" s="2318"/>
      <c r="AP54" s="2318"/>
      <c r="AQ54" s="2318"/>
      <c r="AR54" s="2318"/>
      <c r="AS54" s="2318"/>
      <c r="AT54" s="2318"/>
      <c r="AU54" s="2318"/>
      <c r="AV54" s="2318"/>
      <c r="AW54" s="2318"/>
      <c r="AX54" s="2318"/>
      <c r="AY54" s="2318"/>
      <c r="AZ54" s="2319"/>
    </row>
    <row r="55" spans="2:52" s="1" customFormat="1" ht="21" customHeight="1">
      <c r="B55" s="2307" t="s">
        <v>327</v>
      </c>
      <c r="C55" s="2308"/>
      <c r="D55" s="2308"/>
      <c r="E55" s="2308"/>
      <c r="F55" s="2308"/>
      <c r="G55" s="2308"/>
      <c r="H55" s="2308"/>
      <c r="I55" s="2308"/>
      <c r="J55" s="2308"/>
      <c r="K55" s="2308"/>
      <c r="L55" s="2308"/>
      <c r="M55" s="2308"/>
      <c r="N55" s="2308"/>
      <c r="O55" s="2308"/>
      <c r="P55" s="2308"/>
      <c r="Q55" s="2308"/>
      <c r="R55" s="2308"/>
      <c r="S55" s="2308"/>
      <c r="T55" s="2308"/>
      <c r="U55" s="2308"/>
      <c r="V55" s="2308"/>
      <c r="W55" s="2308"/>
      <c r="X55" s="2308"/>
      <c r="Y55" s="2108"/>
      <c r="Z55" s="2108"/>
      <c r="AA55" s="2108"/>
      <c r="AB55" s="2108"/>
      <c r="AC55" s="2108"/>
      <c r="AD55" s="2108"/>
      <c r="AE55" s="2108"/>
      <c r="AF55" s="2108"/>
      <c r="AG55" s="2108"/>
      <c r="AH55" s="2108"/>
      <c r="AI55" s="2108"/>
      <c r="AJ55" s="2108"/>
      <c r="AK55" s="2108"/>
      <c r="AL55" s="2108"/>
      <c r="AM55" s="2318"/>
      <c r="AN55" s="2318"/>
      <c r="AO55" s="2318"/>
      <c r="AP55" s="2318"/>
      <c r="AQ55" s="2318"/>
      <c r="AR55" s="2318"/>
      <c r="AS55" s="2318"/>
      <c r="AT55" s="2318"/>
      <c r="AU55" s="2318"/>
      <c r="AV55" s="2318"/>
      <c r="AW55" s="2318"/>
      <c r="AX55" s="2318"/>
      <c r="AY55" s="2318"/>
      <c r="AZ55" s="2319"/>
    </row>
    <row r="56" spans="2:52" s="1" customFormat="1" ht="21" customHeight="1">
      <c r="B56" s="2307" t="s">
        <v>328</v>
      </c>
      <c r="C56" s="2308"/>
      <c r="D56" s="2308"/>
      <c r="E56" s="2308"/>
      <c r="F56" s="2308"/>
      <c r="G56" s="2308"/>
      <c r="H56" s="2308"/>
      <c r="I56" s="2308"/>
      <c r="J56" s="2308"/>
      <c r="K56" s="2308"/>
      <c r="L56" s="2308"/>
      <c r="M56" s="2308"/>
      <c r="N56" s="2308"/>
      <c r="O56" s="2308"/>
      <c r="P56" s="2308"/>
      <c r="Q56" s="2308"/>
      <c r="R56" s="2308"/>
      <c r="S56" s="2308"/>
      <c r="T56" s="2308"/>
      <c r="U56" s="2308"/>
      <c r="V56" s="2308"/>
      <c r="W56" s="2308"/>
      <c r="X56" s="2308"/>
      <c r="Y56" s="2108"/>
      <c r="Z56" s="2108"/>
      <c r="AA56" s="2108"/>
      <c r="AB56" s="2108"/>
      <c r="AC56" s="2108"/>
      <c r="AD56" s="2108"/>
      <c r="AE56" s="2108"/>
      <c r="AF56" s="2108"/>
      <c r="AG56" s="2108"/>
      <c r="AH56" s="2108"/>
      <c r="AI56" s="2108"/>
      <c r="AJ56" s="2108"/>
      <c r="AK56" s="2108"/>
      <c r="AL56" s="2108"/>
      <c r="AM56" s="2318"/>
      <c r="AN56" s="2318"/>
      <c r="AO56" s="2318"/>
      <c r="AP56" s="2318"/>
      <c r="AQ56" s="2318"/>
      <c r="AR56" s="2318"/>
      <c r="AS56" s="2318"/>
      <c r="AT56" s="2318"/>
      <c r="AU56" s="2318"/>
      <c r="AV56" s="2318"/>
      <c r="AW56" s="2318"/>
      <c r="AX56" s="2318"/>
      <c r="AY56" s="2318"/>
      <c r="AZ56" s="2319"/>
    </row>
    <row r="57" spans="2:52" s="1" customFormat="1" ht="21" customHeight="1">
      <c r="B57" s="2307" t="s">
        <v>331</v>
      </c>
      <c r="C57" s="2308"/>
      <c r="D57" s="2308"/>
      <c r="E57" s="2308"/>
      <c r="F57" s="2308"/>
      <c r="G57" s="2308"/>
      <c r="H57" s="2308"/>
      <c r="I57" s="2308"/>
      <c r="J57" s="2308"/>
      <c r="K57" s="2308"/>
      <c r="L57" s="2308"/>
      <c r="M57" s="2308"/>
      <c r="N57" s="2308"/>
      <c r="O57" s="2308"/>
      <c r="P57" s="2308"/>
      <c r="Q57" s="2308"/>
      <c r="R57" s="2308"/>
      <c r="S57" s="2308"/>
      <c r="T57" s="2308"/>
      <c r="U57" s="2308"/>
      <c r="V57" s="2308"/>
      <c r="W57" s="2308"/>
      <c r="X57" s="2308"/>
      <c r="Y57" s="2108"/>
      <c r="Z57" s="2108"/>
      <c r="AA57" s="2108"/>
      <c r="AB57" s="2108"/>
      <c r="AC57" s="2108"/>
      <c r="AD57" s="2108"/>
      <c r="AE57" s="2108"/>
      <c r="AF57" s="2108"/>
      <c r="AG57" s="2108"/>
      <c r="AH57" s="2108"/>
      <c r="AI57" s="2108"/>
      <c r="AJ57" s="2108"/>
      <c r="AK57" s="2108"/>
      <c r="AL57" s="2108"/>
      <c r="AM57" s="2318"/>
      <c r="AN57" s="2318"/>
      <c r="AO57" s="2318"/>
      <c r="AP57" s="2318"/>
      <c r="AQ57" s="2318"/>
      <c r="AR57" s="2318"/>
      <c r="AS57" s="2318"/>
      <c r="AT57" s="2318"/>
      <c r="AU57" s="2318"/>
      <c r="AV57" s="2318"/>
      <c r="AW57" s="2318"/>
      <c r="AX57" s="2318"/>
      <c r="AY57" s="2318"/>
      <c r="AZ57" s="2319"/>
    </row>
    <row r="58" spans="2:52" s="1" customFormat="1" ht="18" customHeight="1">
      <c r="B58" s="2320" t="s">
        <v>332</v>
      </c>
      <c r="C58" s="2321"/>
      <c r="D58" s="2321"/>
      <c r="E58" s="2321"/>
      <c r="F58" s="2321"/>
      <c r="G58" s="2321"/>
      <c r="H58" s="2321"/>
      <c r="I58" s="2321"/>
      <c r="J58" s="2321"/>
      <c r="K58" s="2321"/>
      <c r="L58" s="2321"/>
      <c r="M58" s="2321"/>
      <c r="N58" s="2321"/>
      <c r="O58" s="2321"/>
      <c r="P58" s="2321"/>
      <c r="Q58" s="2321"/>
      <c r="R58" s="2321"/>
      <c r="S58" s="2321"/>
      <c r="T58" s="2321"/>
      <c r="U58" s="2321"/>
      <c r="V58" s="2321"/>
      <c r="W58" s="2321"/>
      <c r="X58" s="2321"/>
      <c r="Y58" s="2108"/>
      <c r="Z58" s="2108"/>
      <c r="AA58" s="2108"/>
      <c r="AB58" s="2108"/>
      <c r="AC58" s="2108"/>
      <c r="AD58" s="2108"/>
      <c r="AE58" s="2108"/>
      <c r="AF58" s="2108"/>
      <c r="AG58" s="2108"/>
      <c r="AH58" s="2108"/>
      <c r="AI58" s="2108"/>
      <c r="AJ58" s="2108"/>
      <c r="AK58" s="2108"/>
      <c r="AL58" s="2108"/>
      <c r="AM58" s="2322"/>
      <c r="AN58" s="2322"/>
      <c r="AO58" s="2322"/>
      <c r="AP58" s="2322"/>
      <c r="AQ58" s="2322"/>
      <c r="AR58" s="2322"/>
      <c r="AS58" s="2322"/>
      <c r="AT58" s="2322"/>
      <c r="AU58" s="2322"/>
      <c r="AV58" s="2322"/>
      <c r="AW58" s="2322"/>
      <c r="AX58" s="2322"/>
      <c r="AY58" s="2322"/>
      <c r="AZ58" s="2323"/>
    </row>
    <row r="59" spans="2:52" s="1" customFormat="1" ht="25.5" customHeight="1">
      <c r="B59" s="2324" t="s">
        <v>333</v>
      </c>
      <c r="C59" s="2325"/>
      <c r="D59" s="2325"/>
      <c r="E59" s="2325"/>
      <c r="F59" s="2325"/>
      <c r="G59" s="2325"/>
      <c r="H59" s="2325"/>
      <c r="I59" s="2325"/>
      <c r="J59" s="2325"/>
      <c r="K59" s="2325"/>
      <c r="L59" s="2325"/>
      <c r="M59" s="2325"/>
      <c r="N59" s="2325"/>
      <c r="O59" s="2325"/>
      <c r="P59" s="2325"/>
      <c r="Q59" s="2325"/>
      <c r="R59" s="2325"/>
      <c r="S59" s="2325"/>
      <c r="T59" s="2325"/>
      <c r="U59" s="2325"/>
      <c r="V59" s="2325"/>
      <c r="W59" s="2325"/>
      <c r="X59" s="2325"/>
      <c r="Y59" s="2108"/>
      <c r="Z59" s="2108"/>
      <c r="AA59" s="2108"/>
      <c r="AB59" s="2108"/>
      <c r="AC59" s="2108"/>
      <c r="AD59" s="2108"/>
      <c r="AE59" s="2108"/>
      <c r="AF59" s="2108"/>
      <c r="AG59" s="2108"/>
      <c r="AH59" s="2108"/>
      <c r="AI59" s="2108"/>
      <c r="AJ59" s="2108"/>
      <c r="AK59" s="2108"/>
      <c r="AL59" s="2108"/>
      <c r="AM59" s="2318"/>
      <c r="AN59" s="2318"/>
      <c r="AO59" s="2318"/>
      <c r="AP59" s="2318"/>
      <c r="AQ59" s="2318"/>
      <c r="AR59" s="2318"/>
      <c r="AS59" s="2318"/>
      <c r="AT59" s="2318"/>
      <c r="AU59" s="2318"/>
      <c r="AV59" s="2318"/>
      <c r="AW59" s="2318"/>
      <c r="AX59" s="2318"/>
      <c r="AY59" s="2318"/>
      <c r="AZ59" s="2319"/>
    </row>
    <row r="60" spans="2:52" s="1" customFormat="1" ht="21" customHeight="1">
      <c r="B60" s="2307" t="s">
        <v>328</v>
      </c>
      <c r="C60" s="2308"/>
      <c r="D60" s="2308"/>
      <c r="E60" s="2308"/>
      <c r="F60" s="2308"/>
      <c r="G60" s="2308"/>
      <c r="H60" s="2308"/>
      <c r="I60" s="2308"/>
      <c r="J60" s="2308"/>
      <c r="K60" s="2308"/>
      <c r="L60" s="2308"/>
      <c r="M60" s="2308"/>
      <c r="N60" s="2308"/>
      <c r="O60" s="2308"/>
      <c r="P60" s="2308"/>
      <c r="Q60" s="2308"/>
      <c r="R60" s="2308"/>
      <c r="S60" s="2308"/>
      <c r="T60" s="2308"/>
      <c r="U60" s="2308"/>
      <c r="V60" s="2308"/>
      <c r="W60" s="2308"/>
      <c r="X60" s="2308"/>
      <c r="Y60" s="2108"/>
      <c r="Z60" s="2108"/>
      <c r="AA60" s="2108"/>
      <c r="AB60" s="2108"/>
      <c r="AC60" s="2108"/>
      <c r="AD60" s="2108"/>
      <c r="AE60" s="2108"/>
      <c r="AF60" s="2108"/>
      <c r="AG60" s="2108"/>
      <c r="AH60" s="2108"/>
      <c r="AI60" s="2108"/>
      <c r="AJ60" s="2108"/>
      <c r="AK60" s="2108"/>
      <c r="AL60" s="2108"/>
      <c r="AM60" s="2318"/>
      <c r="AN60" s="2318"/>
      <c r="AO60" s="2318"/>
      <c r="AP60" s="2318"/>
      <c r="AQ60" s="2318"/>
      <c r="AR60" s="2318"/>
      <c r="AS60" s="2318"/>
      <c r="AT60" s="2318"/>
      <c r="AU60" s="2318"/>
      <c r="AV60" s="2318"/>
      <c r="AW60" s="2318"/>
      <c r="AX60" s="2318"/>
      <c r="AY60" s="2318"/>
      <c r="AZ60" s="2319"/>
    </row>
    <row r="61" spans="2:52" s="1" customFormat="1" ht="21" customHeight="1">
      <c r="B61" s="2320" t="s">
        <v>334</v>
      </c>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108"/>
      <c r="Z61" s="2108"/>
      <c r="AA61" s="2108"/>
      <c r="AB61" s="2108"/>
      <c r="AC61" s="2108"/>
      <c r="AD61" s="2108"/>
      <c r="AE61" s="2108"/>
      <c r="AF61" s="2108"/>
      <c r="AG61" s="2108"/>
      <c r="AH61" s="2108"/>
      <c r="AI61" s="2108"/>
      <c r="AJ61" s="2108"/>
      <c r="AK61" s="2108"/>
      <c r="AL61" s="2108"/>
      <c r="AM61" s="2318"/>
      <c r="AN61" s="2318"/>
      <c r="AO61" s="2318"/>
      <c r="AP61" s="2318"/>
      <c r="AQ61" s="2318"/>
      <c r="AR61" s="2318"/>
      <c r="AS61" s="2318"/>
      <c r="AT61" s="2318"/>
      <c r="AU61" s="2318"/>
      <c r="AV61" s="2318"/>
      <c r="AW61" s="2318"/>
      <c r="AX61" s="2318"/>
      <c r="AY61" s="2318"/>
      <c r="AZ61" s="2319"/>
    </row>
    <row r="62" spans="2:52" s="1" customFormat="1" ht="21" customHeight="1">
      <c r="B62" s="127"/>
      <c r="C62" s="2326"/>
      <c r="D62" s="2326"/>
      <c r="E62" s="2326"/>
      <c r="F62" s="2326"/>
      <c r="G62" s="2326"/>
      <c r="H62" s="2326"/>
      <c r="I62" s="2326"/>
      <c r="J62" s="2326"/>
      <c r="K62" s="2326"/>
      <c r="L62" s="2326"/>
      <c r="M62" s="2326"/>
      <c r="N62" s="2326"/>
      <c r="O62" s="2326"/>
      <c r="P62" s="2326"/>
      <c r="Q62" s="2326"/>
      <c r="R62" s="2326"/>
      <c r="S62" s="2326"/>
      <c r="T62" s="2326"/>
      <c r="U62" s="2326"/>
      <c r="V62" s="2326"/>
      <c r="W62" s="2326"/>
      <c r="X62" s="2326"/>
      <c r="Y62" s="2108"/>
      <c r="Z62" s="2108"/>
      <c r="AA62" s="2108"/>
      <c r="AB62" s="2108"/>
      <c r="AC62" s="2108"/>
      <c r="AD62" s="2108"/>
      <c r="AE62" s="2108"/>
      <c r="AF62" s="2108"/>
      <c r="AG62" s="2108"/>
      <c r="AH62" s="2108"/>
      <c r="AI62" s="2108"/>
      <c r="AJ62" s="2108"/>
      <c r="AK62" s="2108"/>
      <c r="AL62" s="2108"/>
      <c r="AM62" s="2318"/>
      <c r="AN62" s="2318"/>
      <c r="AO62" s="2318"/>
      <c r="AP62" s="2318"/>
      <c r="AQ62" s="2318"/>
      <c r="AR62" s="2318"/>
      <c r="AS62" s="2318"/>
      <c r="AT62" s="2318"/>
      <c r="AU62" s="2318"/>
      <c r="AV62" s="2318"/>
      <c r="AW62" s="2318"/>
      <c r="AX62" s="2318"/>
      <c r="AY62" s="2318"/>
      <c r="AZ62" s="2319"/>
    </row>
    <row r="63" spans="2:52" s="1" customFormat="1" ht="18" customHeight="1">
      <c r="B63" s="2313" t="s">
        <v>335</v>
      </c>
      <c r="C63" s="2314"/>
      <c r="D63" s="2314"/>
      <c r="E63" s="2314"/>
      <c r="F63" s="2314"/>
      <c r="G63" s="2314"/>
      <c r="H63" s="2314"/>
      <c r="I63" s="2314"/>
      <c r="J63" s="2314"/>
      <c r="K63" s="2314"/>
      <c r="L63" s="2314"/>
      <c r="M63" s="2314"/>
      <c r="N63" s="2314"/>
      <c r="O63" s="2314"/>
      <c r="P63" s="2314"/>
      <c r="Q63" s="2314"/>
      <c r="R63" s="2314"/>
      <c r="S63" s="2314"/>
      <c r="T63" s="2314"/>
      <c r="U63" s="2314"/>
      <c r="V63" s="2314"/>
      <c r="W63" s="2314"/>
      <c r="X63" s="2314"/>
      <c r="Y63" s="2314"/>
      <c r="Z63" s="2314"/>
      <c r="AA63" s="2314"/>
      <c r="AB63" s="2314"/>
      <c r="AC63" s="2314"/>
      <c r="AD63" s="2314"/>
      <c r="AE63" s="2314"/>
      <c r="AF63" s="2314"/>
      <c r="AG63" s="2314"/>
      <c r="AH63" s="2314"/>
      <c r="AI63" s="2314"/>
      <c r="AJ63" s="2314"/>
      <c r="AK63" s="2314"/>
      <c r="AL63" s="2314"/>
      <c r="AM63" s="2314"/>
      <c r="AN63" s="2314"/>
      <c r="AO63" s="2314"/>
      <c r="AP63" s="2314"/>
      <c r="AQ63" s="2314"/>
      <c r="AR63" s="2314"/>
      <c r="AS63" s="2314"/>
      <c r="AT63" s="2314"/>
      <c r="AU63" s="2314"/>
      <c r="AV63" s="2314"/>
      <c r="AW63" s="2314"/>
      <c r="AX63" s="2314"/>
      <c r="AY63" s="2314"/>
      <c r="AZ63" s="2315"/>
    </row>
    <row r="64" spans="2:52" s="1" customFormat="1" ht="18" customHeight="1">
      <c r="B64" s="132"/>
      <c r="C64" s="2328"/>
      <c r="D64" s="2328"/>
      <c r="E64" s="2329" t="s">
        <v>336</v>
      </c>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2329"/>
      <c r="AM64" s="2329"/>
      <c r="AN64" s="2329"/>
      <c r="AO64" s="2329"/>
      <c r="AP64" s="2329"/>
      <c r="AQ64" s="2329"/>
      <c r="AR64" s="2329"/>
      <c r="AS64" s="2329"/>
      <c r="AT64" s="2329"/>
      <c r="AU64" s="2329"/>
      <c r="AV64" s="2329"/>
      <c r="AW64" s="2329"/>
      <c r="AX64" s="2329"/>
      <c r="AY64" s="2329"/>
      <c r="AZ64" s="130"/>
    </row>
    <row r="65" spans="2:52" s="1" customFormat="1" ht="18" customHeight="1">
      <c r="B65" s="132"/>
      <c r="C65" s="2328"/>
      <c r="D65" s="2328"/>
      <c r="E65" s="2329" t="s">
        <v>337</v>
      </c>
      <c r="F65" s="2329"/>
      <c r="G65" s="2329"/>
      <c r="H65" s="2329"/>
      <c r="I65" s="2329"/>
      <c r="J65" s="2329"/>
      <c r="K65" s="2329"/>
      <c r="L65" s="2329"/>
      <c r="M65" s="2329"/>
      <c r="N65" s="2329"/>
      <c r="O65" s="2329"/>
      <c r="P65" s="2329"/>
      <c r="Q65" s="2329"/>
      <c r="R65" s="2329"/>
      <c r="S65" s="2329"/>
      <c r="T65" s="2329"/>
      <c r="U65" s="2329"/>
      <c r="V65" s="2329"/>
      <c r="W65" s="2329"/>
      <c r="X65" s="2329"/>
      <c r="Y65" s="2329"/>
      <c r="Z65" s="2329"/>
      <c r="AA65" s="2329"/>
      <c r="AB65" s="2329"/>
      <c r="AC65" s="2329"/>
      <c r="AD65" s="2329"/>
      <c r="AE65" s="2329"/>
      <c r="AF65" s="2329"/>
      <c r="AG65" s="2329"/>
      <c r="AH65" s="2329"/>
      <c r="AI65" s="2329"/>
      <c r="AJ65" s="2329"/>
      <c r="AK65" s="2329"/>
      <c r="AL65" s="2329"/>
      <c r="AM65" s="2329"/>
      <c r="AN65" s="2329"/>
      <c r="AO65" s="2329"/>
      <c r="AP65" s="2329"/>
      <c r="AQ65" s="2329"/>
      <c r="AR65" s="2329"/>
      <c r="AS65" s="2329"/>
      <c r="AT65" s="2329"/>
      <c r="AU65" s="2329"/>
      <c r="AV65" s="2329"/>
      <c r="AW65" s="2329"/>
      <c r="AX65" s="2329"/>
      <c r="AY65" s="2329"/>
      <c r="AZ65" s="130"/>
    </row>
    <row r="66" spans="2:52" s="1" customFormat="1" ht="18" customHeight="1">
      <c r="B66" s="132"/>
      <c r="C66" s="2328"/>
      <c r="D66" s="2328"/>
      <c r="E66" s="128" t="s">
        <v>338</v>
      </c>
      <c r="F66" s="128"/>
      <c r="G66" s="128"/>
      <c r="H66" s="128"/>
      <c r="I66" s="128"/>
      <c r="J66" s="128"/>
      <c r="K66" s="128"/>
      <c r="L66" s="128"/>
      <c r="M66" s="128"/>
      <c r="N66" s="128"/>
      <c r="O66" s="128"/>
      <c r="P66" s="128"/>
      <c r="Q66" s="128"/>
      <c r="R66" s="128"/>
      <c r="S66" s="2330"/>
      <c r="T66" s="2330"/>
      <c r="U66" s="2329" t="s">
        <v>339</v>
      </c>
      <c r="V66" s="2329"/>
      <c r="W66" s="2329"/>
      <c r="X66" s="2329"/>
      <c r="Y66" s="2329"/>
      <c r="Z66" s="2329"/>
      <c r="AA66" s="2329"/>
      <c r="AB66" s="2329"/>
      <c r="AC66" s="2329"/>
      <c r="AD66" s="2330"/>
      <c r="AE66" s="2330"/>
      <c r="AF66" s="2329" t="s">
        <v>340</v>
      </c>
      <c r="AG66" s="2329"/>
      <c r="AH66" s="2329"/>
      <c r="AI66" s="2329"/>
      <c r="AJ66" s="2329"/>
      <c r="AK66" s="2329"/>
      <c r="AL66" s="2329"/>
      <c r="AM66" s="2329"/>
      <c r="AN66" s="2329"/>
      <c r="AO66" s="2329"/>
      <c r="AP66" s="2329"/>
      <c r="AQ66" s="2329"/>
      <c r="AR66" s="2329"/>
      <c r="AS66" s="2329" t="s">
        <v>343</v>
      </c>
      <c r="AT66" s="2329"/>
      <c r="AU66" s="2329"/>
      <c r="AV66" s="2329"/>
      <c r="AW66" s="2329"/>
      <c r="AX66" s="2329"/>
      <c r="AY66" s="2329"/>
      <c r="AZ66" s="130"/>
    </row>
    <row r="67" spans="2:52" s="1" customFormat="1" ht="18.75" customHeight="1">
      <c r="B67" s="132"/>
      <c r="C67" s="2327" t="s">
        <v>341</v>
      </c>
      <c r="D67" s="2327"/>
      <c r="E67" s="2327"/>
      <c r="F67" s="2327"/>
      <c r="G67" s="2328"/>
      <c r="H67" s="2328"/>
      <c r="I67" s="2329" t="s">
        <v>342</v>
      </c>
      <c r="J67" s="2329"/>
      <c r="K67" s="2329"/>
      <c r="L67" s="232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29"/>
      <c r="AK67" s="2329"/>
      <c r="AL67" s="2329"/>
      <c r="AM67" s="2329"/>
      <c r="AN67" s="2329"/>
      <c r="AO67" s="2329"/>
      <c r="AP67" s="2329"/>
      <c r="AQ67" s="2329"/>
      <c r="AR67" s="2329"/>
      <c r="AS67" s="2329"/>
      <c r="AT67" s="2329"/>
      <c r="AU67" s="2329"/>
      <c r="AV67" s="2329"/>
      <c r="AW67" s="2329"/>
      <c r="AX67" s="2329"/>
      <c r="AY67" s="2329"/>
      <c r="AZ67" s="130"/>
    </row>
    <row r="68" spans="2:52" s="129" customFormat="1" ht="30" customHeight="1">
      <c r="B68" s="133"/>
      <c r="C68" s="2348" t="s">
        <v>344</v>
      </c>
      <c r="D68" s="2348"/>
      <c r="E68" s="2348"/>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R68" s="2348"/>
      <c r="AS68" s="2348"/>
      <c r="AT68" s="2348"/>
      <c r="AU68" s="2348"/>
      <c r="AV68" s="2348"/>
      <c r="AW68" s="2348"/>
      <c r="AX68" s="2348"/>
      <c r="AY68" s="2348"/>
      <c r="AZ68" s="131"/>
    </row>
    <row r="69" spans="2:52" s="1" customFormat="1" ht="18" customHeight="1">
      <c r="B69" s="132"/>
      <c r="C69" s="2328"/>
      <c r="D69" s="2328"/>
      <c r="E69" s="2329" t="s">
        <v>345</v>
      </c>
      <c r="F69" s="2329"/>
      <c r="G69" s="2329"/>
      <c r="H69" s="2329"/>
      <c r="I69" s="2329"/>
      <c r="J69" s="2329"/>
      <c r="K69" s="2329"/>
      <c r="L69" s="2329"/>
      <c r="M69" s="2329"/>
      <c r="N69" s="2329"/>
      <c r="O69" s="2330"/>
      <c r="P69" s="2330"/>
      <c r="Q69" s="2329" t="s">
        <v>346</v>
      </c>
      <c r="R69" s="2329"/>
      <c r="S69" s="2329"/>
      <c r="T69" s="2329"/>
      <c r="U69" s="2329"/>
      <c r="V69" s="2329"/>
      <c r="W69" s="2329"/>
      <c r="X69" s="2329"/>
      <c r="Y69" s="2329"/>
      <c r="Z69" s="2329"/>
      <c r="AA69" s="2329"/>
      <c r="AB69" s="2329"/>
      <c r="AC69" s="2329"/>
      <c r="AD69" s="2329"/>
      <c r="AE69" s="2329"/>
      <c r="AF69" s="2329"/>
      <c r="AG69" s="2329"/>
      <c r="AH69" s="2329"/>
      <c r="AI69" s="2349"/>
      <c r="AJ69" s="2350"/>
      <c r="AK69" s="2350"/>
      <c r="AL69" s="2350"/>
      <c r="AM69" s="2350"/>
      <c r="AN69" s="2350"/>
      <c r="AO69" s="2350"/>
      <c r="AP69" s="2329" t="s">
        <v>347</v>
      </c>
      <c r="AQ69" s="2329"/>
      <c r="AR69" s="2329"/>
      <c r="AS69" s="2329"/>
      <c r="AT69" s="2329"/>
      <c r="AU69" s="2329"/>
      <c r="AV69" s="2329"/>
      <c r="AW69" s="2329"/>
      <c r="AX69" s="2329"/>
      <c r="AY69" s="2329"/>
      <c r="AZ69" s="130"/>
    </row>
    <row r="70" spans="2:52" ht="23.25" customHeight="1" thickBot="1">
      <c r="B70" s="2351" t="s">
        <v>348</v>
      </c>
      <c r="C70" s="2352"/>
      <c r="D70" s="2352"/>
      <c r="E70" s="2352"/>
      <c r="F70" s="2352"/>
      <c r="G70" s="2352"/>
      <c r="H70" s="2352"/>
      <c r="I70" s="2352"/>
      <c r="J70" s="2352"/>
      <c r="K70" s="2352"/>
      <c r="L70" s="2353"/>
      <c r="M70" s="2354"/>
      <c r="N70" s="2355"/>
      <c r="O70" s="2355"/>
      <c r="P70" s="2355"/>
      <c r="Q70" s="2355"/>
      <c r="R70" s="2355"/>
      <c r="S70" s="2355"/>
      <c r="T70" s="2355"/>
      <c r="U70" s="2355"/>
      <c r="V70" s="2355"/>
      <c r="W70" s="2355"/>
      <c r="X70" s="2355"/>
      <c r="Y70" s="2355"/>
      <c r="Z70" s="2355"/>
      <c r="AA70" s="2355"/>
      <c r="AB70" s="2355"/>
      <c r="AC70" s="2355"/>
      <c r="AD70" s="2355"/>
      <c r="AE70" s="2355"/>
      <c r="AF70" s="2355"/>
      <c r="AG70" s="2355"/>
      <c r="AH70" s="2355"/>
      <c r="AI70" s="2355"/>
      <c r="AJ70" s="2355"/>
      <c r="AK70" s="2355"/>
      <c r="AL70" s="2355"/>
      <c r="AM70" s="2355"/>
      <c r="AN70" s="2355"/>
      <c r="AO70" s="2355"/>
      <c r="AP70" s="2355"/>
      <c r="AQ70" s="2355"/>
      <c r="AR70" s="2355"/>
      <c r="AS70" s="2355"/>
      <c r="AT70" s="2355"/>
      <c r="AU70" s="2355"/>
      <c r="AV70" s="2355"/>
      <c r="AW70" s="2355"/>
      <c r="AX70" s="2355"/>
      <c r="AY70" s="2355"/>
      <c r="AZ70" s="2356"/>
    </row>
    <row r="71" spans="2:52" s="1" customFormat="1" ht="18" customHeight="1">
      <c r="B71" s="2331" t="s">
        <v>349</v>
      </c>
      <c r="C71" s="2332"/>
      <c r="D71" s="2332"/>
      <c r="E71" s="2332"/>
      <c r="F71" s="2332"/>
      <c r="G71" s="2332"/>
      <c r="H71" s="2332"/>
      <c r="I71" s="2332"/>
      <c r="J71" s="2332"/>
      <c r="K71" s="2332"/>
      <c r="L71" s="2332"/>
      <c r="M71" s="2332" t="s">
        <v>89</v>
      </c>
      <c r="N71" s="2332"/>
      <c r="O71" s="2332"/>
      <c r="P71" s="2332"/>
      <c r="Q71" s="2332"/>
      <c r="R71" s="2332"/>
      <c r="S71" s="2332"/>
      <c r="T71" s="2332"/>
      <c r="U71" s="2332" t="s">
        <v>350</v>
      </c>
      <c r="V71" s="2332"/>
      <c r="W71" s="2332"/>
      <c r="X71" s="2332"/>
      <c r="Y71" s="2332"/>
      <c r="Z71" s="2332"/>
      <c r="AA71" s="2332"/>
      <c r="AB71" s="2332"/>
      <c r="AC71" s="2332"/>
      <c r="AD71" s="2332"/>
      <c r="AE71" s="2332"/>
      <c r="AF71" s="2332"/>
      <c r="AG71" s="2333" t="s">
        <v>351</v>
      </c>
      <c r="AH71" s="2334"/>
      <c r="AI71" s="2334"/>
      <c r="AJ71" s="2334"/>
      <c r="AK71" s="2334"/>
      <c r="AL71" s="2334"/>
      <c r="AM71" s="2334"/>
      <c r="AN71" s="2334"/>
      <c r="AO71" s="2334"/>
      <c r="AP71" s="2334"/>
      <c r="AQ71" s="2334"/>
      <c r="AR71" s="2334"/>
      <c r="AS71" s="2334"/>
      <c r="AT71" s="2334"/>
      <c r="AU71" s="2334"/>
      <c r="AV71" s="2334"/>
      <c r="AW71" s="2334"/>
      <c r="AX71" s="2334"/>
      <c r="AY71" s="2334"/>
      <c r="AZ71" s="2335"/>
    </row>
    <row r="72" spans="2:52" s="1" customFormat="1" ht="18" customHeight="1">
      <c r="B72" s="2336"/>
      <c r="C72" s="2337"/>
      <c r="D72" s="2337"/>
      <c r="E72" s="2337"/>
      <c r="F72" s="2337"/>
      <c r="G72" s="2337"/>
      <c r="H72" s="2337"/>
      <c r="I72" s="2337"/>
      <c r="J72" s="2337"/>
      <c r="K72" s="2337"/>
      <c r="L72" s="2337"/>
      <c r="M72" s="2340"/>
      <c r="N72" s="2340"/>
      <c r="O72" s="2340"/>
      <c r="P72" s="2340"/>
      <c r="Q72" s="2340"/>
      <c r="R72" s="2340"/>
      <c r="S72" s="2340"/>
      <c r="T72" s="2340"/>
      <c r="U72" s="2342"/>
      <c r="V72" s="2342"/>
      <c r="W72" s="2342"/>
      <c r="X72" s="2342"/>
      <c r="Y72" s="2342"/>
      <c r="Z72" s="2342"/>
      <c r="AA72" s="2342"/>
      <c r="AB72" s="2342"/>
      <c r="AC72" s="2342"/>
      <c r="AD72" s="2342"/>
      <c r="AE72" s="2342"/>
      <c r="AF72" s="2342"/>
      <c r="AG72" s="2344"/>
      <c r="AH72" s="2344"/>
      <c r="AI72" s="2344"/>
      <c r="AJ72" s="2344"/>
      <c r="AK72" s="2344"/>
      <c r="AL72" s="2344"/>
      <c r="AM72" s="2344"/>
      <c r="AN72" s="2344"/>
      <c r="AO72" s="2344"/>
      <c r="AP72" s="2344"/>
      <c r="AQ72" s="2344"/>
      <c r="AR72" s="2344"/>
      <c r="AS72" s="2344"/>
      <c r="AT72" s="2344"/>
      <c r="AU72" s="2344"/>
      <c r="AV72" s="2344"/>
      <c r="AW72" s="2344"/>
      <c r="AX72" s="2344"/>
      <c r="AY72" s="2344"/>
      <c r="AZ72" s="2345"/>
    </row>
    <row r="73" spans="2:52" s="1" customFormat="1" ht="18" customHeight="1" thickBot="1">
      <c r="B73" s="2338"/>
      <c r="C73" s="2339"/>
      <c r="D73" s="2339"/>
      <c r="E73" s="2339"/>
      <c r="F73" s="2339"/>
      <c r="G73" s="2339"/>
      <c r="H73" s="2339"/>
      <c r="I73" s="2339"/>
      <c r="J73" s="2339"/>
      <c r="K73" s="2339"/>
      <c r="L73" s="2339"/>
      <c r="M73" s="2341"/>
      <c r="N73" s="2341"/>
      <c r="O73" s="2341"/>
      <c r="P73" s="2341"/>
      <c r="Q73" s="2341"/>
      <c r="R73" s="2341"/>
      <c r="S73" s="2341"/>
      <c r="T73" s="2341"/>
      <c r="U73" s="2343"/>
      <c r="V73" s="2343"/>
      <c r="W73" s="2343"/>
      <c r="X73" s="2343"/>
      <c r="Y73" s="2343"/>
      <c r="Z73" s="2343"/>
      <c r="AA73" s="2343"/>
      <c r="AB73" s="2343"/>
      <c r="AC73" s="2343"/>
      <c r="AD73" s="2343"/>
      <c r="AE73" s="2343"/>
      <c r="AF73" s="2343"/>
      <c r="AG73" s="2346"/>
      <c r="AH73" s="2346"/>
      <c r="AI73" s="2346"/>
      <c r="AJ73" s="2346"/>
      <c r="AK73" s="2346"/>
      <c r="AL73" s="2346"/>
      <c r="AM73" s="2346"/>
      <c r="AN73" s="2346"/>
      <c r="AO73" s="2346"/>
      <c r="AP73" s="2346"/>
      <c r="AQ73" s="2346"/>
      <c r="AR73" s="2346"/>
      <c r="AS73" s="2346"/>
      <c r="AT73" s="2346"/>
      <c r="AU73" s="2346"/>
      <c r="AV73" s="2346"/>
      <c r="AW73" s="2346"/>
      <c r="AX73" s="2346"/>
      <c r="AY73" s="2346"/>
      <c r="AZ73" s="2347"/>
    </row>
  </sheetData>
  <sheetProtection password="CAAF" sheet="1" objects="1" scenarios="1" selectLockedCells="1"/>
  <mergeCells count="282">
    <mergeCell ref="B71:L71"/>
    <mergeCell ref="M71:T71"/>
    <mergeCell ref="U71:AF71"/>
    <mergeCell ref="AG71:AZ71"/>
    <mergeCell ref="B72:L73"/>
    <mergeCell ref="M72:T73"/>
    <mergeCell ref="U72:AF73"/>
    <mergeCell ref="AG72:AZ73"/>
    <mergeCell ref="C68:AY68"/>
    <mergeCell ref="C69:D69"/>
    <mergeCell ref="AI69:AO69"/>
    <mergeCell ref="E69:N69"/>
    <mergeCell ref="O69:P69"/>
    <mergeCell ref="Q69:AH69"/>
    <mergeCell ref="AP69:AY69"/>
    <mergeCell ref="B70:L70"/>
    <mergeCell ref="M70:AZ70"/>
    <mergeCell ref="C67:F67"/>
    <mergeCell ref="G67:H67"/>
    <mergeCell ref="I67:AY67"/>
    <mergeCell ref="AF66:AR66"/>
    <mergeCell ref="AS66:AY66"/>
    <mergeCell ref="C64:D64"/>
    <mergeCell ref="E64:AY64"/>
    <mergeCell ref="C65:D65"/>
    <mergeCell ref="E65:AY65"/>
    <mergeCell ref="C66:D66"/>
    <mergeCell ref="S66:T66"/>
    <mergeCell ref="U66:AC66"/>
    <mergeCell ref="AD66:AE66"/>
    <mergeCell ref="C62:X62"/>
    <mergeCell ref="Y62:AE62"/>
    <mergeCell ref="AF62:AL62"/>
    <mergeCell ref="AM62:AZ62"/>
    <mergeCell ref="B63:AZ63"/>
    <mergeCell ref="B60:X60"/>
    <mergeCell ref="Y60:AE60"/>
    <mergeCell ref="AF60:AL60"/>
    <mergeCell ref="AM60:AZ60"/>
    <mergeCell ref="B61:X61"/>
    <mergeCell ref="Y61:AE61"/>
    <mergeCell ref="AF61:AL61"/>
    <mergeCell ref="AM61:AZ61"/>
    <mergeCell ref="B58:X58"/>
    <mergeCell ref="Y58:AE58"/>
    <mergeCell ref="AF58:AL58"/>
    <mergeCell ref="AM58:AZ58"/>
    <mergeCell ref="B59:X59"/>
    <mergeCell ref="Y59:AE59"/>
    <mergeCell ref="AF59:AL59"/>
    <mergeCell ref="AM59:AZ59"/>
    <mergeCell ref="B56:X56"/>
    <mergeCell ref="Y56:AE56"/>
    <mergeCell ref="AF56:AL56"/>
    <mergeCell ref="AM56:AZ56"/>
    <mergeCell ref="B57:X57"/>
    <mergeCell ref="Y57:AE57"/>
    <mergeCell ref="AF57:AL57"/>
    <mergeCell ref="AM57:AZ57"/>
    <mergeCell ref="B54:X54"/>
    <mergeCell ref="Y54:AE54"/>
    <mergeCell ref="AF54:AL54"/>
    <mergeCell ref="AM54:AZ54"/>
    <mergeCell ref="B55:X55"/>
    <mergeCell ref="Y55:AE55"/>
    <mergeCell ref="AF55:AL55"/>
    <mergeCell ref="AM55:AZ55"/>
    <mergeCell ref="B52:X52"/>
    <mergeCell ref="AF52:AL52"/>
    <mergeCell ref="AM52:AZ52"/>
    <mergeCell ref="B53:X53"/>
    <mergeCell ref="Y53:AE53"/>
    <mergeCell ref="AF53:AL53"/>
    <mergeCell ref="AM53:AZ53"/>
    <mergeCell ref="B50:X50"/>
    <mergeCell ref="Y50:AE50"/>
    <mergeCell ref="AF50:AL50"/>
    <mergeCell ref="AM50:AZ50"/>
    <mergeCell ref="B51:X51"/>
    <mergeCell ref="Y51:AE51"/>
    <mergeCell ref="AF51:AL51"/>
    <mergeCell ref="AM51:AZ51"/>
    <mergeCell ref="B48:X48"/>
    <mergeCell ref="Y48:AE48"/>
    <mergeCell ref="AF48:AL48"/>
    <mergeCell ref="AM48:AZ48"/>
    <mergeCell ref="B49:X49"/>
    <mergeCell ref="Y49:AE49"/>
    <mergeCell ref="AF49:AL49"/>
    <mergeCell ref="AM49:AZ49"/>
    <mergeCell ref="B46:X46"/>
    <mergeCell ref="AM46:AZ46"/>
    <mergeCell ref="Y46:AE46"/>
    <mergeCell ref="AF46:AL46"/>
    <mergeCell ref="B47:X47"/>
    <mergeCell ref="Y47:AE47"/>
    <mergeCell ref="AF47:AL47"/>
    <mergeCell ref="AM47:AZ47"/>
    <mergeCell ref="AW44:AY44"/>
    <mergeCell ref="B45:AZ45"/>
    <mergeCell ref="B44:J44"/>
    <mergeCell ref="K44:X44"/>
    <mergeCell ref="Y44:AL44"/>
    <mergeCell ref="AM44:AR44"/>
    <mergeCell ref="AS44:AV44"/>
    <mergeCell ref="AX20:AY20"/>
    <mergeCell ref="AV20:AW20"/>
    <mergeCell ref="AQ19:AR19"/>
    <mergeCell ref="AS19:AY19"/>
    <mergeCell ref="AH19:AI19"/>
    <mergeCell ref="AJ19:AP19"/>
    <mergeCell ref="Z19:AA19"/>
    <mergeCell ref="AB19:AG19"/>
    <mergeCell ref="AQ20:AR20"/>
    <mergeCell ref="AS20:AU20"/>
    <mergeCell ref="Z20:AA20"/>
    <mergeCell ref="AB20:AE20"/>
    <mergeCell ref="AF20:AG20"/>
    <mergeCell ref="AH20:AK20"/>
    <mergeCell ref="AW42:AY42"/>
    <mergeCell ref="B43:J43"/>
    <mergeCell ref="K43:X43"/>
    <mergeCell ref="Y43:AL43"/>
    <mergeCell ref="AM43:AR43"/>
    <mergeCell ref="AS43:AV43"/>
    <mergeCell ref="AW43:AY43"/>
    <mergeCell ref="B42:J42"/>
    <mergeCell ref="K42:X42"/>
    <mergeCell ref="Y42:AL42"/>
    <mergeCell ref="AM42:AR42"/>
    <mergeCell ref="AS42:AV42"/>
    <mergeCell ref="B41:J41"/>
    <mergeCell ref="K41:X41"/>
    <mergeCell ref="Y41:AL41"/>
    <mergeCell ref="AM41:AR41"/>
    <mergeCell ref="AS41:AV41"/>
    <mergeCell ref="AW41:AY41"/>
    <mergeCell ref="B39:J40"/>
    <mergeCell ref="K39:X39"/>
    <mergeCell ref="K40:X40"/>
    <mergeCell ref="Y39:AL39"/>
    <mergeCell ref="Y40:AL40"/>
    <mergeCell ref="AS39:AY39"/>
    <mergeCell ref="AS40:AV40"/>
    <mergeCell ref="AW40:AY40"/>
    <mergeCell ref="AM39:AR39"/>
    <mergeCell ref="AM40:AR40"/>
    <mergeCell ref="B26:L26"/>
    <mergeCell ref="M27:Y27"/>
    <mergeCell ref="M28:Y28"/>
    <mergeCell ref="Z27:AH27"/>
    <mergeCell ref="Z28:AH28"/>
    <mergeCell ref="Z23:AY23"/>
    <mergeCell ref="Z25:AY25"/>
    <mergeCell ref="M24:Y24"/>
    <mergeCell ref="Z24:AY24"/>
    <mergeCell ref="M26:Y26"/>
    <mergeCell ref="Z26:AY26"/>
    <mergeCell ref="Z8:AY8"/>
    <mergeCell ref="AS2:AZ2"/>
    <mergeCell ref="AK2:AR2"/>
    <mergeCell ref="B2:AJ2"/>
    <mergeCell ref="B7:L7"/>
    <mergeCell ref="M7:X7"/>
    <mergeCell ref="B8:L8"/>
    <mergeCell ref="M8:X8"/>
    <mergeCell ref="AV29:AY29"/>
    <mergeCell ref="AQ29:AS29"/>
    <mergeCell ref="AH18:AK18"/>
    <mergeCell ref="AX18:AZ18"/>
    <mergeCell ref="M21:Y21"/>
    <mergeCell ref="B21:L21"/>
    <mergeCell ref="AL20:AM20"/>
    <mergeCell ref="AN20:AP20"/>
    <mergeCell ref="AL21:AM21"/>
    <mergeCell ref="AN21:AY21"/>
    <mergeCell ref="Z21:AA21"/>
    <mergeCell ref="AB21:AK21"/>
    <mergeCell ref="AS7:AY7"/>
    <mergeCell ref="AL9:AY9"/>
    <mergeCell ref="AL10:AY10"/>
    <mergeCell ref="AF14:AY14"/>
    <mergeCell ref="B37:AV37"/>
    <mergeCell ref="B31:AZ35"/>
    <mergeCell ref="B36:AZ36"/>
    <mergeCell ref="B38:AJ38"/>
    <mergeCell ref="AK38:AR38"/>
    <mergeCell ref="AS38:AZ38"/>
    <mergeCell ref="B29:L29"/>
    <mergeCell ref="M22:Y22"/>
    <mergeCell ref="B22:L22"/>
    <mergeCell ref="Z22:AY22"/>
    <mergeCell ref="M23:Y23"/>
    <mergeCell ref="M25:Y25"/>
    <mergeCell ref="AF29:AN29"/>
    <mergeCell ref="AO29:AP29"/>
    <mergeCell ref="AT29:AU29"/>
    <mergeCell ref="AI27:AQ27"/>
    <mergeCell ref="AI28:AQ28"/>
    <mergeCell ref="AR28:AY28"/>
    <mergeCell ref="AR27:AY27"/>
    <mergeCell ref="B23:L23"/>
    <mergeCell ref="B24:L24"/>
    <mergeCell ref="B25:L25"/>
    <mergeCell ref="B27:L27"/>
    <mergeCell ref="B28:L28"/>
    <mergeCell ref="AR17:AY17"/>
    <mergeCell ref="B18:L18"/>
    <mergeCell ref="B15:L17"/>
    <mergeCell ref="Z18:AG18"/>
    <mergeCell ref="AR18:AW18"/>
    <mergeCell ref="M16:Y17"/>
    <mergeCell ref="M14:Y15"/>
    <mergeCell ref="Z17:AE17"/>
    <mergeCell ref="AF15:AN15"/>
    <mergeCell ref="AF17:AN17"/>
    <mergeCell ref="AP15:AQ15"/>
    <mergeCell ref="AP17:AQ17"/>
    <mergeCell ref="B11:L11"/>
    <mergeCell ref="B12:L12"/>
    <mergeCell ref="Z15:AE15"/>
    <mergeCell ref="Z16:AE16"/>
    <mergeCell ref="B14:L14"/>
    <mergeCell ref="Z14:AE14"/>
    <mergeCell ref="AR12:AT12"/>
    <mergeCell ref="AU12:AW12"/>
    <mergeCell ref="AX12:AY12"/>
    <mergeCell ref="AL12:AQ12"/>
    <mergeCell ref="M12:AE12"/>
    <mergeCell ref="AJ12:AK12"/>
    <mergeCell ref="AF12:AI12"/>
    <mergeCell ref="M11:AE11"/>
    <mergeCell ref="AF11:AY11"/>
    <mergeCell ref="AR15:AY15"/>
    <mergeCell ref="AF16:AY16"/>
    <mergeCell ref="M9:N9"/>
    <mergeCell ref="V9:W9"/>
    <mergeCell ref="AJ9:AK9"/>
    <mergeCell ref="O9:U9"/>
    <mergeCell ref="X9:AI9"/>
    <mergeCell ref="M13:AE13"/>
    <mergeCell ref="AJ13:AK13"/>
    <mergeCell ref="AL13:AY13"/>
    <mergeCell ref="AF13:AI13"/>
    <mergeCell ref="B19:L19"/>
    <mergeCell ref="Y52:AE52"/>
    <mergeCell ref="B1:AV1"/>
    <mergeCell ref="Z6:AK6"/>
    <mergeCell ref="AM6:AN6"/>
    <mergeCell ref="B5:L5"/>
    <mergeCell ref="B6:L6"/>
    <mergeCell ref="B20:L20"/>
    <mergeCell ref="M19:Y19"/>
    <mergeCell ref="B30:AZ30"/>
    <mergeCell ref="M18:Y18"/>
    <mergeCell ref="M20:Y20"/>
    <mergeCell ref="AL18:AQ18"/>
    <mergeCell ref="M29:Y29"/>
    <mergeCell ref="Z29:AC29"/>
    <mergeCell ref="AD29:AE29"/>
    <mergeCell ref="AJ10:AK10"/>
    <mergeCell ref="AB10:AI10"/>
    <mergeCell ref="B10:L10"/>
    <mergeCell ref="M10:N10"/>
    <mergeCell ref="O10:Y10"/>
    <mergeCell ref="Z10:AA10"/>
    <mergeCell ref="Z7:AQ7"/>
    <mergeCell ref="B9:L9"/>
    <mergeCell ref="AX3:AZ3"/>
    <mergeCell ref="AG5:AZ5"/>
    <mergeCell ref="R3:X3"/>
    <mergeCell ref="Y3:AR3"/>
    <mergeCell ref="M4:X4"/>
    <mergeCell ref="Y5:Z5"/>
    <mergeCell ref="M5:X5"/>
    <mergeCell ref="AP6:AZ6"/>
    <mergeCell ref="B3:P3"/>
    <mergeCell ref="B4:L4"/>
    <mergeCell ref="Z4:AZ4"/>
    <mergeCell ref="AB5:AE5"/>
    <mergeCell ref="M6:X6"/>
    <mergeCell ref="AS3:AV3"/>
  </mergeCells>
  <phoneticPr fontId="12" type="noConversion"/>
  <dataValidations count="20">
    <dataValidation operator="lessThanOrEqual" allowBlank="1" showInputMessage="1" showErrorMessage="1" sqref="AO15 AO17 AT38:AY38 AW40 AS38:AS44 AZ38:AZ44"/>
    <dataValidation allowBlank="1" showErrorMessage="1" sqref="Z26:Z28 R3:X3 AI27:AI28 Z6:AK6 AR12 AS7:AY7 Z14:Z17 AX12 M12:M13 AF29 AJ12:AJ13 AD29 AL21 Z21:Z22 AX3:AZ3 AS3"/>
    <dataValidation type="whole" allowBlank="1" showInputMessage="1" showErrorMessage="1" sqref="AM6:AN6">
      <formula1>1</formula1>
      <formula2>99</formula2>
    </dataValidation>
    <dataValidation operator="lessThanOrEqual" allowBlank="1" showInputMessage="1" showErrorMessage="1" errorTitle="Fehleingabe" sqref="Z7:AR7"/>
    <dataValidation type="textLength" errorStyle="warning" operator="lessThanOrEqual" allowBlank="1" showInputMessage="1" showErrorMessage="1" errorTitle="Fehleingabe" error="Begrenzung auf 20 Zeichen!" promptTitle="Prüfung Erdung" prompt="Hier bitte ggf. eine weitere Prüfungsart eingeben!" sqref="AL9:AY9">
      <formula1>20</formula1>
    </dataValidation>
    <dataValidation type="textLength" operator="lessThanOrEqual" allowBlank="1" showInputMessage="1" showErrorMessage="1" errorTitle="Fehleingabe" error="Begrenzung auf 20 Zeichen!" promptTitle="Erdung Zeichnung" prompt="Hier bitte die Zeichnungs-Nr., nach welcher die Erdung erstellt wurde, eingeben!" sqref="AF11:AY11">
      <formula1>20</formula1>
    </dataValidation>
    <dataValidation type="textLength" errorStyle="warning" operator="lessThanOrEqual" allowBlank="1" showInputMessage="1" showErrorMessage="1" errorTitle="Fehleingabe" error="Begrenzung auf 10 Zeichen!" promptTitle="Typ Messgerät Einzelerder" prompt="Hier bitte den Typ des Messgerätes für die Messung des Einzelerders eingeben!" sqref="AF15:AN15">
      <formula1>10</formula1>
    </dataValidation>
    <dataValidation type="textLength" errorStyle="warning" operator="lessThanOrEqual" allowBlank="1" showInputMessage="1" showErrorMessage="1" errorTitle="Fehleingabe" error="Begrenzung auf 10 Zeichen!" promptTitle="Typ Messgerät Erdungsimpedanz" prompt="Hier bitte den Typ des Messgerätes für die Messung der Erdungsimpedanz eingeben!" sqref="AF17:AN17">
      <formula1>10</formula1>
    </dataValidation>
    <dataValidation type="textLength" operator="lessThanOrEqual" allowBlank="1" showInputMessage="1" showErrorMessage="1" errorTitle="Fehleingabe" error="Begrenzung auf 10 Zeichen!" promptTitle="ID Messgerät Einzelerder" prompt="Hier bitte die ID des Messgerätes für die Messung des Einzelerders eingeben!" sqref="AR15">
      <formula1>10</formula1>
    </dataValidation>
    <dataValidation type="textLength" operator="lessThanOrEqual" allowBlank="1" showInputMessage="1" showErrorMessage="1" errorTitle="Fehleingabe" error="Begrenzung auf 10 Zeichen!" promptTitle="ID Messgerät Erdungsimpedanz" prompt="Hier bitte die ID des Messgerätes für die Messung der Erdungsimpedanz eingeben!" sqref="AR17">
      <formula1>10</formula1>
    </dataValidation>
    <dataValidation type="date" allowBlank="1" showInputMessage="1" showErrorMessage="1" errorTitle="Fehleingabe" error="Bitte max. 10 Zeichen eingeben!" promptTitle="Datum der Erdungsmessung" prompt="Hier bitte das Datum der durchgeführten Erdungsmessung eingeben!" sqref="Z18:AG18">
      <formula1>43101</formula1>
      <formula2>47848</formula2>
    </dataValidation>
    <dataValidation type="time" allowBlank="1" showInputMessage="1" showErrorMessage="1" errorTitle="Fehleingabe" error="Bitte max. 20 Zeichen eingeben!" promptTitle="Uhrzeit der Erdungsmessung" prompt="Hier bitte die Uhrzeit der durchgeführten Erdungsmessung eingeben!" sqref="AR18:AW18">
      <formula1>0</formula1>
      <formula2>0.999305555555556</formula2>
    </dataValidation>
    <dataValidation type="textLength" errorStyle="warning" operator="lessThanOrEqual" allowBlank="1" showInputMessage="1" showErrorMessage="1" errorTitle="Fehleingabe" error="Begrenzung auf 40 Zeichen!" promptTitle="Angabe Anlagenteil" prompt="Hier bitte die Erdungsanlage beschreiben!" sqref="Z8:AY8">
      <formula1>40</formula1>
    </dataValidation>
    <dataValidation type="textLength" errorStyle="warning" operator="lessThanOrEqual" allowBlank="1" showInputMessage="1" showErrorMessage="1" errorTitle="Fehleingabe" error="Begrenzung auf 10 Zeichen!" promptTitle="Erdungsprotokoll-Nummer" prompt="Hier bitte die Nummer des Erdungsprotokolls eingeben! " sqref="AS2:AZ2">
      <formula1>10</formula1>
    </dataValidation>
    <dataValidation type="textLength" errorStyle="warning" operator="lessThanOrEqual" allowBlank="1" showInputMessage="1" showErrorMessage="1" errorTitle="Fehleingabe" error="Begrenzung auf 40 Zeichen!" promptTitle="Angabe Spannungsquelle" prompt="Hier bitte die Spannungsquelle für die Strom-Spannungs-Messung eingeben!" sqref="Z23:AY23">
      <formula1>40</formula1>
    </dataValidation>
    <dataValidation type="textLength" errorStyle="warning" operator="lessThanOrEqual" allowBlank="1" showInputMessage="1" showErrorMessage="1" errorTitle="Fehleingabe" error="Begrenzung auf 30 Zeichen!" promptTitle="Fabrikat Messgerät Einzelerder" prompt="Hier bitte das Fabrikat des Messgerätes für die Messung des Einzelerders eingeben!" sqref="AF14:AY14">
      <formula1>30</formula1>
    </dataValidation>
    <dataValidation type="textLength" errorStyle="warning" operator="lessThanOrEqual" allowBlank="1" showInputMessage="1" showErrorMessage="1" errorTitle="Fehleingabe" error="Begrenzung auf 30 Zeichen!" promptTitle="Fabrikat Messgerät Erdungsimped." prompt="Hier bitte das Fabrikat des Messgerätes für die Messung der Erdungsimpedanz eingeben!" sqref="AF16:AY16">
      <formula1>30</formula1>
    </dataValidation>
    <dataValidation type="textLength" errorStyle="warning" operator="lessThanOrEqual" allowBlank="1" showInputMessage="1" showErrorMessage="1" errorTitle="Fehleingabe" error="Begrenzung auf 40 Zeichen!" promptTitle="Angabe Einspeisestelle" prompt="Hier bitte die Einspeisestelle in die Erdungsanlage für die Strom-Spannungs-Messung eingeben!" sqref="Z25:AY25">
      <formula1>40</formula1>
    </dataValidation>
    <dataValidation type="textLength" errorStyle="warning" operator="lessThanOrEqual" allowBlank="1" showInputMessage="1" showErrorMessage="1" errorTitle="Fehleingabe" error="Begrenzung auf 40 Zeichen!" promptTitle="Angabe Hilfserder" prompt="Hier bitte den Hilfserder für die Strom-Spannungs-Messung eingeben!" sqref="Z24:AY24">
      <formula1>40</formula1>
    </dataValidation>
    <dataValidation type="date" allowBlank="1" showInputMessage="1" showErrorMessage="1" promptTitle="Datum Nachprüfung" prompt="Hier bitte das Datum für die Nachprüfung eingeben!" sqref="AI69:AO69">
      <formula1>43132</formula1>
      <formula2>47848</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01/2018&amp;R&amp;"Arial,Kursiv"&amp;9Öffentlich</oddFooter>
  </headerFooter>
  <rowBreaks count="1" manualBreakCount="1">
    <brk id="36"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5396" r:id="rId5" name="Check Box 36">
              <controlPr defaultSize="0" autoFill="0" autoLine="0" autoPict="0">
                <anchor moveWithCells="1">
                  <from>
                    <xdr:col>12</xdr:col>
                    <xdr:colOff>9525</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15397" r:id="rId6" name="Check Box 37">
              <controlPr defaultSize="0" autoFill="0" autoLine="0" autoPict="0">
                <anchor moveWithCells="1">
                  <from>
                    <xdr:col>25</xdr:col>
                    <xdr:colOff>9525</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15398" r:id="rId7" name="Check Box 38">
              <controlPr defaultSize="0" autoFill="0" autoLine="0" autoPict="0">
                <anchor moveWithCells="1">
                  <from>
                    <xdr:col>35</xdr:col>
                    <xdr:colOff>9525</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15405" r:id="rId8" name="Check Box 45">
              <controlPr defaultSize="0" autoFill="0" autoLine="0" autoPict="0">
                <anchor moveWithCells="1">
                  <from>
                    <xdr:col>1</xdr:col>
                    <xdr:colOff>66675</xdr:colOff>
                    <xdr:row>35</xdr:row>
                    <xdr:rowOff>0</xdr:rowOff>
                  </from>
                  <to>
                    <xdr:col>17</xdr:col>
                    <xdr:colOff>47625</xdr:colOff>
                    <xdr:row>35</xdr:row>
                    <xdr:rowOff>219075</xdr:rowOff>
                  </to>
                </anchor>
              </controlPr>
            </control>
          </mc:Choice>
        </mc:AlternateContent>
        <mc:AlternateContent xmlns:mc="http://schemas.openxmlformats.org/markup-compatibility/2006">
          <mc:Choice Requires="x14">
            <control shapeId="15406" r:id="rId9" name="Check Box 46">
              <controlPr defaultSize="0" autoFill="0" autoLine="0" autoPict="0">
                <anchor moveWithCells="1">
                  <from>
                    <xdr:col>18</xdr:col>
                    <xdr:colOff>66675</xdr:colOff>
                    <xdr:row>35</xdr:row>
                    <xdr:rowOff>0</xdr:rowOff>
                  </from>
                  <to>
                    <xdr:col>34</xdr:col>
                    <xdr:colOff>47625</xdr:colOff>
                    <xdr:row>35</xdr:row>
                    <xdr:rowOff>219075</xdr:rowOff>
                  </to>
                </anchor>
              </controlPr>
            </control>
          </mc:Choice>
        </mc:AlternateContent>
        <mc:AlternateContent xmlns:mc="http://schemas.openxmlformats.org/markup-compatibility/2006">
          <mc:Choice Requires="x14">
            <control shapeId="15407" r:id="rId10" name="Check Box 47">
              <controlPr defaultSize="0" autoFill="0" autoLine="0" autoPict="0">
                <anchor moveWithCells="1">
                  <from>
                    <xdr:col>34</xdr:col>
                    <xdr:colOff>19050</xdr:colOff>
                    <xdr:row>35</xdr:row>
                    <xdr:rowOff>0</xdr:rowOff>
                  </from>
                  <to>
                    <xdr:col>49</xdr:col>
                    <xdr:colOff>95250</xdr:colOff>
                    <xdr:row>35</xdr:row>
                    <xdr:rowOff>219075</xdr:rowOff>
                  </to>
                </anchor>
              </controlPr>
            </control>
          </mc:Choice>
        </mc:AlternateContent>
        <mc:AlternateContent xmlns:mc="http://schemas.openxmlformats.org/markup-compatibility/2006">
          <mc:Choice Requires="x14">
            <control shapeId="15408" r:id="rId11" name="Check Box 48">
              <controlPr defaultSize="0" autoFill="0" autoLine="0" autoPict="0">
                <anchor moveWithCells="1">
                  <from>
                    <xdr:col>47</xdr:col>
                    <xdr:colOff>0</xdr:colOff>
                    <xdr:row>19</xdr:row>
                    <xdr:rowOff>0</xdr:rowOff>
                  </from>
                  <to>
                    <xdr:col>48</xdr:col>
                    <xdr:colOff>104775</xdr:colOff>
                    <xdr:row>20</xdr:row>
                    <xdr:rowOff>0</xdr:rowOff>
                  </to>
                </anchor>
              </controlPr>
            </control>
          </mc:Choice>
        </mc:AlternateContent>
        <mc:AlternateContent xmlns:mc="http://schemas.openxmlformats.org/markup-compatibility/2006">
          <mc:Choice Requires="x14">
            <control shapeId="15409" r:id="rId12" name="Check Box 49">
              <controlPr defaultSize="0" autoFill="0" autoLine="0" autoPict="0">
                <anchor moveWithCells="1">
                  <from>
                    <xdr:col>42</xdr:col>
                    <xdr:colOff>9525</xdr:colOff>
                    <xdr:row>18</xdr:row>
                    <xdr:rowOff>0</xdr:rowOff>
                  </from>
                  <to>
                    <xdr:col>44</xdr:col>
                    <xdr:colOff>0</xdr:colOff>
                    <xdr:row>19</xdr:row>
                    <xdr:rowOff>0</xdr:rowOff>
                  </to>
                </anchor>
              </controlPr>
            </control>
          </mc:Choice>
        </mc:AlternateContent>
        <mc:AlternateContent xmlns:mc="http://schemas.openxmlformats.org/markup-compatibility/2006">
          <mc:Choice Requires="x14">
            <control shapeId="15410" r:id="rId13" name="Check Box 50">
              <controlPr defaultSize="0" autoFill="0" autoLine="0" autoPict="0">
                <anchor moveWithCells="1">
                  <from>
                    <xdr:col>33</xdr:col>
                    <xdr:colOff>9525</xdr:colOff>
                    <xdr:row>18</xdr:row>
                    <xdr:rowOff>0</xdr:rowOff>
                  </from>
                  <to>
                    <xdr:col>35</xdr:col>
                    <xdr:colOff>0</xdr:colOff>
                    <xdr:row>19</xdr:row>
                    <xdr:rowOff>0</xdr:rowOff>
                  </to>
                </anchor>
              </controlPr>
            </control>
          </mc:Choice>
        </mc:AlternateContent>
        <mc:AlternateContent xmlns:mc="http://schemas.openxmlformats.org/markup-compatibility/2006">
          <mc:Choice Requires="x14">
            <control shapeId="15411" r:id="rId14" name="Check Box 51">
              <controlPr defaultSize="0" autoFill="0" autoLine="0" autoPict="0">
                <anchor moveWithCells="1">
                  <from>
                    <xdr:col>25</xdr:col>
                    <xdr:colOff>9525</xdr:colOff>
                    <xdr:row>18</xdr:row>
                    <xdr:rowOff>0</xdr:rowOff>
                  </from>
                  <to>
                    <xdr:col>27</xdr:col>
                    <xdr:colOff>0</xdr:colOff>
                    <xdr:row>19</xdr:row>
                    <xdr:rowOff>0</xdr:rowOff>
                  </to>
                </anchor>
              </controlPr>
            </control>
          </mc:Choice>
        </mc:AlternateContent>
        <mc:AlternateContent xmlns:mc="http://schemas.openxmlformats.org/markup-compatibility/2006">
          <mc:Choice Requires="x14">
            <control shapeId="15412" r:id="rId15" name="Check Box 52">
              <controlPr defaultSize="0" autoFill="0" autoLine="0" autoPict="0">
                <anchor moveWithCells="1">
                  <from>
                    <xdr:col>42</xdr:col>
                    <xdr:colOff>9525</xdr:colOff>
                    <xdr:row>19</xdr:row>
                    <xdr:rowOff>0</xdr:rowOff>
                  </from>
                  <to>
                    <xdr:col>44</xdr:col>
                    <xdr:colOff>0</xdr:colOff>
                    <xdr:row>20</xdr:row>
                    <xdr:rowOff>0</xdr:rowOff>
                  </to>
                </anchor>
              </controlPr>
            </control>
          </mc:Choice>
        </mc:AlternateContent>
        <mc:AlternateContent xmlns:mc="http://schemas.openxmlformats.org/markup-compatibility/2006">
          <mc:Choice Requires="x14">
            <control shapeId="15413" r:id="rId16" name="Check Box 53">
              <controlPr defaultSize="0" autoFill="0" autoLine="0" autoPict="0">
                <anchor moveWithCells="1">
                  <from>
                    <xdr:col>25</xdr:col>
                    <xdr:colOff>9525</xdr:colOff>
                    <xdr:row>19</xdr:row>
                    <xdr:rowOff>0</xdr:rowOff>
                  </from>
                  <to>
                    <xdr:col>27</xdr:col>
                    <xdr:colOff>0</xdr:colOff>
                    <xdr:row>20</xdr:row>
                    <xdr:rowOff>0</xdr:rowOff>
                  </to>
                </anchor>
              </controlPr>
            </control>
          </mc:Choice>
        </mc:AlternateContent>
        <mc:AlternateContent xmlns:mc="http://schemas.openxmlformats.org/markup-compatibility/2006">
          <mc:Choice Requires="x14">
            <control shapeId="15414" r:id="rId17" name="Check Box 54">
              <controlPr defaultSize="0" autoFill="0" autoLine="0" autoPict="0">
                <anchor moveWithCells="1">
                  <from>
                    <xdr:col>31</xdr:col>
                    <xdr:colOff>9525</xdr:colOff>
                    <xdr:row>19</xdr:row>
                    <xdr:rowOff>0</xdr:rowOff>
                  </from>
                  <to>
                    <xdr:col>33</xdr:col>
                    <xdr:colOff>0</xdr:colOff>
                    <xdr:row>20</xdr:row>
                    <xdr:rowOff>0</xdr:rowOff>
                  </to>
                </anchor>
              </controlPr>
            </control>
          </mc:Choice>
        </mc:AlternateContent>
        <mc:AlternateContent xmlns:mc="http://schemas.openxmlformats.org/markup-compatibility/2006">
          <mc:Choice Requires="x14">
            <control shapeId="15415" r:id="rId18" name="Check Box 55">
              <controlPr defaultSize="0" autoFill="0" autoLine="0" autoPict="0">
                <anchor moveWithCells="1">
                  <from>
                    <xdr:col>37</xdr:col>
                    <xdr:colOff>9525</xdr:colOff>
                    <xdr:row>19</xdr:row>
                    <xdr:rowOff>0</xdr:rowOff>
                  </from>
                  <to>
                    <xdr:col>39</xdr:col>
                    <xdr:colOff>0</xdr:colOff>
                    <xdr:row>20</xdr:row>
                    <xdr:rowOff>0</xdr:rowOff>
                  </to>
                </anchor>
              </controlPr>
            </control>
          </mc:Choice>
        </mc:AlternateContent>
        <mc:AlternateContent xmlns:mc="http://schemas.openxmlformats.org/markup-compatibility/2006">
          <mc:Choice Requires="x14">
            <control shapeId="15416" r:id="rId19" name="Check Box 56">
              <controlPr defaultSize="0" autoFill="0" autoLine="0" autoPict="0">
                <anchor moveWithCells="1">
                  <from>
                    <xdr:col>37</xdr:col>
                    <xdr:colOff>9525</xdr:colOff>
                    <xdr:row>20</xdr:row>
                    <xdr:rowOff>0</xdr:rowOff>
                  </from>
                  <to>
                    <xdr:col>39</xdr:col>
                    <xdr:colOff>0</xdr:colOff>
                    <xdr:row>21</xdr:row>
                    <xdr:rowOff>0</xdr:rowOff>
                  </to>
                </anchor>
              </controlPr>
            </control>
          </mc:Choice>
        </mc:AlternateContent>
        <mc:AlternateContent xmlns:mc="http://schemas.openxmlformats.org/markup-compatibility/2006">
          <mc:Choice Requires="x14">
            <control shapeId="15417" r:id="rId20" name="Check Box 57">
              <controlPr defaultSize="0" autoFill="0" autoLine="0" autoPict="0">
                <anchor moveWithCells="1">
                  <from>
                    <xdr:col>25</xdr:col>
                    <xdr:colOff>9525</xdr:colOff>
                    <xdr:row>20</xdr:row>
                    <xdr:rowOff>0</xdr:rowOff>
                  </from>
                  <to>
                    <xdr:col>27</xdr:col>
                    <xdr:colOff>0</xdr:colOff>
                    <xdr:row>21</xdr:row>
                    <xdr:rowOff>0</xdr:rowOff>
                  </to>
                </anchor>
              </controlPr>
            </control>
          </mc:Choice>
        </mc:AlternateContent>
        <mc:AlternateContent xmlns:mc="http://schemas.openxmlformats.org/markup-compatibility/2006">
          <mc:Choice Requires="x14">
            <control shapeId="15418" r:id="rId21" name="Check Box 58">
              <controlPr defaultSize="0" autoFill="0" autoLine="0" autoPict="0">
                <anchor moveWithCells="1">
                  <from>
                    <xdr:col>26</xdr:col>
                    <xdr:colOff>85725</xdr:colOff>
                    <xdr:row>46</xdr:row>
                    <xdr:rowOff>19050</xdr:rowOff>
                  </from>
                  <to>
                    <xdr:col>28</xdr:col>
                    <xdr:colOff>76200</xdr:colOff>
                    <xdr:row>46</xdr:row>
                    <xdr:rowOff>247650</xdr:rowOff>
                  </to>
                </anchor>
              </controlPr>
            </control>
          </mc:Choice>
        </mc:AlternateContent>
        <mc:AlternateContent xmlns:mc="http://schemas.openxmlformats.org/markup-compatibility/2006">
          <mc:Choice Requires="x14">
            <control shapeId="15419" r:id="rId22" name="Check Box 59">
              <controlPr defaultSize="0" autoFill="0" autoLine="0" autoPict="0">
                <anchor moveWithCells="1">
                  <from>
                    <xdr:col>33</xdr:col>
                    <xdr:colOff>85725</xdr:colOff>
                    <xdr:row>46</xdr:row>
                    <xdr:rowOff>19050</xdr:rowOff>
                  </from>
                  <to>
                    <xdr:col>35</xdr:col>
                    <xdr:colOff>76200</xdr:colOff>
                    <xdr:row>46</xdr:row>
                    <xdr:rowOff>247650</xdr:rowOff>
                  </to>
                </anchor>
              </controlPr>
            </control>
          </mc:Choice>
        </mc:AlternateContent>
        <mc:AlternateContent xmlns:mc="http://schemas.openxmlformats.org/markup-compatibility/2006">
          <mc:Choice Requires="x14">
            <control shapeId="15420" r:id="rId23" name="Check Box 60">
              <controlPr defaultSize="0" autoFill="0" autoLine="0" autoPict="0">
                <anchor moveWithCells="1">
                  <from>
                    <xdr:col>26</xdr:col>
                    <xdr:colOff>85725</xdr:colOff>
                    <xdr:row>47</xdr:row>
                    <xdr:rowOff>19050</xdr:rowOff>
                  </from>
                  <to>
                    <xdr:col>28</xdr:col>
                    <xdr:colOff>76200</xdr:colOff>
                    <xdr:row>47</xdr:row>
                    <xdr:rowOff>247650</xdr:rowOff>
                  </to>
                </anchor>
              </controlPr>
            </control>
          </mc:Choice>
        </mc:AlternateContent>
        <mc:AlternateContent xmlns:mc="http://schemas.openxmlformats.org/markup-compatibility/2006">
          <mc:Choice Requires="x14">
            <control shapeId="15421" r:id="rId24" name="Check Box 61">
              <controlPr defaultSize="0" autoFill="0" autoLine="0" autoPict="0">
                <anchor moveWithCells="1">
                  <from>
                    <xdr:col>33</xdr:col>
                    <xdr:colOff>85725</xdr:colOff>
                    <xdr:row>47</xdr:row>
                    <xdr:rowOff>19050</xdr:rowOff>
                  </from>
                  <to>
                    <xdr:col>35</xdr:col>
                    <xdr:colOff>76200</xdr:colOff>
                    <xdr:row>47</xdr:row>
                    <xdr:rowOff>247650</xdr:rowOff>
                  </to>
                </anchor>
              </controlPr>
            </control>
          </mc:Choice>
        </mc:AlternateContent>
        <mc:AlternateContent xmlns:mc="http://schemas.openxmlformats.org/markup-compatibility/2006">
          <mc:Choice Requires="x14">
            <control shapeId="15422" r:id="rId25" name="Check Box 62">
              <controlPr defaultSize="0" autoFill="0" autoLine="0" autoPict="0">
                <anchor moveWithCells="1">
                  <from>
                    <xdr:col>26</xdr:col>
                    <xdr:colOff>85725</xdr:colOff>
                    <xdr:row>48</xdr:row>
                    <xdr:rowOff>19050</xdr:rowOff>
                  </from>
                  <to>
                    <xdr:col>28</xdr:col>
                    <xdr:colOff>76200</xdr:colOff>
                    <xdr:row>48</xdr:row>
                    <xdr:rowOff>247650</xdr:rowOff>
                  </to>
                </anchor>
              </controlPr>
            </control>
          </mc:Choice>
        </mc:AlternateContent>
        <mc:AlternateContent xmlns:mc="http://schemas.openxmlformats.org/markup-compatibility/2006">
          <mc:Choice Requires="x14">
            <control shapeId="15423" r:id="rId26" name="Check Box 63">
              <controlPr defaultSize="0" autoFill="0" autoLine="0" autoPict="0">
                <anchor moveWithCells="1">
                  <from>
                    <xdr:col>33</xdr:col>
                    <xdr:colOff>85725</xdr:colOff>
                    <xdr:row>48</xdr:row>
                    <xdr:rowOff>19050</xdr:rowOff>
                  </from>
                  <to>
                    <xdr:col>35</xdr:col>
                    <xdr:colOff>76200</xdr:colOff>
                    <xdr:row>48</xdr:row>
                    <xdr:rowOff>247650</xdr:rowOff>
                  </to>
                </anchor>
              </controlPr>
            </control>
          </mc:Choice>
        </mc:AlternateContent>
        <mc:AlternateContent xmlns:mc="http://schemas.openxmlformats.org/markup-compatibility/2006">
          <mc:Choice Requires="x14">
            <control shapeId="15424" r:id="rId27" name="Check Box 64">
              <controlPr defaultSize="0" autoFill="0" autoLine="0" autoPict="0">
                <anchor moveWithCells="1">
                  <from>
                    <xdr:col>26</xdr:col>
                    <xdr:colOff>85725</xdr:colOff>
                    <xdr:row>49</xdr:row>
                    <xdr:rowOff>19050</xdr:rowOff>
                  </from>
                  <to>
                    <xdr:col>28</xdr:col>
                    <xdr:colOff>76200</xdr:colOff>
                    <xdr:row>49</xdr:row>
                    <xdr:rowOff>247650</xdr:rowOff>
                  </to>
                </anchor>
              </controlPr>
            </control>
          </mc:Choice>
        </mc:AlternateContent>
        <mc:AlternateContent xmlns:mc="http://schemas.openxmlformats.org/markup-compatibility/2006">
          <mc:Choice Requires="x14">
            <control shapeId="15425" r:id="rId28" name="Check Box 65">
              <controlPr defaultSize="0" autoFill="0" autoLine="0" autoPict="0">
                <anchor moveWithCells="1">
                  <from>
                    <xdr:col>33</xdr:col>
                    <xdr:colOff>85725</xdr:colOff>
                    <xdr:row>49</xdr:row>
                    <xdr:rowOff>19050</xdr:rowOff>
                  </from>
                  <to>
                    <xdr:col>35</xdr:col>
                    <xdr:colOff>76200</xdr:colOff>
                    <xdr:row>49</xdr:row>
                    <xdr:rowOff>247650</xdr:rowOff>
                  </to>
                </anchor>
              </controlPr>
            </control>
          </mc:Choice>
        </mc:AlternateContent>
        <mc:AlternateContent xmlns:mc="http://schemas.openxmlformats.org/markup-compatibility/2006">
          <mc:Choice Requires="x14">
            <control shapeId="15426" r:id="rId29" name="Check Box 66">
              <controlPr defaultSize="0" autoFill="0" autoLine="0" autoPict="0">
                <anchor moveWithCells="1">
                  <from>
                    <xdr:col>26</xdr:col>
                    <xdr:colOff>85725</xdr:colOff>
                    <xdr:row>50</xdr:row>
                    <xdr:rowOff>28575</xdr:rowOff>
                  </from>
                  <to>
                    <xdr:col>28</xdr:col>
                    <xdr:colOff>76200</xdr:colOff>
                    <xdr:row>50</xdr:row>
                    <xdr:rowOff>257175</xdr:rowOff>
                  </to>
                </anchor>
              </controlPr>
            </control>
          </mc:Choice>
        </mc:AlternateContent>
        <mc:AlternateContent xmlns:mc="http://schemas.openxmlformats.org/markup-compatibility/2006">
          <mc:Choice Requires="x14">
            <control shapeId="15427" r:id="rId30" name="Check Box 67">
              <controlPr defaultSize="0" autoFill="0" autoLine="0" autoPict="0">
                <anchor moveWithCells="1">
                  <from>
                    <xdr:col>33</xdr:col>
                    <xdr:colOff>85725</xdr:colOff>
                    <xdr:row>50</xdr:row>
                    <xdr:rowOff>28575</xdr:rowOff>
                  </from>
                  <to>
                    <xdr:col>35</xdr:col>
                    <xdr:colOff>76200</xdr:colOff>
                    <xdr:row>50</xdr:row>
                    <xdr:rowOff>257175</xdr:rowOff>
                  </to>
                </anchor>
              </controlPr>
            </control>
          </mc:Choice>
        </mc:AlternateContent>
        <mc:AlternateContent xmlns:mc="http://schemas.openxmlformats.org/markup-compatibility/2006">
          <mc:Choice Requires="x14">
            <control shapeId="15430" r:id="rId31" name="Check Box 70">
              <controlPr defaultSize="0" autoFill="0" autoLine="0" autoPict="0">
                <anchor moveWithCells="1">
                  <from>
                    <xdr:col>26</xdr:col>
                    <xdr:colOff>85725</xdr:colOff>
                    <xdr:row>52</xdr:row>
                    <xdr:rowOff>28575</xdr:rowOff>
                  </from>
                  <to>
                    <xdr:col>28</xdr:col>
                    <xdr:colOff>76200</xdr:colOff>
                    <xdr:row>52</xdr:row>
                    <xdr:rowOff>257175</xdr:rowOff>
                  </to>
                </anchor>
              </controlPr>
            </control>
          </mc:Choice>
        </mc:AlternateContent>
        <mc:AlternateContent xmlns:mc="http://schemas.openxmlformats.org/markup-compatibility/2006">
          <mc:Choice Requires="x14">
            <control shapeId="15431" r:id="rId32" name="Check Box 71">
              <controlPr defaultSize="0" autoFill="0" autoLine="0" autoPict="0">
                <anchor moveWithCells="1">
                  <from>
                    <xdr:col>33</xdr:col>
                    <xdr:colOff>85725</xdr:colOff>
                    <xdr:row>52</xdr:row>
                    <xdr:rowOff>28575</xdr:rowOff>
                  </from>
                  <to>
                    <xdr:col>35</xdr:col>
                    <xdr:colOff>76200</xdr:colOff>
                    <xdr:row>52</xdr:row>
                    <xdr:rowOff>257175</xdr:rowOff>
                  </to>
                </anchor>
              </controlPr>
            </control>
          </mc:Choice>
        </mc:AlternateContent>
        <mc:AlternateContent xmlns:mc="http://schemas.openxmlformats.org/markup-compatibility/2006">
          <mc:Choice Requires="x14">
            <control shapeId="15432" r:id="rId33" name="Check Box 72">
              <controlPr defaultSize="0" autoFill="0" autoLine="0" autoPict="0">
                <anchor moveWithCells="1">
                  <from>
                    <xdr:col>26</xdr:col>
                    <xdr:colOff>85725</xdr:colOff>
                    <xdr:row>53</xdr:row>
                    <xdr:rowOff>19050</xdr:rowOff>
                  </from>
                  <to>
                    <xdr:col>28</xdr:col>
                    <xdr:colOff>76200</xdr:colOff>
                    <xdr:row>53</xdr:row>
                    <xdr:rowOff>247650</xdr:rowOff>
                  </to>
                </anchor>
              </controlPr>
            </control>
          </mc:Choice>
        </mc:AlternateContent>
        <mc:AlternateContent xmlns:mc="http://schemas.openxmlformats.org/markup-compatibility/2006">
          <mc:Choice Requires="x14">
            <control shapeId="15433" r:id="rId34" name="Check Box 73">
              <controlPr defaultSize="0" autoFill="0" autoLine="0" autoPict="0">
                <anchor moveWithCells="1">
                  <from>
                    <xdr:col>33</xdr:col>
                    <xdr:colOff>85725</xdr:colOff>
                    <xdr:row>53</xdr:row>
                    <xdr:rowOff>19050</xdr:rowOff>
                  </from>
                  <to>
                    <xdr:col>35</xdr:col>
                    <xdr:colOff>76200</xdr:colOff>
                    <xdr:row>53</xdr:row>
                    <xdr:rowOff>247650</xdr:rowOff>
                  </to>
                </anchor>
              </controlPr>
            </control>
          </mc:Choice>
        </mc:AlternateContent>
        <mc:AlternateContent xmlns:mc="http://schemas.openxmlformats.org/markup-compatibility/2006">
          <mc:Choice Requires="x14">
            <control shapeId="15434" r:id="rId35" name="Check Box 74">
              <controlPr defaultSize="0" autoFill="0" autoLine="0" autoPict="0">
                <anchor moveWithCells="1">
                  <from>
                    <xdr:col>26</xdr:col>
                    <xdr:colOff>85725</xdr:colOff>
                    <xdr:row>54</xdr:row>
                    <xdr:rowOff>28575</xdr:rowOff>
                  </from>
                  <to>
                    <xdr:col>28</xdr:col>
                    <xdr:colOff>76200</xdr:colOff>
                    <xdr:row>54</xdr:row>
                    <xdr:rowOff>257175</xdr:rowOff>
                  </to>
                </anchor>
              </controlPr>
            </control>
          </mc:Choice>
        </mc:AlternateContent>
        <mc:AlternateContent xmlns:mc="http://schemas.openxmlformats.org/markup-compatibility/2006">
          <mc:Choice Requires="x14">
            <control shapeId="15435" r:id="rId36" name="Check Box 75">
              <controlPr defaultSize="0" autoFill="0" autoLine="0" autoPict="0">
                <anchor moveWithCells="1">
                  <from>
                    <xdr:col>33</xdr:col>
                    <xdr:colOff>85725</xdr:colOff>
                    <xdr:row>54</xdr:row>
                    <xdr:rowOff>28575</xdr:rowOff>
                  </from>
                  <to>
                    <xdr:col>35</xdr:col>
                    <xdr:colOff>76200</xdr:colOff>
                    <xdr:row>54</xdr:row>
                    <xdr:rowOff>257175</xdr:rowOff>
                  </to>
                </anchor>
              </controlPr>
            </control>
          </mc:Choice>
        </mc:AlternateContent>
        <mc:AlternateContent xmlns:mc="http://schemas.openxmlformats.org/markup-compatibility/2006">
          <mc:Choice Requires="x14">
            <control shapeId="15436" r:id="rId37" name="Check Box 76">
              <controlPr defaultSize="0" autoFill="0" autoLine="0" autoPict="0">
                <anchor moveWithCells="1">
                  <from>
                    <xdr:col>26</xdr:col>
                    <xdr:colOff>85725</xdr:colOff>
                    <xdr:row>55</xdr:row>
                    <xdr:rowOff>19050</xdr:rowOff>
                  </from>
                  <to>
                    <xdr:col>28</xdr:col>
                    <xdr:colOff>76200</xdr:colOff>
                    <xdr:row>55</xdr:row>
                    <xdr:rowOff>247650</xdr:rowOff>
                  </to>
                </anchor>
              </controlPr>
            </control>
          </mc:Choice>
        </mc:AlternateContent>
        <mc:AlternateContent xmlns:mc="http://schemas.openxmlformats.org/markup-compatibility/2006">
          <mc:Choice Requires="x14">
            <control shapeId="15437" r:id="rId38" name="Check Box 77">
              <controlPr defaultSize="0" autoFill="0" autoLine="0" autoPict="0">
                <anchor moveWithCells="1">
                  <from>
                    <xdr:col>33</xdr:col>
                    <xdr:colOff>85725</xdr:colOff>
                    <xdr:row>55</xdr:row>
                    <xdr:rowOff>19050</xdr:rowOff>
                  </from>
                  <to>
                    <xdr:col>35</xdr:col>
                    <xdr:colOff>76200</xdr:colOff>
                    <xdr:row>55</xdr:row>
                    <xdr:rowOff>247650</xdr:rowOff>
                  </to>
                </anchor>
              </controlPr>
            </control>
          </mc:Choice>
        </mc:AlternateContent>
        <mc:AlternateContent xmlns:mc="http://schemas.openxmlformats.org/markup-compatibility/2006">
          <mc:Choice Requires="x14">
            <control shapeId="15438" r:id="rId39" name="Check Box 78">
              <controlPr defaultSize="0" autoFill="0" autoLine="0" autoPict="0">
                <anchor moveWithCells="1">
                  <from>
                    <xdr:col>26</xdr:col>
                    <xdr:colOff>85725</xdr:colOff>
                    <xdr:row>56</xdr:row>
                    <xdr:rowOff>19050</xdr:rowOff>
                  </from>
                  <to>
                    <xdr:col>28</xdr:col>
                    <xdr:colOff>76200</xdr:colOff>
                    <xdr:row>56</xdr:row>
                    <xdr:rowOff>247650</xdr:rowOff>
                  </to>
                </anchor>
              </controlPr>
            </control>
          </mc:Choice>
        </mc:AlternateContent>
        <mc:AlternateContent xmlns:mc="http://schemas.openxmlformats.org/markup-compatibility/2006">
          <mc:Choice Requires="x14">
            <control shapeId="15439" r:id="rId40" name="Check Box 79">
              <controlPr defaultSize="0" autoFill="0" autoLine="0" autoPict="0">
                <anchor moveWithCells="1">
                  <from>
                    <xdr:col>33</xdr:col>
                    <xdr:colOff>85725</xdr:colOff>
                    <xdr:row>56</xdr:row>
                    <xdr:rowOff>19050</xdr:rowOff>
                  </from>
                  <to>
                    <xdr:col>35</xdr:col>
                    <xdr:colOff>76200</xdr:colOff>
                    <xdr:row>56</xdr:row>
                    <xdr:rowOff>247650</xdr:rowOff>
                  </to>
                </anchor>
              </controlPr>
            </control>
          </mc:Choice>
        </mc:AlternateContent>
        <mc:AlternateContent xmlns:mc="http://schemas.openxmlformats.org/markup-compatibility/2006">
          <mc:Choice Requires="x14">
            <control shapeId="15440" r:id="rId41" name="Check Box 80">
              <controlPr defaultSize="0" autoFill="0" autoLine="0" autoPict="0">
                <anchor moveWithCells="1">
                  <from>
                    <xdr:col>26</xdr:col>
                    <xdr:colOff>85725</xdr:colOff>
                    <xdr:row>58</xdr:row>
                    <xdr:rowOff>47625</xdr:rowOff>
                  </from>
                  <to>
                    <xdr:col>28</xdr:col>
                    <xdr:colOff>76200</xdr:colOff>
                    <xdr:row>58</xdr:row>
                    <xdr:rowOff>276225</xdr:rowOff>
                  </to>
                </anchor>
              </controlPr>
            </control>
          </mc:Choice>
        </mc:AlternateContent>
        <mc:AlternateContent xmlns:mc="http://schemas.openxmlformats.org/markup-compatibility/2006">
          <mc:Choice Requires="x14">
            <control shapeId="15441" r:id="rId42" name="Check Box 81">
              <controlPr defaultSize="0" autoFill="0" autoLine="0" autoPict="0">
                <anchor moveWithCells="1">
                  <from>
                    <xdr:col>33</xdr:col>
                    <xdr:colOff>85725</xdr:colOff>
                    <xdr:row>58</xdr:row>
                    <xdr:rowOff>47625</xdr:rowOff>
                  </from>
                  <to>
                    <xdr:col>35</xdr:col>
                    <xdr:colOff>76200</xdr:colOff>
                    <xdr:row>58</xdr:row>
                    <xdr:rowOff>276225</xdr:rowOff>
                  </to>
                </anchor>
              </controlPr>
            </control>
          </mc:Choice>
        </mc:AlternateContent>
        <mc:AlternateContent xmlns:mc="http://schemas.openxmlformats.org/markup-compatibility/2006">
          <mc:Choice Requires="x14">
            <control shapeId="15442" r:id="rId43" name="Check Box 82">
              <controlPr defaultSize="0" autoFill="0" autoLine="0" autoPict="0">
                <anchor moveWithCells="1">
                  <from>
                    <xdr:col>26</xdr:col>
                    <xdr:colOff>85725</xdr:colOff>
                    <xdr:row>59</xdr:row>
                    <xdr:rowOff>19050</xdr:rowOff>
                  </from>
                  <to>
                    <xdr:col>28</xdr:col>
                    <xdr:colOff>76200</xdr:colOff>
                    <xdr:row>59</xdr:row>
                    <xdr:rowOff>247650</xdr:rowOff>
                  </to>
                </anchor>
              </controlPr>
            </control>
          </mc:Choice>
        </mc:AlternateContent>
        <mc:AlternateContent xmlns:mc="http://schemas.openxmlformats.org/markup-compatibility/2006">
          <mc:Choice Requires="x14">
            <control shapeId="15443" r:id="rId44" name="Check Box 83">
              <controlPr defaultSize="0" autoFill="0" autoLine="0" autoPict="0">
                <anchor moveWithCells="1">
                  <from>
                    <xdr:col>33</xdr:col>
                    <xdr:colOff>85725</xdr:colOff>
                    <xdr:row>59</xdr:row>
                    <xdr:rowOff>19050</xdr:rowOff>
                  </from>
                  <to>
                    <xdr:col>35</xdr:col>
                    <xdr:colOff>76200</xdr:colOff>
                    <xdr:row>59</xdr:row>
                    <xdr:rowOff>247650</xdr:rowOff>
                  </to>
                </anchor>
              </controlPr>
            </control>
          </mc:Choice>
        </mc:AlternateContent>
        <mc:AlternateContent xmlns:mc="http://schemas.openxmlformats.org/markup-compatibility/2006">
          <mc:Choice Requires="x14">
            <control shapeId="15444" r:id="rId45" name="Check Box 84">
              <controlPr defaultSize="0" autoFill="0" autoLine="0" autoPict="0">
                <anchor moveWithCells="1">
                  <from>
                    <xdr:col>26</xdr:col>
                    <xdr:colOff>85725</xdr:colOff>
                    <xdr:row>60</xdr:row>
                    <xdr:rowOff>19050</xdr:rowOff>
                  </from>
                  <to>
                    <xdr:col>28</xdr:col>
                    <xdr:colOff>76200</xdr:colOff>
                    <xdr:row>60</xdr:row>
                    <xdr:rowOff>247650</xdr:rowOff>
                  </to>
                </anchor>
              </controlPr>
            </control>
          </mc:Choice>
        </mc:AlternateContent>
        <mc:AlternateContent xmlns:mc="http://schemas.openxmlformats.org/markup-compatibility/2006">
          <mc:Choice Requires="x14">
            <control shapeId="15445" r:id="rId46" name="Check Box 85">
              <controlPr defaultSize="0" autoFill="0" autoLine="0" autoPict="0">
                <anchor moveWithCells="1">
                  <from>
                    <xdr:col>33</xdr:col>
                    <xdr:colOff>85725</xdr:colOff>
                    <xdr:row>60</xdr:row>
                    <xdr:rowOff>19050</xdr:rowOff>
                  </from>
                  <to>
                    <xdr:col>35</xdr:col>
                    <xdr:colOff>76200</xdr:colOff>
                    <xdr:row>60</xdr:row>
                    <xdr:rowOff>247650</xdr:rowOff>
                  </to>
                </anchor>
              </controlPr>
            </control>
          </mc:Choice>
        </mc:AlternateContent>
        <mc:AlternateContent xmlns:mc="http://schemas.openxmlformats.org/markup-compatibility/2006">
          <mc:Choice Requires="x14">
            <control shapeId="15448" r:id="rId47" name="Check Box 88">
              <controlPr defaultSize="0" autoFill="0" autoLine="0" autoPict="0">
                <anchor moveWithCells="1">
                  <from>
                    <xdr:col>26</xdr:col>
                    <xdr:colOff>85725</xdr:colOff>
                    <xdr:row>61</xdr:row>
                    <xdr:rowOff>19050</xdr:rowOff>
                  </from>
                  <to>
                    <xdr:col>28</xdr:col>
                    <xdr:colOff>76200</xdr:colOff>
                    <xdr:row>61</xdr:row>
                    <xdr:rowOff>247650</xdr:rowOff>
                  </to>
                </anchor>
              </controlPr>
            </control>
          </mc:Choice>
        </mc:AlternateContent>
        <mc:AlternateContent xmlns:mc="http://schemas.openxmlformats.org/markup-compatibility/2006">
          <mc:Choice Requires="x14">
            <control shapeId="15449" r:id="rId48" name="Check Box 89">
              <controlPr defaultSize="0" autoFill="0" autoLine="0" autoPict="0">
                <anchor moveWithCells="1">
                  <from>
                    <xdr:col>33</xdr:col>
                    <xdr:colOff>85725</xdr:colOff>
                    <xdr:row>61</xdr:row>
                    <xdr:rowOff>19050</xdr:rowOff>
                  </from>
                  <to>
                    <xdr:col>35</xdr:col>
                    <xdr:colOff>76200</xdr:colOff>
                    <xdr:row>61</xdr:row>
                    <xdr:rowOff>247650</xdr:rowOff>
                  </to>
                </anchor>
              </controlPr>
            </control>
          </mc:Choice>
        </mc:AlternateContent>
        <mc:AlternateContent xmlns:mc="http://schemas.openxmlformats.org/markup-compatibility/2006">
          <mc:Choice Requires="x14">
            <control shapeId="15450" r:id="rId49" name="Check Box 90">
              <controlPr defaultSize="0" autoFill="0" autoLine="0" autoPict="0">
                <anchor moveWithCells="1">
                  <from>
                    <xdr:col>2</xdr:col>
                    <xdr:colOff>9525</xdr:colOff>
                    <xdr:row>63</xdr:row>
                    <xdr:rowOff>0</xdr:rowOff>
                  </from>
                  <to>
                    <xdr:col>4</xdr:col>
                    <xdr:colOff>0</xdr:colOff>
                    <xdr:row>64</xdr:row>
                    <xdr:rowOff>0</xdr:rowOff>
                  </to>
                </anchor>
              </controlPr>
            </control>
          </mc:Choice>
        </mc:AlternateContent>
        <mc:AlternateContent xmlns:mc="http://schemas.openxmlformats.org/markup-compatibility/2006">
          <mc:Choice Requires="x14">
            <control shapeId="15451" r:id="rId50" name="Check Box 91">
              <controlPr defaultSize="0" autoFill="0" autoLine="0" autoPict="0">
                <anchor moveWithCells="1">
                  <from>
                    <xdr:col>2</xdr:col>
                    <xdr:colOff>9525</xdr:colOff>
                    <xdr:row>64</xdr:row>
                    <xdr:rowOff>0</xdr:rowOff>
                  </from>
                  <to>
                    <xdr:col>4</xdr:col>
                    <xdr:colOff>0</xdr:colOff>
                    <xdr:row>65</xdr:row>
                    <xdr:rowOff>0</xdr:rowOff>
                  </to>
                </anchor>
              </controlPr>
            </control>
          </mc:Choice>
        </mc:AlternateContent>
        <mc:AlternateContent xmlns:mc="http://schemas.openxmlformats.org/markup-compatibility/2006">
          <mc:Choice Requires="x14">
            <control shapeId="15452" r:id="rId51" name="Check Box 92">
              <controlPr defaultSize="0" autoFill="0" autoLine="0" autoPict="0">
                <anchor moveWithCells="1">
                  <from>
                    <xdr:col>2</xdr:col>
                    <xdr:colOff>9525</xdr:colOff>
                    <xdr:row>65</xdr:row>
                    <xdr:rowOff>0</xdr:rowOff>
                  </from>
                  <to>
                    <xdr:col>4</xdr:col>
                    <xdr:colOff>0</xdr:colOff>
                    <xdr:row>66</xdr:row>
                    <xdr:rowOff>0</xdr:rowOff>
                  </to>
                </anchor>
              </controlPr>
            </control>
          </mc:Choice>
        </mc:AlternateContent>
        <mc:AlternateContent xmlns:mc="http://schemas.openxmlformats.org/markup-compatibility/2006">
          <mc:Choice Requires="x14">
            <control shapeId="15453" r:id="rId52" name="Check Box 93">
              <controlPr defaultSize="0" autoFill="0" autoLine="0" autoPict="0">
                <anchor moveWithCells="1">
                  <from>
                    <xdr:col>18</xdr:col>
                    <xdr:colOff>9525</xdr:colOff>
                    <xdr:row>65</xdr:row>
                    <xdr:rowOff>0</xdr:rowOff>
                  </from>
                  <to>
                    <xdr:col>20</xdr:col>
                    <xdr:colOff>0</xdr:colOff>
                    <xdr:row>66</xdr:row>
                    <xdr:rowOff>0</xdr:rowOff>
                  </to>
                </anchor>
              </controlPr>
            </control>
          </mc:Choice>
        </mc:AlternateContent>
        <mc:AlternateContent xmlns:mc="http://schemas.openxmlformats.org/markup-compatibility/2006">
          <mc:Choice Requires="x14">
            <control shapeId="15454" r:id="rId53" name="Check Box 94">
              <controlPr defaultSize="0" autoFill="0" autoLine="0" autoPict="0">
                <anchor moveWithCells="1">
                  <from>
                    <xdr:col>29</xdr:col>
                    <xdr:colOff>9525</xdr:colOff>
                    <xdr:row>65</xdr:row>
                    <xdr:rowOff>0</xdr:rowOff>
                  </from>
                  <to>
                    <xdr:col>31</xdr:col>
                    <xdr:colOff>0</xdr:colOff>
                    <xdr:row>66</xdr:row>
                    <xdr:rowOff>0</xdr:rowOff>
                  </to>
                </anchor>
              </controlPr>
            </control>
          </mc:Choice>
        </mc:AlternateContent>
        <mc:AlternateContent xmlns:mc="http://schemas.openxmlformats.org/markup-compatibility/2006">
          <mc:Choice Requires="x14">
            <control shapeId="15455" r:id="rId54" name="Check Box 95">
              <controlPr defaultSize="0" autoFill="0" autoLine="0" autoPict="0">
                <anchor moveWithCells="1">
                  <from>
                    <xdr:col>6</xdr:col>
                    <xdr:colOff>9525</xdr:colOff>
                    <xdr:row>66</xdr:row>
                    <xdr:rowOff>0</xdr:rowOff>
                  </from>
                  <to>
                    <xdr:col>8</xdr:col>
                    <xdr:colOff>0</xdr:colOff>
                    <xdr:row>66</xdr:row>
                    <xdr:rowOff>228600</xdr:rowOff>
                  </to>
                </anchor>
              </controlPr>
            </control>
          </mc:Choice>
        </mc:AlternateContent>
        <mc:AlternateContent xmlns:mc="http://schemas.openxmlformats.org/markup-compatibility/2006">
          <mc:Choice Requires="x14">
            <control shapeId="15456" r:id="rId55" name="Check Box 96">
              <controlPr defaultSize="0" autoFill="0" autoLine="0" autoPict="0">
                <anchor moveWithCells="1">
                  <from>
                    <xdr:col>2</xdr:col>
                    <xdr:colOff>9525</xdr:colOff>
                    <xdr:row>68</xdr:row>
                    <xdr:rowOff>0</xdr:rowOff>
                  </from>
                  <to>
                    <xdr:col>4</xdr:col>
                    <xdr:colOff>0</xdr:colOff>
                    <xdr:row>69</xdr:row>
                    <xdr:rowOff>0</xdr:rowOff>
                  </to>
                </anchor>
              </controlPr>
            </control>
          </mc:Choice>
        </mc:AlternateContent>
        <mc:AlternateContent xmlns:mc="http://schemas.openxmlformats.org/markup-compatibility/2006">
          <mc:Choice Requires="x14">
            <control shapeId="15457" r:id="rId56" name="Check Box 97">
              <controlPr defaultSize="0" autoFill="0" autoLine="0" autoPict="0">
                <anchor moveWithCells="1">
                  <from>
                    <xdr:col>14</xdr:col>
                    <xdr:colOff>9525</xdr:colOff>
                    <xdr:row>68</xdr:row>
                    <xdr:rowOff>0</xdr:rowOff>
                  </from>
                  <to>
                    <xdr:col>16</xdr:col>
                    <xdr:colOff>0</xdr:colOff>
                    <xdr:row>69</xdr:row>
                    <xdr:rowOff>0</xdr:rowOff>
                  </to>
                </anchor>
              </controlPr>
            </control>
          </mc:Choice>
        </mc:AlternateContent>
        <mc:AlternateContent xmlns:mc="http://schemas.openxmlformats.org/markup-compatibility/2006">
          <mc:Choice Requires="x14">
            <control shapeId="15459" r:id="rId57" name="Group Box 99">
              <controlPr defaultSize="0" print="0" autoFill="0" autoPict="0">
                <anchor moveWithCells="1">
                  <from>
                    <xdr:col>12</xdr:col>
                    <xdr:colOff>0</xdr:colOff>
                    <xdr:row>8</xdr:row>
                    <xdr:rowOff>0</xdr:rowOff>
                  </from>
                  <to>
                    <xdr:col>52</xdr:col>
                    <xdr:colOff>0</xdr:colOff>
                    <xdr:row>9</xdr:row>
                    <xdr:rowOff>0</xdr:rowOff>
                  </to>
                </anchor>
              </controlPr>
            </control>
          </mc:Choice>
        </mc:AlternateContent>
        <mc:AlternateContent xmlns:mc="http://schemas.openxmlformats.org/markup-compatibility/2006">
          <mc:Choice Requires="x14">
            <control shapeId="15460" r:id="rId58" name="Option Button 100">
              <controlPr defaultSize="0" autoFill="0" autoLine="0" autoPict="0">
                <anchor moveWithCells="1" sizeWithCells="1">
                  <from>
                    <xdr:col>12</xdr:col>
                    <xdr:colOff>0</xdr:colOff>
                    <xdr:row>8</xdr:row>
                    <xdr:rowOff>38100</xdr:rowOff>
                  </from>
                  <to>
                    <xdr:col>13</xdr:col>
                    <xdr:colOff>104775</xdr:colOff>
                    <xdr:row>8</xdr:row>
                    <xdr:rowOff>257175</xdr:rowOff>
                  </to>
                </anchor>
              </controlPr>
            </control>
          </mc:Choice>
        </mc:AlternateContent>
        <mc:AlternateContent xmlns:mc="http://schemas.openxmlformats.org/markup-compatibility/2006">
          <mc:Choice Requires="x14">
            <control shapeId="15461" r:id="rId59" name="Option Button 101">
              <controlPr defaultSize="0" autoFill="0" autoLine="0" autoPict="0">
                <anchor moveWithCells="1" sizeWithCells="1">
                  <from>
                    <xdr:col>21</xdr:col>
                    <xdr:colOff>0</xdr:colOff>
                    <xdr:row>8</xdr:row>
                    <xdr:rowOff>38100</xdr:rowOff>
                  </from>
                  <to>
                    <xdr:col>22</xdr:col>
                    <xdr:colOff>104775</xdr:colOff>
                    <xdr:row>8</xdr:row>
                    <xdr:rowOff>257175</xdr:rowOff>
                  </to>
                </anchor>
              </controlPr>
            </control>
          </mc:Choice>
        </mc:AlternateContent>
        <mc:AlternateContent xmlns:mc="http://schemas.openxmlformats.org/markup-compatibility/2006">
          <mc:Choice Requires="x14">
            <control shapeId="15462" r:id="rId60" name="Option Button 102">
              <controlPr defaultSize="0" autoFill="0" autoLine="0" autoPict="0">
                <anchor moveWithCells="1" sizeWithCells="1">
                  <from>
                    <xdr:col>35</xdr:col>
                    <xdr:colOff>0</xdr:colOff>
                    <xdr:row>8</xdr:row>
                    <xdr:rowOff>38100</xdr:rowOff>
                  </from>
                  <to>
                    <xdr:col>36</xdr:col>
                    <xdr:colOff>104775</xdr:colOff>
                    <xdr:row>8</xdr:row>
                    <xdr:rowOff>266700</xdr:rowOff>
                  </to>
                </anchor>
              </controlPr>
            </control>
          </mc:Choice>
        </mc:AlternateContent>
        <mc:AlternateContent xmlns:mc="http://schemas.openxmlformats.org/markup-compatibility/2006">
          <mc:Choice Requires="x14">
            <control shapeId="15464" r:id="rId61" name="Group Box 104">
              <controlPr defaultSize="0" print="0" autoFill="0" autoPict="0">
                <anchor moveWithCells="1">
                  <from>
                    <xdr:col>31</xdr:col>
                    <xdr:colOff>0</xdr:colOff>
                    <xdr:row>28</xdr:row>
                    <xdr:rowOff>0</xdr:rowOff>
                  </from>
                  <to>
                    <xdr:col>51</xdr:col>
                    <xdr:colOff>0</xdr:colOff>
                    <xdr:row>29</xdr:row>
                    <xdr:rowOff>0</xdr:rowOff>
                  </to>
                </anchor>
              </controlPr>
            </control>
          </mc:Choice>
        </mc:AlternateContent>
        <mc:AlternateContent xmlns:mc="http://schemas.openxmlformats.org/markup-compatibility/2006">
          <mc:Choice Requires="x14">
            <control shapeId="15465" r:id="rId62" name="Option Button 105">
              <controlPr defaultSize="0" autoFill="0" autoLine="0" autoPict="0">
                <anchor moveWithCells="1" sizeWithCells="1">
                  <from>
                    <xdr:col>40</xdr:col>
                    <xdr:colOff>0</xdr:colOff>
                    <xdr:row>28</xdr:row>
                    <xdr:rowOff>28575</xdr:rowOff>
                  </from>
                  <to>
                    <xdr:col>41</xdr:col>
                    <xdr:colOff>104775</xdr:colOff>
                    <xdr:row>28</xdr:row>
                    <xdr:rowOff>247650</xdr:rowOff>
                  </to>
                </anchor>
              </controlPr>
            </control>
          </mc:Choice>
        </mc:AlternateContent>
        <mc:AlternateContent xmlns:mc="http://schemas.openxmlformats.org/markup-compatibility/2006">
          <mc:Choice Requires="x14">
            <control shapeId="15466" r:id="rId63" name="Option Button 106">
              <controlPr defaultSize="0" autoFill="0" autoLine="0" autoPict="0">
                <anchor moveWithCells="1" sizeWithCells="1">
                  <from>
                    <xdr:col>45</xdr:col>
                    <xdr:colOff>0</xdr:colOff>
                    <xdr:row>28</xdr:row>
                    <xdr:rowOff>28575</xdr:rowOff>
                  </from>
                  <to>
                    <xdr:col>46</xdr:col>
                    <xdr:colOff>95250</xdr:colOff>
                    <xdr:row>28</xdr:row>
                    <xdr:rowOff>247650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enableFormatConditionsCalculation="0">
    <tabColor indexed="11"/>
  </sheetPr>
  <dimension ref="B1:BO52"/>
  <sheetViews>
    <sheetView showGridLines="0" showRowColHeaders="0" showZeros="0" showOutlineSymbols="0" zoomScaleNormal="100" zoomScaleSheetLayoutView="100" workbookViewId="0">
      <selection activeCell="D41" sqref="D41:X41"/>
    </sheetView>
  </sheetViews>
  <sheetFormatPr baseColWidth="10" defaultRowHeight="12.75"/>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2" s="1" customFormat="1" ht="23.25" customHeight="1">
      <c r="B1" s="1059" t="s">
        <v>486</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c r="AT1" s="1060"/>
      <c r="AU1" s="1060"/>
      <c r="AV1" s="1060"/>
      <c r="AW1" s="6" t="s">
        <v>29</v>
      </c>
      <c r="AX1" s="5" t="s">
        <v>6</v>
      </c>
      <c r="AY1" s="4">
        <v>2</v>
      </c>
      <c r="AZ1" s="3"/>
    </row>
    <row r="2" spans="2:52" s="1" customFormat="1" ht="18.75" customHeight="1" thickBot="1">
      <c r="B2" s="1835" t="s">
        <v>69</v>
      </c>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7"/>
    </row>
    <row r="3" spans="2:52" s="1" customFormat="1" ht="18" customHeight="1">
      <c r="B3" s="1715" t="s">
        <v>128</v>
      </c>
      <c r="C3" s="1716"/>
      <c r="D3" s="1716"/>
      <c r="E3" s="1716"/>
      <c r="F3" s="1716"/>
      <c r="G3" s="1716"/>
      <c r="H3" s="1716"/>
      <c r="I3" s="1716"/>
      <c r="J3" s="1716"/>
      <c r="K3" s="1716"/>
      <c r="L3" s="1716"/>
      <c r="M3" s="1716"/>
      <c r="N3" s="1716"/>
      <c r="O3" s="1716"/>
      <c r="P3" s="1716"/>
      <c r="Q3" s="90"/>
      <c r="R3" s="1838">
        <f>Datenbasis!C6</f>
        <v>0</v>
      </c>
      <c r="S3" s="1838"/>
      <c r="T3" s="1838"/>
      <c r="U3" s="1838"/>
      <c r="V3" s="1838"/>
      <c r="W3" s="1838"/>
      <c r="X3" s="1839"/>
      <c r="Y3" s="1840" t="s">
        <v>127</v>
      </c>
      <c r="Z3" s="1841"/>
      <c r="AA3" s="1841"/>
      <c r="AB3" s="1841"/>
      <c r="AC3" s="1841"/>
      <c r="AD3" s="1841"/>
      <c r="AE3" s="1841"/>
      <c r="AF3" s="1841"/>
      <c r="AG3" s="1841"/>
      <c r="AH3" s="1841"/>
      <c r="AI3" s="1841"/>
      <c r="AJ3" s="1841"/>
      <c r="AK3" s="1841"/>
      <c r="AL3" s="1841"/>
      <c r="AM3" s="1841"/>
      <c r="AN3" s="1841"/>
      <c r="AO3" s="1841"/>
      <c r="AP3" s="1841"/>
      <c r="AQ3" s="1841"/>
      <c r="AR3" s="1841"/>
      <c r="AS3" s="1842">
        <f>Datenbasis!D6</f>
        <v>0</v>
      </c>
      <c r="AT3" s="1842"/>
      <c r="AU3" s="1842"/>
      <c r="AV3" s="1843"/>
      <c r="AW3" s="965" t="s">
        <v>6</v>
      </c>
      <c r="AX3" s="1523">
        <f>Datenbasis!E6</f>
        <v>0</v>
      </c>
      <c r="AY3" s="1523"/>
      <c r="AZ3" s="1524"/>
    </row>
    <row r="4" spans="2:52" ht="18" customHeight="1">
      <c r="B4" s="2382" t="s">
        <v>3</v>
      </c>
      <c r="C4" s="2383"/>
      <c r="D4" s="2383"/>
      <c r="E4" s="2383"/>
      <c r="F4" s="2383"/>
      <c r="G4" s="2383"/>
      <c r="H4" s="2383"/>
      <c r="I4" s="2383"/>
      <c r="J4" s="2383"/>
      <c r="K4" s="2383"/>
      <c r="L4" s="2383"/>
      <c r="M4" s="2393" t="s">
        <v>4</v>
      </c>
      <c r="N4" s="2393"/>
      <c r="O4" s="2393"/>
      <c r="P4" s="2393"/>
      <c r="Q4" s="2393"/>
      <c r="R4" s="2393"/>
      <c r="S4" s="2393"/>
      <c r="T4" s="2393"/>
      <c r="U4" s="2393"/>
      <c r="V4" s="2393"/>
      <c r="W4" s="2393"/>
      <c r="X4" s="2393"/>
      <c r="Y4" s="349"/>
      <c r="Z4" s="2384">
        <f>Datenbasis!D3</f>
        <v>0</v>
      </c>
      <c r="AA4" s="2384"/>
      <c r="AB4" s="2384"/>
      <c r="AC4" s="2384"/>
      <c r="AD4" s="2384"/>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5"/>
    </row>
    <row r="5" spans="2:52" ht="18" customHeight="1">
      <c r="B5" s="2410"/>
      <c r="C5" s="2411"/>
      <c r="D5" s="2411"/>
      <c r="E5" s="2411"/>
      <c r="F5" s="2411"/>
      <c r="G5" s="2411"/>
      <c r="H5" s="2411"/>
      <c r="I5" s="2411"/>
      <c r="J5" s="2411"/>
      <c r="K5" s="2411"/>
      <c r="L5" s="2411"/>
      <c r="M5" s="2379" t="s">
        <v>5</v>
      </c>
      <c r="N5" s="2379"/>
      <c r="O5" s="2379"/>
      <c r="P5" s="2379"/>
      <c r="Q5" s="2379"/>
      <c r="R5" s="2379"/>
      <c r="S5" s="2379"/>
      <c r="T5" s="2379"/>
      <c r="U5" s="2379"/>
      <c r="V5" s="2379"/>
      <c r="W5" s="2379"/>
      <c r="X5" s="2379"/>
      <c r="Y5" s="2386" t="s">
        <v>21</v>
      </c>
      <c r="Z5" s="2386"/>
      <c r="AA5" s="83"/>
      <c r="AB5" s="2403">
        <v>99310</v>
      </c>
      <c r="AC5" s="2404"/>
      <c r="AD5" s="2404"/>
      <c r="AE5" s="2404"/>
      <c r="AF5" s="134"/>
      <c r="AG5" s="2379" t="s">
        <v>0</v>
      </c>
      <c r="AH5" s="2379"/>
      <c r="AI5" s="2379"/>
      <c r="AJ5" s="2379"/>
      <c r="AK5" s="2379"/>
      <c r="AL5" s="2379"/>
      <c r="AM5" s="2379"/>
      <c r="AN5" s="2379"/>
      <c r="AO5" s="2379"/>
      <c r="AP5" s="2379"/>
      <c r="AQ5" s="2379"/>
      <c r="AR5" s="2379"/>
      <c r="AS5" s="2379"/>
      <c r="AT5" s="2379"/>
      <c r="AU5" s="2379"/>
      <c r="AV5" s="2379"/>
      <c r="AW5" s="2379"/>
      <c r="AX5" s="2379"/>
      <c r="AY5" s="2379"/>
      <c r="AZ5" s="2399"/>
    </row>
    <row r="6" spans="2:52" ht="18" customHeight="1">
      <c r="B6" s="2410"/>
      <c r="C6" s="2411"/>
      <c r="D6" s="2411"/>
      <c r="E6" s="2411"/>
      <c r="F6" s="2411"/>
      <c r="G6" s="2411"/>
      <c r="H6" s="2411"/>
      <c r="I6" s="2411"/>
      <c r="J6" s="2411"/>
      <c r="K6" s="2411"/>
      <c r="L6" s="2411"/>
      <c r="M6" s="2416" t="s">
        <v>9</v>
      </c>
      <c r="N6" s="2416"/>
      <c r="O6" s="2416"/>
      <c r="P6" s="2416"/>
      <c r="Q6" s="2416"/>
      <c r="R6" s="2416"/>
      <c r="S6" s="2416"/>
      <c r="T6" s="2416"/>
      <c r="U6" s="2416"/>
      <c r="V6" s="2416"/>
      <c r="W6" s="2416"/>
      <c r="X6" s="2416"/>
      <c r="Y6" s="142"/>
      <c r="Z6" s="2397">
        <f>Datenbasis!H3</f>
        <v>0</v>
      </c>
      <c r="AA6" s="2397"/>
      <c r="AB6" s="2397"/>
      <c r="AC6" s="2397"/>
      <c r="AD6" s="2397"/>
      <c r="AE6" s="2397"/>
      <c r="AF6" s="2397"/>
      <c r="AG6" s="2397"/>
      <c r="AH6" s="2397"/>
      <c r="AI6" s="2397"/>
      <c r="AJ6" s="2397"/>
      <c r="AK6" s="2397"/>
      <c r="AL6" s="143"/>
      <c r="AM6" s="2398">
        <f>Datenbasis!I3</f>
        <v>0</v>
      </c>
      <c r="AN6" s="2398"/>
      <c r="AO6" s="143"/>
      <c r="AP6" s="2397">
        <f>Datenbasis!J3</f>
        <v>0</v>
      </c>
      <c r="AQ6" s="2397"/>
      <c r="AR6" s="2397"/>
      <c r="AS6" s="2397"/>
      <c r="AT6" s="2397"/>
      <c r="AU6" s="2397"/>
      <c r="AV6" s="2397"/>
      <c r="AW6" s="2397"/>
      <c r="AX6" s="2397"/>
      <c r="AY6" s="2397"/>
      <c r="AZ6" s="2420"/>
    </row>
    <row r="7" spans="2:52" s="1" customFormat="1" ht="18" customHeight="1">
      <c r="B7" s="2061"/>
      <c r="C7" s="2062"/>
      <c r="D7" s="2062"/>
      <c r="E7" s="2062"/>
      <c r="F7" s="2062"/>
      <c r="G7" s="2062"/>
      <c r="H7" s="2062"/>
      <c r="I7" s="2062"/>
      <c r="J7" s="2062"/>
      <c r="K7" s="2062"/>
      <c r="L7" s="2062"/>
      <c r="M7" s="2417" t="s">
        <v>299</v>
      </c>
      <c r="N7" s="2418"/>
      <c r="O7" s="2418"/>
      <c r="P7" s="2418"/>
      <c r="Q7" s="2418"/>
      <c r="R7" s="2418"/>
      <c r="S7" s="2418"/>
      <c r="T7" s="2418"/>
      <c r="U7" s="2418"/>
      <c r="V7" s="2418"/>
      <c r="W7" s="2418"/>
      <c r="X7" s="2418"/>
      <c r="Y7" s="144"/>
      <c r="Z7" s="2491">
        <f>Datenbasis!M8</f>
        <v>0</v>
      </c>
      <c r="AA7" s="2491"/>
      <c r="AB7" s="2491"/>
      <c r="AC7" s="2491"/>
      <c r="AD7" s="2491"/>
      <c r="AE7" s="2491"/>
      <c r="AF7" s="2491"/>
      <c r="AG7" s="2491"/>
      <c r="AH7" s="2491"/>
      <c r="AI7" s="2491"/>
      <c r="AJ7" s="2491"/>
      <c r="AK7" s="2491"/>
      <c r="AL7" s="2491"/>
      <c r="AM7" s="2491"/>
      <c r="AN7" s="2491"/>
      <c r="AO7" s="2491"/>
      <c r="AP7" s="2491"/>
      <c r="AQ7" s="2491"/>
      <c r="AR7" s="145"/>
      <c r="AS7" s="2492">
        <f>Datenbasis!M9</f>
        <v>0</v>
      </c>
      <c r="AT7" s="2492"/>
      <c r="AU7" s="2492"/>
      <c r="AV7" s="2492"/>
      <c r="AW7" s="2492"/>
      <c r="AX7" s="2492"/>
      <c r="AY7" s="2492"/>
      <c r="AZ7" s="146"/>
    </row>
    <row r="8" spans="2:52" ht="18" customHeight="1">
      <c r="B8" s="1844" t="s">
        <v>7</v>
      </c>
      <c r="C8" s="1845"/>
      <c r="D8" s="1845"/>
      <c r="E8" s="1845"/>
      <c r="F8" s="1845"/>
      <c r="G8" s="1845"/>
      <c r="H8" s="1845"/>
      <c r="I8" s="1845"/>
      <c r="J8" s="1845"/>
      <c r="K8" s="1845"/>
      <c r="L8" s="1846"/>
      <c r="M8" s="2415" t="s">
        <v>10</v>
      </c>
      <c r="N8" s="2415"/>
      <c r="O8" s="2415"/>
      <c r="P8" s="2415"/>
      <c r="Q8" s="2415"/>
      <c r="R8" s="2415"/>
      <c r="S8" s="2415"/>
      <c r="T8" s="2415"/>
      <c r="U8" s="2415"/>
      <c r="V8" s="2415"/>
      <c r="W8" s="2415"/>
      <c r="X8" s="2415"/>
      <c r="Y8" s="698"/>
      <c r="Z8" s="2434">
        <f>Datenbasis!C9</f>
        <v>0</v>
      </c>
      <c r="AA8" s="2434"/>
      <c r="AB8" s="2434"/>
      <c r="AC8" s="2434"/>
      <c r="AD8" s="2434"/>
      <c r="AE8" s="2434"/>
      <c r="AF8" s="2434"/>
      <c r="AG8" s="2434"/>
      <c r="AH8" s="2434"/>
      <c r="AI8" s="2434"/>
      <c r="AJ8" s="2434"/>
      <c r="AK8" s="2434"/>
      <c r="AL8" s="2434"/>
      <c r="AM8" s="2434"/>
      <c r="AN8" s="2434"/>
      <c r="AO8" s="2434"/>
      <c r="AP8" s="2434"/>
      <c r="AQ8" s="2434"/>
      <c r="AR8" s="2434"/>
      <c r="AS8" s="2434"/>
      <c r="AT8" s="2434"/>
      <c r="AU8" s="2434"/>
      <c r="AV8" s="2434"/>
      <c r="AW8" s="2434"/>
      <c r="AX8" s="2434"/>
      <c r="AY8" s="2434"/>
      <c r="AZ8" s="2435"/>
    </row>
    <row r="9" spans="2:52" s="70" customFormat="1" ht="18" customHeight="1">
      <c r="B9" s="2451" t="s">
        <v>8</v>
      </c>
      <c r="C9" s="2452"/>
      <c r="D9" s="2452"/>
      <c r="E9" s="2452"/>
      <c r="F9" s="2452"/>
      <c r="G9" s="2452"/>
      <c r="H9" s="2452"/>
      <c r="I9" s="2452"/>
      <c r="J9" s="2452"/>
      <c r="K9" s="2452"/>
      <c r="L9" s="2453"/>
      <c r="M9" s="2419" t="s">
        <v>4</v>
      </c>
      <c r="N9" s="2419"/>
      <c r="O9" s="2419"/>
      <c r="P9" s="2419"/>
      <c r="Q9" s="2419"/>
      <c r="R9" s="2419"/>
      <c r="S9" s="2419"/>
      <c r="T9" s="2419"/>
      <c r="U9" s="2419"/>
      <c r="V9" s="2419"/>
      <c r="W9" s="2419"/>
      <c r="X9" s="2419"/>
      <c r="Y9" s="699"/>
      <c r="Z9" s="2401">
        <f>Datenbasis!D9</f>
        <v>0</v>
      </c>
      <c r="AA9" s="2401"/>
      <c r="AB9" s="2401"/>
      <c r="AC9" s="2401"/>
      <c r="AD9" s="2401"/>
      <c r="AE9" s="2401"/>
      <c r="AF9" s="2401"/>
      <c r="AG9" s="2401"/>
      <c r="AH9" s="2401"/>
      <c r="AI9" s="2401"/>
      <c r="AJ9" s="2401"/>
      <c r="AK9" s="2401"/>
      <c r="AL9" s="2401"/>
      <c r="AM9" s="2401"/>
      <c r="AN9" s="2401"/>
      <c r="AO9" s="2401"/>
      <c r="AP9" s="2401"/>
      <c r="AQ9" s="2401"/>
      <c r="AR9" s="2401"/>
      <c r="AS9" s="2401"/>
      <c r="AT9" s="2401"/>
      <c r="AU9" s="2401"/>
      <c r="AV9" s="2401"/>
      <c r="AW9" s="2401"/>
      <c r="AX9" s="2401"/>
      <c r="AY9" s="2401"/>
      <c r="AZ9" s="2402"/>
    </row>
    <row r="10" spans="2:52" s="70" customFormat="1" ht="18" customHeight="1">
      <c r="B10" s="2410"/>
      <c r="C10" s="2411"/>
      <c r="D10" s="2411"/>
      <c r="E10" s="2411"/>
      <c r="F10" s="2411"/>
      <c r="G10" s="2411"/>
      <c r="H10" s="2411"/>
      <c r="I10" s="2411"/>
      <c r="J10" s="2411"/>
      <c r="K10" s="2411"/>
      <c r="L10" s="2411"/>
      <c r="M10" s="2419" t="s">
        <v>5</v>
      </c>
      <c r="N10" s="2419"/>
      <c r="O10" s="2419"/>
      <c r="P10" s="2419"/>
      <c r="Q10" s="2419"/>
      <c r="R10" s="2419"/>
      <c r="S10" s="2419"/>
      <c r="T10" s="2419"/>
      <c r="U10" s="2419"/>
      <c r="V10" s="2419"/>
      <c r="W10" s="2419"/>
      <c r="X10" s="2419"/>
      <c r="Y10" s="2400" t="str">
        <f>Datenbasis!E9</f>
        <v>D</v>
      </c>
      <c r="Z10" s="2400"/>
      <c r="AA10" s="700"/>
      <c r="AB10" s="2449">
        <f>Datenbasis!F9</f>
        <v>0</v>
      </c>
      <c r="AC10" s="2450"/>
      <c r="AD10" s="2450"/>
      <c r="AE10" s="2450"/>
      <c r="AF10" s="699"/>
      <c r="AG10" s="2419">
        <f>Datenbasis!G9</f>
        <v>0</v>
      </c>
      <c r="AH10" s="2419"/>
      <c r="AI10" s="2419"/>
      <c r="AJ10" s="2419"/>
      <c r="AK10" s="2419"/>
      <c r="AL10" s="2419"/>
      <c r="AM10" s="2419"/>
      <c r="AN10" s="2419"/>
      <c r="AO10" s="2419"/>
      <c r="AP10" s="2419"/>
      <c r="AQ10" s="2419"/>
      <c r="AR10" s="2419"/>
      <c r="AS10" s="2419"/>
      <c r="AT10" s="2419"/>
      <c r="AU10" s="2419"/>
      <c r="AV10" s="2419"/>
      <c r="AW10" s="2419"/>
      <c r="AX10" s="2419"/>
      <c r="AY10" s="2419"/>
      <c r="AZ10" s="2423"/>
    </row>
    <row r="11" spans="2:52" ht="18" customHeight="1">
      <c r="B11" s="1411"/>
      <c r="C11" s="1412"/>
      <c r="D11" s="1412"/>
      <c r="E11" s="1412"/>
      <c r="F11" s="1412"/>
      <c r="G11" s="1412"/>
      <c r="H11" s="1412"/>
      <c r="I11" s="1412"/>
      <c r="J11" s="1412"/>
      <c r="K11" s="1412"/>
      <c r="L11" s="1413"/>
      <c r="M11" s="2436" t="s">
        <v>16</v>
      </c>
      <c r="N11" s="2436"/>
      <c r="O11" s="2436"/>
      <c r="P11" s="2436"/>
      <c r="Q11" s="2436"/>
      <c r="R11" s="2436"/>
      <c r="S11" s="2436"/>
      <c r="T11" s="2436"/>
      <c r="U11" s="2436"/>
      <c r="V11" s="2436"/>
      <c r="W11" s="2436"/>
      <c r="X11" s="2436"/>
      <c r="Y11" s="701"/>
      <c r="Z11" s="2437">
        <f>Datenbasis!H9</f>
        <v>0</v>
      </c>
      <c r="AA11" s="2438"/>
      <c r="AB11" s="2438"/>
      <c r="AC11" s="2438"/>
      <c r="AD11" s="2438"/>
      <c r="AE11" s="2438"/>
      <c r="AF11" s="2438"/>
      <c r="AG11" s="2438"/>
      <c r="AH11" s="2438"/>
      <c r="AI11" s="2438"/>
      <c r="AJ11" s="702"/>
      <c r="AK11" s="2439">
        <f>Datenbasis!I9</f>
        <v>0</v>
      </c>
      <c r="AL11" s="2439"/>
      <c r="AM11" s="2439"/>
      <c r="AN11" s="2439"/>
      <c r="AO11" s="2439"/>
      <c r="AP11" s="2439"/>
      <c r="AQ11" s="2439"/>
      <c r="AR11" s="2439"/>
      <c r="AS11" s="2439"/>
      <c r="AT11" s="2439"/>
      <c r="AU11" s="2439"/>
      <c r="AV11" s="2439"/>
      <c r="AW11" s="2439"/>
      <c r="AX11" s="2439"/>
      <c r="AY11" s="2439"/>
      <c r="AZ11" s="2440"/>
    </row>
    <row r="12" spans="2:52" ht="18" customHeight="1">
      <c r="B12" s="2412" t="s">
        <v>11</v>
      </c>
      <c r="C12" s="2413"/>
      <c r="D12" s="2413"/>
      <c r="E12" s="2413"/>
      <c r="F12" s="2413"/>
      <c r="G12" s="2413"/>
      <c r="H12" s="2413"/>
      <c r="I12" s="2413"/>
      <c r="J12" s="2413"/>
      <c r="K12" s="2413"/>
      <c r="L12" s="2413"/>
      <c r="M12" s="2414" t="s">
        <v>10</v>
      </c>
      <c r="N12" s="2414"/>
      <c r="O12" s="2414"/>
      <c r="P12" s="2414"/>
      <c r="Q12" s="2414"/>
      <c r="R12" s="2414"/>
      <c r="S12" s="2414"/>
      <c r="T12" s="2414"/>
      <c r="U12" s="2414"/>
      <c r="V12" s="2414"/>
      <c r="W12" s="2414"/>
      <c r="X12" s="2414"/>
      <c r="Y12" s="203"/>
      <c r="Z12" s="2391">
        <f>Datenbasis!C10</f>
        <v>0</v>
      </c>
      <c r="AA12" s="2391"/>
      <c r="AB12" s="2391"/>
      <c r="AC12" s="2391"/>
      <c r="AD12" s="2391"/>
      <c r="AE12" s="2391"/>
      <c r="AF12" s="2391"/>
      <c r="AG12" s="2391"/>
      <c r="AH12" s="2391"/>
      <c r="AI12" s="2391"/>
      <c r="AJ12" s="2391"/>
      <c r="AK12" s="2391"/>
      <c r="AL12" s="2391"/>
      <c r="AM12" s="2391"/>
      <c r="AN12" s="2391"/>
      <c r="AO12" s="2391"/>
      <c r="AP12" s="2391"/>
      <c r="AQ12" s="2391"/>
      <c r="AR12" s="2391"/>
      <c r="AS12" s="2391"/>
      <c r="AT12" s="2391"/>
      <c r="AU12" s="2391"/>
      <c r="AV12" s="2391"/>
      <c r="AW12" s="2391"/>
      <c r="AX12" s="2391"/>
      <c r="AY12" s="2391"/>
      <c r="AZ12" s="2392"/>
    </row>
    <row r="13" spans="2:52" s="70" customFormat="1" ht="18" customHeight="1">
      <c r="B13" s="2451" t="s">
        <v>12</v>
      </c>
      <c r="C13" s="2452"/>
      <c r="D13" s="2452"/>
      <c r="E13" s="2452"/>
      <c r="F13" s="2452"/>
      <c r="G13" s="2452"/>
      <c r="H13" s="2452"/>
      <c r="I13" s="2452"/>
      <c r="J13" s="2452"/>
      <c r="K13" s="2452"/>
      <c r="L13" s="2453"/>
      <c r="M13" s="2419" t="s">
        <v>4</v>
      </c>
      <c r="N13" s="2419"/>
      <c r="O13" s="2419"/>
      <c r="P13" s="2419"/>
      <c r="Q13" s="2419"/>
      <c r="R13" s="2419"/>
      <c r="S13" s="2419"/>
      <c r="T13" s="2419"/>
      <c r="U13" s="2419"/>
      <c r="V13" s="2419"/>
      <c r="W13" s="2419"/>
      <c r="X13" s="2419"/>
      <c r="Y13" s="699"/>
      <c r="Z13" s="2401">
        <f>Datenbasis!D10</f>
        <v>0</v>
      </c>
      <c r="AA13" s="2401"/>
      <c r="AB13" s="2401"/>
      <c r="AC13" s="2401"/>
      <c r="AD13" s="2401"/>
      <c r="AE13" s="2401"/>
      <c r="AF13" s="2401"/>
      <c r="AG13" s="2401"/>
      <c r="AH13" s="2401"/>
      <c r="AI13" s="2401"/>
      <c r="AJ13" s="2401"/>
      <c r="AK13" s="2401"/>
      <c r="AL13" s="2401"/>
      <c r="AM13" s="2401"/>
      <c r="AN13" s="2401"/>
      <c r="AO13" s="2401"/>
      <c r="AP13" s="2401"/>
      <c r="AQ13" s="2401"/>
      <c r="AR13" s="2401"/>
      <c r="AS13" s="2401"/>
      <c r="AT13" s="2401"/>
      <c r="AU13" s="2401"/>
      <c r="AV13" s="2401"/>
      <c r="AW13" s="2401"/>
      <c r="AX13" s="2401"/>
      <c r="AY13" s="2401"/>
      <c r="AZ13" s="2402"/>
    </row>
    <row r="14" spans="2:52" s="70" customFormat="1" ht="18" customHeight="1">
      <c r="B14" s="2410"/>
      <c r="C14" s="2411"/>
      <c r="D14" s="2411"/>
      <c r="E14" s="2411"/>
      <c r="F14" s="2411"/>
      <c r="G14" s="2411"/>
      <c r="H14" s="2411"/>
      <c r="I14" s="2411"/>
      <c r="J14" s="2411"/>
      <c r="K14" s="2411"/>
      <c r="L14" s="2411"/>
      <c r="M14" s="2419" t="s">
        <v>5</v>
      </c>
      <c r="N14" s="2419"/>
      <c r="O14" s="2419"/>
      <c r="P14" s="2419"/>
      <c r="Q14" s="2419"/>
      <c r="R14" s="2419"/>
      <c r="S14" s="2419"/>
      <c r="T14" s="2419"/>
      <c r="U14" s="2419"/>
      <c r="V14" s="2419"/>
      <c r="W14" s="2419"/>
      <c r="X14" s="2419"/>
      <c r="Y14" s="2400" t="str">
        <f>Datenbasis!E10</f>
        <v>D</v>
      </c>
      <c r="Z14" s="2400"/>
      <c r="AA14" s="700"/>
      <c r="AB14" s="2449">
        <f>Datenbasis!F10</f>
        <v>0</v>
      </c>
      <c r="AC14" s="2450"/>
      <c r="AD14" s="2450"/>
      <c r="AE14" s="2450"/>
      <c r="AF14" s="699"/>
      <c r="AG14" s="2419">
        <f>Datenbasis!G10</f>
        <v>0</v>
      </c>
      <c r="AH14" s="2419"/>
      <c r="AI14" s="2419"/>
      <c r="AJ14" s="2419"/>
      <c r="AK14" s="2419"/>
      <c r="AL14" s="2419"/>
      <c r="AM14" s="2419"/>
      <c r="AN14" s="2419"/>
      <c r="AO14" s="2419"/>
      <c r="AP14" s="2419"/>
      <c r="AQ14" s="2419"/>
      <c r="AR14" s="2419"/>
      <c r="AS14" s="2419"/>
      <c r="AT14" s="2419"/>
      <c r="AU14" s="2419"/>
      <c r="AV14" s="2419"/>
      <c r="AW14" s="2419"/>
      <c r="AX14" s="2419"/>
      <c r="AY14" s="2419"/>
      <c r="AZ14" s="2423"/>
    </row>
    <row r="15" spans="2:52" ht="18" customHeight="1">
      <c r="B15" s="2477"/>
      <c r="C15" s="2478"/>
      <c r="D15" s="2478"/>
      <c r="E15" s="2478"/>
      <c r="F15" s="2478"/>
      <c r="G15" s="2478"/>
      <c r="H15" s="2478"/>
      <c r="I15" s="2478"/>
      <c r="J15" s="2478"/>
      <c r="K15" s="2478"/>
      <c r="L15" s="2478"/>
      <c r="M15" s="1829" t="s">
        <v>16</v>
      </c>
      <c r="N15" s="1829"/>
      <c r="O15" s="1829"/>
      <c r="P15" s="1829"/>
      <c r="Q15" s="1829"/>
      <c r="R15" s="1829"/>
      <c r="S15" s="1829"/>
      <c r="T15" s="1829"/>
      <c r="U15" s="1829"/>
      <c r="V15" s="1829"/>
      <c r="W15" s="1829"/>
      <c r="X15" s="1829"/>
      <c r="Y15" s="204"/>
      <c r="Z15" s="2433">
        <f>Datenbasis!H10</f>
        <v>0</v>
      </c>
      <c r="AA15" s="2433"/>
      <c r="AB15" s="2433"/>
      <c r="AC15" s="2433"/>
      <c r="AD15" s="2433"/>
      <c r="AE15" s="2433"/>
      <c r="AF15" s="2433"/>
      <c r="AG15" s="2433"/>
      <c r="AH15" s="2433"/>
      <c r="AI15" s="2433"/>
      <c r="AJ15" s="205"/>
      <c r="AK15" s="2472">
        <f>Datenbasis!I10</f>
        <v>0</v>
      </c>
      <c r="AL15" s="2472"/>
      <c r="AM15" s="2472"/>
      <c r="AN15" s="2472"/>
      <c r="AO15" s="2472"/>
      <c r="AP15" s="2472"/>
      <c r="AQ15" s="2472"/>
      <c r="AR15" s="2472"/>
      <c r="AS15" s="2472"/>
      <c r="AT15" s="2472"/>
      <c r="AU15" s="2472"/>
      <c r="AV15" s="2472"/>
      <c r="AW15" s="2472"/>
      <c r="AX15" s="2472"/>
      <c r="AY15" s="2472"/>
      <c r="AZ15" s="2473"/>
    </row>
    <row r="16" spans="2:52" ht="18" customHeight="1">
      <c r="B16" s="1977" t="s">
        <v>13</v>
      </c>
      <c r="C16" s="1978"/>
      <c r="D16" s="1978"/>
      <c r="E16" s="1978"/>
      <c r="F16" s="1978"/>
      <c r="G16" s="1978"/>
      <c r="H16" s="1978"/>
      <c r="I16" s="1978"/>
      <c r="J16" s="1978"/>
      <c r="K16" s="1978"/>
      <c r="L16" s="1978"/>
      <c r="M16" s="2422" t="s">
        <v>10</v>
      </c>
      <c r="N16" s="2422"/>
      <c r="O16" s="2422"/>
      <c r="P16" s="2422"/>
      <c r="Q16" s="2422"/>
      <c r="R16" s="2422"/>
      <c r="S16" s="2422"/>
      <c r="T16" s="2422"/>
      <c r="U16" s="2422"/>
      <c r="V16" s="2422"/>
      <c r="W16" s="2422"/>
      <c r="X16" s="2422"/>
      <c r="Y16" s="101"/>
      <c r="Z16" s="1967">
        <f>'E.1 Anmeldung Netzanschluss MS'!Z16</f>
        <v>0</v>
      </c>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8"/>
    </row>
    <row r="17" spans="2:67" ht="18" customHeight="1">
      <c r="B17" s="2431" t="s">
        <v>14</v>
      </c>
      <c r="C17" s="2432"/>
      <c r="D17" s="2432"/>
      <c r="E17" s="2432"/>
      <c r="F17" s="2432"/>
      <c r="G17" s="2432"/>
      <c r="H17" s="2432"/>
      <c r="I17" s="2432"/>
      <c r="J17" s="2432"/>
      <c r="K17" s="2432"/>
      <c r="L17" s="2432"/>
      <c r="M17" s="1866" t="s">
        <v>4</v>
      </c>
      <c r="N17" s="1866"/>
      <c r="O17" s="1866"/>
      <c r="P17" s="1866"/>
      <c r="Q17" s="1866"/>
      <c r="R17" s="1866"/>
      <c r="S17" s="1866"/>
      <c r="T17" s="1866"/>
      <c r="U17" s="1866"/>
      <c r="V17" s="1866"/>
      <c r="W17" s="1866"/>
      <c r="X17" s="1866"/>
      <c r="Y17" s="210"/>
      <c r="Z17" s="2504">
        <f>'E.1 Anmeldung Netzanschluss MS'!Z17</f>
        <v>0</v>
      </c>
      <c r="AA17" s="2504"/>
      <c r="AB17" s="2504"/>
      <c r="AC17" s="2504"/>
      <c r="AD17" s="2504"/>
      <c r="AE17" s="2504"/>
      <c r="AF17" s="2504"/>
      <c r="AG17" s="2504"/>
      <c r="AH17" s="2504"/>
      <c r="AI17" s="2504"/>
      <c r="AJ17" s="2504"/>
      <c r="AK17" s="2504"/>
      <c r="AL17" s="2504"/>
      <c r="AM17" s="2504"/>
      <c r="AN17" s="2504"/>
      <c r="AO17" s="2504"/>
      <c r="AP17" s="2504"/>
      <c r="AQ17" s="2504"/>
      <c r="AR17" s="2504"/>
      <c r="AS17" s="2504"/>
      <c r="AT17" s="2504"/>
      <c r="AU17" s="2504"/>
      <c r="AV17" s="2504"/>
      <c r="AW17" s="2504"/>
      <c r="AX17" s="2504"/>
      <c r="AY17" s="2504"/>
      <c r="AZ17" s="2505"/>
    </row>
    <row r="18" spans="2:67" ht="18" customHeight="1">
      <c r="B18" s="2387"/>
      <c r="C18" s="2388"/>
      <c r="D18" s="2388"/>
      <c r="E18" s="2388"/>
      <c r="F18" s="2388"/>
      <c r="G18" s="2388"/>
      <c r="H18" s="2388"/>
      <c r="I18" s="2388"/>
      <c r="J18" s="2388"/>
      <c r="K18" s="2388"/>
      <c r="L18" s="2388"/>
      <c r="M18" s="2389" t="s">
        <v>5</v>
      </c>
      <c r="N18" s="2389"/>
      <c r="O18" s="2389"/>
      <c r="P18" s="2389"/>
      <c r="Q18" s="2389"/>
      <c r="R18" s="2389"/>
      <c r="S18" s="2389"/>
      <c r="T18" s="2389"/>
      <c r="U18" s="2389"/>
      <c r="V18" s="2389"/>
      <c r="W18" s="2389"/>
      <c r="X18" s="2389"/>
      <c r="Y18" s="2390" t="str">
        <f>'E.1 Anmeldung Netzanschluss MS'!Y18</f>
        <v>D</v>
      </c>
      <c r="Z18" s="2390"/>
      <c r="AA18" s="211"/>
      <c r="AB18" s="2427">
        <f>'E.1 Anmeldung Netzanschluss MS'!AB18</f>
        <v>0</v>
      </c>
      <c r="AC18" s="2428"/>
      <c r="AD18" s="2428"/>
      <c r="AE18" s="2428"/>
      <c r="AF18" s="212"/>
      <c r="AG18" s="2489">
        <f>'E.1 Anmeldung Netzanschluss MS'!AG18</f>
        <v>0</v>
      </c>
      <c r="AH18" s="2489"/>
      <c r="AI18" s="2489"/>
      <c r="AJ18" s="2489"/>
      <c r="AK18" s="2489"/>
      <c r="AL18" s="2489"/>
      <c r="AM18" s="2489"/>
      <c r="AN18" s="2489"/>
      <c r="AO18" s="2489"/>
      <c r="AP18" s="2489"/>
      <c r="AQ18" s="2489"/>
      <c r="AR18" s="2489"/>
      <c r="AS18" s="2489"/>
      <c r="AT18" s="2489"/>
      <c r="AU18" s="2489"/>
      <c r="AV18" s="2489"/>
      <c r="AW18" s="2489"/>
      <c r="AX18" s="2489"/>
      <c r="AY18" s="2489"/>
      <c r="AZ18" s="2490"/>
    </row>
    <row r="19" spans="2:67" ht="18" customHeight="1">
      <c r="B19" s="2061"/>
      <c r="C19" s="2062"/>
      <c r="D19" s="2062"/>
      <c r="E19" s="2062"/>
      <c r="F19" s="2062"/>
      <c r="G19" s="2062"/>
      <c r="H19" s="2062"/>
      <c r="I19" s="2062"/>
      <c r="J19" s="2062"/>
      <c r="K19" s="2062"/>
      <c r="L19" s="2062"/>
      <c r="M19" s="2418" t="s">
        <v>16</v>
      </c>
      <c r="N19" s="2418"/>
      <c r="O19" s="2418"/>
      <c r="P19" s="2418"/>
      <c r="Q19" s="2418"/>
      <c r="R19" s="2418"/>
      <c r="S19" s="2418"/>
      <c r="T19" s="2418"/>
      <c r="U19" s="2418"/>
      <c r="V19" s="2418"/>
      <c r="W19" s="2418"/>
      <c r="X19" s="2418"/>
      <c r="Y19" s="213"/>
      <c r="Z19" s="2421">
        <f>'E.1 Anmeldung Netzanschluss MS'!Z19</f>
        <v>0</v>
      </c>
      <c r="AA19" s="2421"/>
      <c r="AB19" s="2421"/>
      <c r="AC19" s="2421"/>
      <c r="AD19" s="2421"/>
      <c r="AE19" s="2421"/>
      <c r="AF19" s="2421"/>
      <c r="AG19" s="2421"/>
      <c r="AH19" s="2421"/>
      <c r="AI19" s="2421"/>
      <c r="AJ19" s="214"/>
      <c r="AK19" s="2429">
        <f>'E.1 Anmeldung Netzanschluss MS'!AK19</f>
        <v>0</v>
      </c>
      <c r="AL19" s="2429"/>
      <c r="AM19" s="2429"/>
      <c r="AN19" s="2429"/>
      <c r="AO19" s="2429"/>
      <c r="AP19" s="2429"/>
      <c r="AQ19" s="2429"/>
      <c r="AR19" s="2429"/>
      <c r="AS19" s="2429"/>
      <c r="AT19" s="2429"/>
      <c r="AU19" s="2429"/>
      <c r="AV19" s="2429"/>
      <c r="AW19" s="2429"/>
      <c r="AX19" s="2429"/>
      <c r="AY19" s="2429"/>
      <c r="AZ19" s="2430"/>
    </row>
    <row r="20" spans="2:67" ht="18" customHeight="1">
      <c r="B20" s="2083" t="s">
        <v>70</v>
      </c>
      <c r="C20" s="2084"/>
      <c r="D20" s="2084"/>
      <c r="E20" s="2084"/>
      <c r="F20" s="2084"/>
      <c r="G20" s="2084"/>
      <c r="H20" s="2084"/>
      <c r="I20" s="2084"/>
      <c r="J20" s="2084"/>
      <c r="K20" s="2084"/>
      <c r="L20" s="2085"/>
      <c r="M20" s="2474" t="s">
        <v>10</v>
      </c>
      <c r="N20" s="2474"/>
      <c r="O20" s="2474"/>
      <c r="P20" s="2474"/>
      <c r="Q20" s="2474"/>
      <c r="R20" s="2474"/>
      <c r="S20" s="2474"/>
      <c r="T20" s="2474"/>
      <c r="U20" s="2474"/>
      <c r="V20" s="2474"/>
      <c r="W20" s="2474"/>
      <c r="X20" s="2474"/>
      <c r="Y20" s="21"/>
      <c r="Z20" s="2475"/>
      <c r="AA20" s="2475"/>
      <c r="AB20" s="2475"/>
      <c r="AC20" s="2475"/>
      <c r="AD20" s="2475"/>
      <c r="AE20" s="2475"/>
      <c r="AF20" s="2475"/>
      <c r="AG20" s="2475"/>
      <c r="AH20" s="2475"/>
      <c r="AI20" s="2475"/>
      <c r="AJ20" s="2475"/>
      <c r="AK20" s="2475"/>
      <c r="AL20" s="2475"/>
      <c r="AM20" s="2475"/>
      <c r="AN20" s="2475"/>
      <c r="AO20" s="2475"/>
      <c r="AP20" s="2475"/>
      <c r="AQ20" s="2475"/>
      <c r="AR20" s="2475"/>
      <c r="AS20" s="2475"/>
      <c r="AT20" s="2475"/>
      <c r="AU20" s="2475"/>
      <c r="AV20" s="2475"/>
      <c r="AW20" s="2475"/>
      <c r="AX20" s="2475"/>
      <c r="AY20" s="2475"/>
      <c r="AZ20" s="2476"/>
    </row>
    <row r="21" spans="2:67" ht="18" customHeight="1">
      <c r="B21" s="1558" t="s">
        <v>71</v>
      </c>
      <c r="C21" s="2086"/>
      <c r="D21" s="2086"/>
      <c r="E21" s="2086"/>
      <c r="F21" s="2086"/>
      <c r="G21" s="2086"/>
      <c r="H21" s="2086"/>
      <c r="I21" s="2086"/>
      <c r="J21" s="2086"/>
      <c r="K21" s="2086"/>
      <c r="L21" s="1560"/>
      <c r="M21" s="1772" t="s">
        <v>4</v>
      </c>
      <c r="N21" s="1772"/>
      <c r="O21" s="1772"/>
      <c r="P21" s="1772"/>
      <c r="Q21" s="1772"/>
      <c r="R21" s="1772"/>
      <c r="S21" s="1772"/>
      <c r="T21" s="1772"/>
      <c r="U21" s="1772"/>
      <c r="V21" s="1772"/>
      <c r="W21" s="1772"/>
      <c r="X21" s="1772"/>
      <c r="Y21" s="26"/>
      <c r="Z21" s="2265"/>
      <c r="AA21" s="2265"/>
      <c r="AB21" s="2265"/>
      <c r="AC21" s="2265"/>
      <c r="AD21" s="2265"/>
      <c r="AE21" s="2265"/>
      <c r="AF21" s="2265"/>
      <c r="AG21" s="2265"/>
      <c r="AH21" s="2265"/>
      <c r="AI21" s="2265"/>
      <c r="AJ21" s="2265"/>
      <c r="AK21" s="2265"/>
      <c r="AL21" s="2265"/>
      <c r="AM21" s="2265"/>
      <c r="AN21" s="2265"/>
      <c r="AO21" s="2265"/>
      <c r="AP21" s="2265"/>
      <c r="AQ21" s="2265"/>
      <c r="AR21" s="2265"/>
      <c r="AS21" s="2265"/>
      <c r="AT21" s="2265"/>
      <c r="AU21" s="2265"/>
      <c r="AV21" s="2265"/>
      <c r="AW21" s="2265"/>
      <c r="AX21" s="2265"/>
      <c r="AY21" s="2265"/>
      <c r="AZ21" s="2479"/>
    </row>
    <row r="22" spans="2:67" ht="18" customHeight="1">
      <c r="B22" s="2387"/>
      <c r="C22" s="2493"/>
      <c r="D22" s="2493"/>
      <c r="E22" s="2493"/>
      <c r="F22" s="2493"/>
      <c r="G22" s="2493"/>
      <c r="H22" s="2493"/>
      <c r="I22" s="2493"/>
      <c r="J22" s="2493"/>
      <c r="K22" s="2493"/>
      <c r="L22" s="2493"/>
      <c r="M22" s="1866" t="s">
        <v>5</v>
      </c>
      <c r="N22" s="1866"/>
      <c r="O22" s="1866"/>
      <c r="P22" s="1866"/>
      <c r="Q22" s="1866"/>
      <c r="R22" s="1866"/>
      <c r="S22" s="1866"/>
      <c r="T22" s="1866"/>
      <c r="U22" s="1866"/>
      <c r="V22" s="1866"/>
      <c r="W22" s="1866"/>
      <c r="X22" s="1866"/>
      <c r="Y22" s="2494" t="s">
        <v>21</v>
      </c>
      <c r="Z22" s="2494"/>
      <c r="AA22" s="206"/>
      <c r="AB22" s="2495"/>
      <c r="AC22" s="2495"/>
      <c r="AD22" s="2495"/>
      <c r="AE22" s="2495"/>
      <c r="AF22" s="207"/>
      <c r="AG22" s="2496"/>
      <c r="AH22" s="2496"/>
      <c r="AI22" s="2496"/>
      <c r="AJ22" s="2496"/>
      <c r="AK22" s="2496"/>
      <c r="AL22" s="2496"/>
      <c r="AM22" s="2496"/>
      <c r="AN22" s="2496"/>
      <c r="AO22" s="2496"/>
      <c r="AP22" s="2496"/>
      <c r="AQ22" s="2496"/>
      <c r="AR22" s="2496"/>
      <c r="AS22" s="2496"/>
      <c r="AT22" s="2496"/>
      <c r="AU22" s="2496"/>
      <c r="AV22" s="2496"/>
      <c r="AW22" s="2496"/>
      <c r="AX22" s="2496"/>
      <c r="AY22" s="2496"/>
      <c r="AZ22" s="2497"/>
      <c r="BD22" s="215"/>
      <c r="BE22" s="215"/>
      <c r="BF22" s="215"/>
      <c r="BG22" s="215"/>
      <c r="BH22" s="215"/>
      <c r="BI22" s="215"/>
      <c r="BJ22" s="215"/>
      <c r="BK22" s="215"/>
      <c r="BL22" s="215"/>
      <c r="BM22" s="215"/>
      <c r="BN22" s="215"/>
      <c r="BO22" s="215"/>
    </row>
    <row r="23" spans="2:67" ht="18" customHeight="1">
      <c r="B23" s="2405"/>
      <c r="C23" s="2406"/>
      <c r="D23" s="2406"/>
      <c r="E23" s="2406"/>
      <c r="F23" s="2406"/>
      <c r="G23" s="2406"/>
      <c r="H23" s="2406"/>
      <c r="I23" s="2406"/>
      <c r="J23" s="2406"/>
      <c r="K23" s="2406"/>
      <c r="L23" s="2406"/>
      <c r="M23" s="2064" t="s">
        <v>16</v>
      </c>
      <c r="N23" s="2064"/>
      <c r="O23" s="2064"/>
      <c r="P23" s="2064"/>
      <c r="Q23" s="2064"/>
      <c r="R23" s="2064"/>
      <c r="S23" s="2064"/>
      <c r="T23" s="2064"/>
      <c r="U23" s="2064"/>
      <c r="V23" s="2064"/>
      <c r="W23" s="2064"/>
      <c r="X23" s="2064"/>
      <c r="Y23" s="208"/>
      <c r="Z23" s="2506"/>
      <c r="AA23" s="2506"/>
      <c r="AB23" s="2506"/>
      <c r="AC23" s="2506"/>
      <c r="AD23" s="2506"/>
      <c r="AE23" s="2506"/>
      <c r="AF23" s="2506"/>
      <c r="AG23" s="2506"/>
      <c r="AH23" s="2506"/>
      <c r="AI23" s="2506"/>
      <c r="AJ23" s="209"/>
      <c r="AK23" s="2507"/>
      <c r="AL23" s="2508"/>
      <c r="AM23" s="2508"/>
      <c r="AN23" s="2508"/>
      <c r="AO23" s="2508"/>
      <c r="AP23" s="2508"/>
      <c r="AQ23" s="2508"/>
      <c r="AR23" s="2508"/>
      <c r="AS23" s="2508"/>
      <c r="AT23" s="2508"/>
      <c r="AU23" s="2508"/>
      <c r="AV23" s="2508"/>
      <c r="AW23" s="2508"/>
      <c r="AX23" s="2508"/>
      <c r="AY23" s="2508"/>
      <c r="AZ23" s="2509"/>
      <c r="BD23" s="217"/>
      <c r="BE23" s="217"/>
      <c r="BF23" s="216"/>
      <c r="BG23" s="216"/>
      <c r="BH23" s="216"/>
      <c r="BI23" s="216"/>
      <c r="BJ23" s="216"/>
      <c r="BK23" s="216"/>
      <c r="BL23" s="216"/>
      <c r="BM23" s="216"/>
      <c r="BN23" s="216"/>
      <c r="BO23" s="216"/>
    </row>
    <row r="24" spans="2:67" ht="21" customHeight="1">
      <c r="B24" s="2482" t="s">
        <v>32</v>
      </c>
      <c r="C24" s="2483"/>
      <c r="D24" s="2483"/>
      <c r="E24" s="2483"/>
      <c r="F24" s="2483"/>
      <c r="G24" s="2483"/>
      <c r="H24" s="2483"/>
      <c r="I24" s="2483"/>
      <c r="J24" s="2483"/>
      <c r="K24" s="2483"/>
      <c r="L24" s="2483"/>
      <c r="M24" s="2443"/>
      <c r="N24" s="2444"/>
      <c r="O24" s="2441" t="s">
        <v>375</v>
      </c>
      <c r="P24" s="2031"/>
      <c r="Q24" s="2031"/>
      <c r="R24" s="2031"/>
      <c r="S24" s="2031"/>
      <c r="T24" s="2031"/>
      <c r="U24" s="2031"/>
      <c r="V24" s="2031"/>
      <c r="W24" s="2031"/>
      <c r="X24" s="2442"/>
      <c r="Y24" s="2445"/>
      <c r="Z24" s="2446"/>
      <c r="AA24" s="2447" t="s">
        <v>376</v>
      </c>
      <c r="AB24" s="2448"/>
      <c r="AC24" s="2448"/>
      <c r="AD24" s="2448"/>
      <c r="AE24" s="2448"/>
      <c r="AF24" s="2448"/>
      <c r="AG24" s="2448"/>
      <c r="AH24" s="2448"/>
      <c r="AI24" s="2448"/>
      <c r="AJ24" s="218"/>
      <c r="AK24" s="2407" t="s">
        <v>377</v>
      </c>
      <c r="AL24" s="2408"/>
      <c r="AM24" s="2408"/>
      <c r="AN24" s="2408"/>
      <c r="AO24" s="2408"/>
      <c r="AP24" s="2408"/>
      <c r="AQ24" s="2408"/>
      <c r="AR24" s="2408"/>
      <c r="AS24" s="2408"/>
      <c r="AT24" s="2408"/>
      <c r="AU24" s="2408"/>
      <c r="AV24" s="2408"/>
      <c r="AW24" s="2408"/>
      <c r="AX24" s="2408"/>
      <c r="AY24" s="2408"/>
      <c r="AZ24" s="2409"/>
      <c r="BD24" s="215"/>
      <c r="BE24" s="215"/>
      <c r="BF24" s="215"/>
      <c r="BG24" s="215"/>
      <c r="BH24" s="215"/>
      <c r="BI24" s="215"/>
      <c r="BJ24" s="215"/>
      <c r="BK24" s="215"/>
      <c r="BL24" s="215"/>
      <c r="BM24" s="215"/>
      <c r="BN24" s="215"/>
      <c r="BO24" s="215"/>
    </row>
    <row r="25" spans="2:67" s="70" customFormat="1" ht="18" customHeight="1">
      <c r="B25" s="1977" t="s">
        <v>72</v>
      </c>
      <c r="C25" s="1978"/>
      <c r="D25" s="1978"/>
      <c r="E25" s="1978"/>
      <c r="F25" s="1978"/>
      <c r="G25" s="1978"/>
      <c r="H25" s="1978"/>
      <c r="I25" s="1978"/>
      <c r="J25" s="1978"/>
      <c r="K25" s="1978"/>
      <c r="L25" s="1978"/>
      <c r="M25" s="2498" t="s">
        <v>378</v>
      </c>
      <c r="N25" s="2499"/>
      <c r="O25" s="2499"/>
      <c r="P25" s="2499"/>
      <c r="Q25" s="2499"/>
      <c r="R25" s="2499"/>
      <c r="S25" s="2499"/>
      <c r="T25" s="2499"/>
      <c r="U25" s="2499"/>
      <c r="V25" s="2499"/>
      <c r="W25" s="2499"/>
      <c r="X25" s="2499"/>
      <c r="Y25" s="2499"/>
      <c r="Z25" s="2499"/>
      <c r="AA25" s="2499"/>
      <c r="AB25" s="2499"/>
      <c r="AC25" s="2499"/>
      <c r="AD25" s="2499"/>
      <c r="AE25" s="2499"/>
      <c r="AF25" s="2499"/>
      <c r="AG25" s="2499"/>
      <c r="AH25" s="2499"/>
      <c r="AI25" s="2499"/>
      <c r="AJ25" s="2499"/>
      <c r="AK25" s="2499"/>
      <c r="AL25" s="2499"/>
      <c r="AM25" s="2499"/>
      <c r="AN25" s="2499"/>
      <c r="AO25" s="2499"/>
      <c r="AP25" s="2499"/>
      <c r="AQ25" s="2499"/>
      <c r="AR25" s="2499"/>
      <c r="AS25" s="2499"/>
      <c r="AT25" s="2499"/>
      <c r="AU25" s="2499"/>
      <c r="AV25" s="2499"/>
      <c r="AW25" s="2499"/>
      <c r="AX25" s="2499"/>
      <c r="AY25" s="2499"/>
      <c r="AZ25" s="2500"/>
      <c r="BD25" s="215"/>
      <c r="BE25" s="215"/>
      <c r="BF25" s="215"/>
      <c r="BG25" s="215"/>
      <c r="BH25" s="215"/>
      <c r="BI25" s="215"/>
      <c r="BJ25" s="215"/>
      <c r="BK25" s="215"/>
      <c r="BL25" s="215"/>
      <c r="BM25" s="215"/>
      <c r="BN25" s="215"/>
      <c r="BO25" s="215"/>
    </row>
    <row r="26" spans="2:67" s="70" customFormat="1" ht="18" customHeight="1">
      <c r="B26" s="2501"/>
      <c r="C26" s="2502"/>
      <c r="D26" s="2502"/>
      <c r="E26" s="2502"/>
      <c r="F26" s="2502"/>
      <c r="G26" s="2502"/>
      <c r="H26" s="2502"/>
      <c r="I26" s="2502"/>
      <c r="J26" s="2502"/>
      <c r="K26" s="2502"/>
      <c r="L26" s="2502"/>
      <c r="M26" s="2503" t="s">
        <v>379</v>
      </c>
      <c r="N26" s="2424"/>
      <c r="O26" s="2424"/>
      <c r="P26" s="2424"/>
      <c r="Q26" s="2424"/>
      <c r="R26" s="2424"/>
      <c r="S26" s="2424"/>
      <c r="T26" s="2424"/>
      <c r="U26" s="2424"/>
      <c r="V26" s="2424"/>
      <c r="W26" s="2424"/>
      <c r="X26" s="2424"/>
      <c r="Y26" s="2424"/>
      <c r="Z26" s="2424"/>
      <c r="AA26" s="2424"/>
      <c r="AB26" s="2424"/>
      <c r="AC26" s="2424"/>
      <c r="AD26" s="2424"/>
      <c r="AE26" s="2424"/>
      <c r="AF26" s="2424"/>
      <c r="AG26" s="2425"/>
      <c r="AH26" s="2425"/>
      <c r="AI26" s="2424" t="s">
        <v>38</v>
      </c>
      <c r="AJ26" s="2424"/>
      <c r="AK26" s="2424"/>
      <c r="AL26" s="2424"/>
      <c r="AM26" s="2424"/>
      <c r="AN26" s="2425"/>
      <c r="AO26" s="2425"/>
      <c r="AP26" s="2424" t="s">
        <v>39</v>
      </c>
      <c r="AQ26" s="2424"/>
      <c r="AR26" s="2424"/>
      <c r="AS26" s="2424"/>
      <c r="AT26" s="2424"/>
      <c r="AU26" s="2424"/>
      <c r="AV26" s="2424"/>
      <c r="AW26" s="2424"/>
      <c r="AX26" s="2424"/>
      <c r="AY26" s="2424"/>
      <c r="AZ26" s="2426"/>
      <c r="BD26" s="215"/>
      <c r="BE26" s="215"/>
      <c r="BH26" s="215"/>
      <c r="BM26" s="215"/>
      <c r="BN26" s="215"/>
      <c r="BO26" s="215"/>
    </row>
    <row r="27" spans="2:67" ht="21" customHeight="1">
      <c r="B27" s="219"/>
      <c r="C27" s="2486"/>
      <c r="D27" s="2486"/>
      <c r="E27" s="2487" t="s">
        <v>380</v>
      </c>
      <c r="F27" s="2488"/>
      <c r="G27" s="2488"/>
      <c r="H27" s="2488"/>
      <c r="I27" s="2488"/>
      <c r="J27" s="2488"/>
      <c r="K27" s="2488"/>
      <c r="L27" s="2488"/>
      <c r="M27" s="2488"/>
      <c r="N27" s="2488"/>
      <c r="O27" s="2488"/>
      <c r="P27" s="2488"/>
      <c r="Q27" s="2488"/>
      <c r="R27" s="2488"/>
      <c r="S27" s="2488"/>
      <c r="T27" s="2488"/>
      <c r="U27" s="2488"/>
      <c r="V27" s="2488"/>
      <c r="W27" s="2488"/>
      <c r="X27" s="2488"/>
      <c r="Y27" s="2488"/>
      <c r="Z27" s="2488"/>
      <c r="AA27" s="2480"/>
      <c r="AB27" s="2481"/>
      <c r="AC27" s="2484" t="s">
        <v>386</v>
      </c>
      <c r="AD27" s="2484"/>
      <c r="AE27" s="2484"/>
      <c r="AF27" s="2484"/>
      <c r="AG27" s="2484"/>
      <c r="AH27" s="2484"/>
      <c r="AI27" s="2484"/>
      <c r="AJ27" s="2484"/>
      <c r="AK27" s="2484"/>
      <c r="AL27" s="2484"/>
      <c r="AM27" s="2484"/>
      <c r="AN27" s="2484"/>
      <c r="AO27" s="2484"/>
      <c r="AP27" s="2484"/>
      <c r="AQ27" s="2484"/>
      <c r="AR27" s="2484"/>
      <c r="AS27" s="2484"/>
      <c r="AT27" s="2484"/>
      <c r="AU27" s="2484"/>
      <c r="AV27" s="2484"/>
      <c r="AW27" s="2484"/>
      <c r="AX27" s="2484"/>
      <c r="AY27" s="2484"/>
      <c r="AZ27" s="2485"/>
    </row>
    <row r="28" spans="2:67" s="70" customFormat="1" ht="21" customHeight="1">
      <c r="B28" s="219"/>
      <c r="C28" s="2486"/>
      <c r="D28" s="2486"/>
      <c r="E28" s="2487" t="s">
        <v>382</v>
      </c>
      <c r="F28" s="2488"/>
      <c r="G28" s="2488"/>
      <c r="H28" s="2488"/>
      <c r="I28" s="2488"/>
      <c r="J28" s="2488"/>
      <c r="K28" s="2488"/>
      <c r="L28" s="2488"/>
      <c r="M28" s="2488"/>
      <c r="N28" s="2488"/>
      <c r="O28" s="2488"/>
      <c r="P28" s="2488"/>
      <c r="Q28" s="2488"/>
      <c r="R28" s="2488"/>
      <c r="S28" s="2488"/>
      <c r="T28" s="2488"/>
      <c r="U28" s="2488"/>
      <c r="V28" s="2488"/>
      <c r="W28" s="2488"/>
      <c r="X28" s="2488"/>
      <c r="Y28" s="2488"/>
      <c r="Z28" s="2488"/>
      <c r="AA28" s="2480"/>
      <c r="AB28" s="2481"/>
      <c r="AC28" s="2484" t="s">
        <v>383</v>
      </c>
      <c r="AD28" s="2484"/>
      <c r="AE28" s="2484"/>
      <c r="AF28" s="2484"/>
      <c r="AG28" s="2484"/>
      <c r="AH28" s="2484"/>
      <c r="AI28" s="2484"/>
      <c r="AJ28" s="2484"/>
      <c r="AK28" s="2484"/>
      <c r="AL28" s="2484"/>
      <c r="AM28" s="2484"/>
      <c r="AN28" s="2484"/>
      <c r="AO28" s="2484"/>
      <c r="AP28" s="2484"/>
      <c r="AQ28" s="2484"/>
      <c r="AR28" s="2484"/>
      <c r="AS28" s="2484"/>
      <c r="AT28" s="2484"/>
      <c r="AU28" s="2484"/>
      <c r="AV28" s="2484"/>
      <c r="AW28" s="2484"/>
      <c r="AX28" s="2484"/>
      <c r="AY28" s="2484"/>
      <c r="AZ28" s="2485"/>
    </row>
    <row r="29" spans="2:67" s="70" customFormat="1" ht="21" customHeight="1">
      <c r="B29" s="219"/>
      <c r="C29" s="2486"/>
      <c r="D29" s="2486"/>
      <c r="E29" s="2487" t="s">
        <v>384</v>
      </c>
      <c r="F29" s="2488"/>
      <c r="G29" s="2488"/>
      <c r="H29" s="2488"/>
      <c r="I29" s="2488"/>
      <c r="J29" s="2488"/>
      <c r="K29" s="2488"/>
      <c r="L29" s="2488"/>
      <c r="M29" s="2488"/>
      <c r="N29" s="2488"/>
      <c r="O29" s="2488"/>
      <c r="P29" s="2488"/>
      <c r="Q29" s="2488"/>
      <c r="R29" s="2488"/>
      <c r="S29" s="2488"/>
      <c r="T29" s="2488"/>
      <c r="U29" s="2488"/>
      <c r="V29" s="2488"/>
      <c r="W29" s="2488"/>
      <c r="X29" s="2488"/>
      <c r="Y29" s="2488"/>
      <c r="Z29" s="2488"/>
      <c r="AA29" s="2480"/>
      <c r="AB29" s="2481"/>
      <c r="AC29" s="2484" t="s">
        <v>381</v>
      </c>
      <c r="AD29" s="2484"/>
      <c r="AE29" s="2484"/>
      <c r="AF29" s="2484"/>
      <c r="AG29" s="2484"/>
      <c r="AH29" s="2484"/>
      <c r="AI29" s="2484"/>
      <c r="AJ29" s="2484"/>
      <c r="AK29" s="2484"/>
      <c r="AL29" s="2484"/>
      <c r="AM29" s="2484"/>
      <c r="AN29" s="2484"/>
      <c r="AO29" s="2484"/>
      <c r="AP29" s="2484"/>
      <c r="AQ29" s="2484"/>
      <c r="AR29" s="2484"/>
      <c r="AS29" s="2484"/>
      <c r="AT29" s="2484"/>
      <c r="AU29" s="2484"/>
      <c r="AV29" s="2484"/>
      <c r="AW29" s="2484"/>
      <c r="AX29" s="2484"/>
      <c r="AY29" s="2484"/>
      <c r="AZ29" s="2485"/>
    </row>
    <row r="30" spans="2:67" s="70" customFormat="1" ht="21" customHeight="1">
      <c r="B30" s="219"/>
      <c r="C30" s="2486"/>
      <c r="D30" s="2486"/>
      <c r="E30" s="2484" t="s">
        <v>385</v>
      </c>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c r="AN30" s="2484"/>
      <c r="AO30" s="2484"/>
      <c r="AP30" s="2484"/>
      <c r="AQ30" s="2484"/>
      <c r="AR30" s="2484"/>
      <c r="AS30" s="2484"/>
      <c r="AT30" s="2484"/>
      <c r="AU30" s="2484"/>
      <c r="AV30" s="2484"/>
      <c r="AW30" s="2484"/>
      <c r="AX30" s="2484"/>
      <c r="AY30" s="2484"/>
      <c r="AZ30" s="2485"/>
    </row>
    <row r="31" spans="2:67" ht="21" customHeight="1">
      <c r="B31" s="2357"/>
      <c r="C31" s="2358"/>
      <c r="D31" s="2358"/>
      <c r="E31" s="2359" t="s">
        <v>387</v>
      </c>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8"/>
      <c r="AB31" s="2358"/>
      <c r="AC31" s="2359" t="s">
        <v>39</v>
      </c>
      <c r="AD31" s="2359"/>
      <c r="AE31" s="2359"/>
      <c r="AF31" s="2359"/>
      <c r="AG31" s="2358"/>
      <c r="AH31" s="2358"/>
      <c r="AI31" s="2360" t="s">
        <v>38</v>
      </c>
      <c r="AJ31" s="2361"/>
      <c r="AK31" s="2362"/>
      <c r="AL31" s="2358"/>
      <c r="AM31" s="2359" t="s">
        <v>388</v>
      </c>
      <c r="AN31" s="2359"/>
      <c r="AO31" s="2359"/>
      <c r="AP31" s="2359"/>
      <c r="AQ31" s="2359"/>
      <c r="AR31" s="2359"/>
      <c r="AS31" s="2359"/>
      <c r="AT31" s="2359"/>
      <c r="AU31" s="2359"/>
      <c r="AV31" s="2359"/>
      <c r="AW31" s="2359"/>
      <c r="AX31" s="2359"/>
      <c r="AY31" s="2359"/>
      <c r="AZ31" s="2363"/>
    </row>
    <row r="32" spans="2:67" s="70" customFormat="1" ht="21" customHeight="1">
      <c r="B32" s="2357"/>
      <c r="C32" s="2358"/>
      <c r="D32" s="2358"/>
      <c r="E32" s="2359" t="s">
        <v>389</v>
      </c>
      <c r="F32" s="2359"/>
      <c r="G32" s="2359"/>
      <c r="H32" s="2359"/>
      <c r="I32" s="2359"/>
      <c r="J32" s="2359"/>
      <c r="K32" s="2359"/>
      <c r="L32" s="2359"/>
      <c r="M32" s="2359"/>
      <c r="N32" s="2359"/>
      <c r="O32" s="2359"/>
      <c r="P32" s="2359"/>
      <c r="Q32" s="2359"/>
      <c r="R32" s="2359"/>
      <c r="S32" s="2359"/>
      <c r="T32" s="2359"/>
      <c r="U32" s="2359"/>
      <c r="V32" s="2359"/>
      <c r="W32" s="2359"/>
      <c r="X32" s="2359"/>
      <c r="Y32" s="2359"/>
      <c r="Z32" s="2359"/>
      <c r="AA32" s="2358"/>
      <c r="AB32" s="2358"/>
      <c r="AC32" s="2359" t="s">
        <v>39</v>
      </c>
      <c r="AD32" s="2359"/>
      <c r="AE32" s="2359"/>
      <c r="AF32" s="2359"/>
      <c r="AG32" s="2358"/>
      <c r="AH32" s="2358"/>
      <c r="AI32" s="2360" t="s">
        <v>38</v>
      </c>
      <c r="AJ32" s="2361"/>
      <c r="AK32" s="2362"/>
      <c r="AL32" s="2358"/>
      <c r="AM32" s="2359" t="s">
        <v>388</v>
      </c>
      <c r="AN32" s="2359"/>
      <c r="AO32" s="2359"/>
      <c r="AP32" s="2359"/>
      <c r="AQ32" s="2359"/>
      <c r="AR32" s="2359"/>
      <c r="AS32" s="2359"/>
      <c r="AT32" s="2359"/>
      <c r="AU32" s="2359"/>
      <c r="AV32" s="2359"/>
      <c r="AW32" s="2359"/>
      <c r="AX32" s="2359"/>
      <c r="AY32" s="2359"/>
      <c r="AZ32" s="2363"/>
    </row>
    <row r="33" spans="2:52" s="70" customFormat="1" ht="21" customHeight="1">
      <c r="B33" s="2357"/>
      <c r="C33" s="2358"/>
      <c r="D33" s="2358"/>
      <c r="E33" s="2359" t="s">
        <v>390</v>
      </c>
      <c r="F33" s="2359"/>
      <c r="G33" s="2359"/>
      <c r="H33" s="2359"/>
      <c r="I33" s="2359"/>
      <c r="J33" s="2359"/>
      <c r="K33" s="2359"/>
      <c r="L33" s="2359"/>
      <c r="M33" s="2359"/>
      <c r="N33" s="2359"/>
      <c r="O33" s="2359"/>
      <c r="P33" s="2359"/>
      <c r="Q33" s="2359"/>
      <c r="R33" s="2359"/>
      <c r="S33" s="2359"/>
      <c r="T33" s="2359"/>
      <c r="U33" s="2359"/>
      <c r="V33" s="2359"/>
      <c r="W33" s="2359"/>
      <c r="X33" s="2359"/>
      <c r="Y33" s="2359"/>
      <c r="Z33" s="2359"/>
      <c r="AA33" s="2358"/>
      <c r="AB33" s="2358"/>
      <c r="AC33" s="2359" t="s">
        <v>39</v>
      </c>
      <c r="AD33" s="2359"/>
      <c r="AE33" s="2359"/>
      <c r="AF33" s="2359"/>
      <c r="AG33" s="2358"/>
      <c r="AH33" s="2358"/>
      <c r="AI33" s="2360" t="s">
        <v>38</v>
      </c>
      <c r="AJ33" s="2361"/>
      <c r="AK33" s="2362"/>
      <c r="AL33" s="2358"/>
      <c r="AM33" s="2359" t="s">
        <v>391</v>
      </c>
      <c r="AN33" s="2359"/>
      <c r="AO33" s="2359"/>
      <c r="AP33" s="2359"/>
      <c r="AQ33" s="2359"/>
      <c r="AR33" s="2359"/>
      <c r="AS33" s="2359"/>
      <c r="AT33" s="2359"/>
      <c r="AU33" s="2359"/>
      <c r="AV33" s="2359"/>
      <c r="AW33" s="2359"/>
      <c r="AX33" s="2359"/>
      <c r="AY33" s="2359"/>
      <c r="AZ33" s="2363"/>
    </row>
    <row r="34" spans="2:52" s="70" customFormat="1" ht="21" customHeight="1">
      <c r="B34" s="2364"/>
      <c r="C34" s="2365"/>
      <c r="D34" s="2365"/>
      <c r="E34" s="2366" t="s">
        <v>392</v>
      </c>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5"/>
      <c r="AB34" s="2365"/>
      <c r="AC34" s="2366" t="s">
        <v>39</v>
      </c>
      <c r="AD34" s="2366"/>
      <c r="AE34" s="2366"/>
      <c r="AF34" s="2366"/>
      <c r="AG34" s="2365"/>
      <c r="AH34" s="2365"/>
      <c r="AI34" s="2368" t="s">
        <v>38</v>
      </c>
      <c r="AJ34" s="2369"/>
      <c r="AK34" s="2367"/>
      <c r="AL34" s="2365"/>
      <c r="AM34" s="2366" t="s">
        <v>393</v>
      </c>
      <c r="AN34" s="2366"/>
      <c r="AO34" s="2366"/>
      <c r="AP34" s="2366"/>
      <c r="AQ34" s="2366"/>
      <c r="AR34" s="2366"/>
      <c r="AS34" s="2366"/>
      <c r="AT34" s="2366"/>
      <c r="AU34" s="2366"/>
      <c r="AV34" s="2366"/>
      <c r="AW34" s="2366"/>
      <c r="AX34" s="2366"/>
      <c r="AY34" s="2366"/>
      <c r="AZ34" s="2378"/>
    </row>
    <row r="35" spans="2:52" ht="23.25" customHeight="1" thickBot="1">
      <c r="B35" s="2466" t="s">
        <v>28</v>
      </c>
      <c r="C35" s="2467"/>
      <c r="D35" s="2467"/>
      <c r="E35" s="2467"/>
      <c r="F35" s="2467"/>
      <c r="G35" s="2467"/>
      <c r="H35" s="2467"/>
      <c r="I35" s="2467"/>
      <c r="J35" s="2467"/>
      <c r="K35" s="2467"/>
      <c r="L35" s="2468"/>
      <c r="M35" s="2469" t="s">
        <v>73</v>
      </c>
      <c r="N35" s="2470"/>
      <c r="O35" s="2470"/>
      <c r="P35" s="2470"/>
      <c r="Q35" s="2470"/>
      <c r="R35" s="2470"/>
      <c r="S35" s="2470"/>
      <c r="T35" s="2470"/>
      <c r="U35" s="2470"/>
      <c r="V35" s="2470"/>
      <c r="W35" s="2470"/>
      <c r="X35" s="2470"/>
      <c r="Y35" s="2470"/>
      <c r="Z35" s="2470"/>
      <c r="AA35" s="2470"/>
      <c r="AB35" s="2470"/>
      <c r="AC35" s="2470"/>
      <c r="AD35" s="2470"/>
      <c r="AE35" s="2470"/>
      <c r="AF35" s="2470"/>
      <c r="AG35" s="2470"/>
      <c r="AH35" s="2470"/>
      <c r="AI35" s="2470"/>
      <c r="AJ35" s="2470"/>
      <c r="AK35" s="2470"/>
      <c r="AL35" s="2470"/>
      <c r="AM35" s="2470"/>
      <c r="AN35" s="2470"/>
      <c r="AO35" s="2470"/>
      <c r="AP35" s="2470"/>
      <c r="AQ35" s="2470"/>
      <c r="AR35" s="2470"/>
      <c r="AS35" s="2470"/>
      <c r="AT35" s="2470"/>
      <c r="AU35" s="2470"/>
      <c r="AV35" s="2470"/>
      <c r="AW35" s="2470"/>
      <c r="AX35" s="2470"/>
      <c r="AY35" s="2470"/>
      <c r="AZ35" s="2471"/>
    </row>
    <row r="36" spans="2:52" s="1" customFormat="1" ht="23.25" customHeight="1">
      <c r="B36" s="1059" t="s">
        <v>486</v>
      </c>
      <c r="C36" s="1060"/>
      <c r="D36" s="1060"/>
      <c r="E36" s="1060"/>
      <c r="F36" s="1060"/>
      <c r="G36" s="1060"/>
      <c r="H36" s="1060"/>
      <c r="I36" s="1060"/>
      <c r="J36" s="1060"/>
      <c r="K36" s="1060"/>
      <c r="L36" s="1060"/>
      <c r="M36" s="1060"/>
      <c r="N36" s="1060"/>
      <c r="O36" s="1060"/>
      <c r="P36" s="1060"/>
      <c r="Q36" s="1060"/>
      <c r="R36" s="1060"/>
      <c r="S36" s="1060"/>
      <c r="T36" s="1060"/>
      <c r="U36" s="1060"/>
      <c r="V36" s="1060"/>
      <c r="W36" s="1060"/>
      <c r="X36" s="1060"/>
      <c r="Y36" s="1060"/>
      <c r="Z36" s="1060"/>
      <c r="AA36" s="1060"/>
      <c r="AB36" s="1060"/>
      <c r="AC36" s="1060"/>
      <c r="AD36" s="1060"/>
      <c r="AE36" s="1060"/>
      <c r="AF36" s="1060"/>
      <c r="AG36" s="1060"/>
      <c r="AH36" s="1060"/>
      <c r="AI36" s="1060"/>
      <c r="AJ36" s="1060"/>
      <c r="AK36" s="1060"/>
      <c r="AL36" s="1060"/>
      <c r="AM36" s="1060"/>
      <c r="AN36" s="1060"/>
      <c r="AO36" s="1060"/>
      <c r="AP36" s="1060"/>
      <c r="AQ36" s="1060"/>
      <c r="AR36" s="1060"/>
      <c r="AS36" s="1060"/>
      <c r="AT36" s="1060"/>
      <c r="AU36" s="1060"/>
      <c r="AV36" s="1060"/>
      <c r="AW36" s="6" t="s">
        <v>30</v>
      </c>
      <c r="AX36" s="5" t="s">
        <v>6</v>
      </c>
      <c r="AY36" s="4">
        <v>2</v>
      </c>
      <c r="AZ36" s="3"/>
    </row>
    <row r="37" spans="2:52" s="1" customFormat="1" ht="18.75" customHeight="1" thickBot="1">
      <c r="B37" s="1835" t="s">
        <v>69</v>
      </c>
      <c r="C37" s="1836"/>
      <c r="D37" s="1836"/>
      <c r="E37" s="1836"/>
      <c r="F37" s="1836"/>
      <c r="G37" s="1836"/>
      <c r="H37" s="1836"/>
      <c r="I37" s="1836"/>
      <c r="J37" s="1836"/>
      <c r="K37" s="1836"/>
      <c r="L37" s="1836"/>
      <c r="M37" s="1836"/>
      <c r="N37" s="1836"/>
      <c r="O37" s="1836"/>
      <c r="P37" s="1836"/>
      <c r="Q37" s="1836"/>
      <c r="R37" s="1836"/>
      <c r="S37" s="1836"/>
      <c r="T37" s="1836"/>
      <c r="U37" s="1836"/>
      <c r="V37" s="1836"/>
      <c r="W37" s="1836"/>
      <c r="X37" s="1836"/>
      <c r="Y37" s="1836"/>
      <c r="Z37" s="1836"/>
      <c r="AA37" s="1836"/>
      <c r="AB37" s="1836"/>
      <c r="AC37" s="1836"/>
      <c r="AD37" s="1836"/>
      <c r="AE37" s="1836"/>
      <c r="AF37" s="1836"/>
      <c r="AG37" s="1836"/>
      <c r="AH37" s="1836"/>
      <c r="AI37" s="1836"/>
      <c r="AJ37" s="1836"/>
      <c r="AK37" s="1836"/>
      <c r="AL37" s="1836"/>
      <c r="AM37" s="1836"/>
      <c r="AN37" s="1836"/>
      <c r="AO37" s="1836"/>
      <c r="AP37" s="1836"/>
      <c r="AQ37" s="1836"/>
      <c r="AR37" s="1836"/>
      <c r="AS37" s="1836"/>
      <c r="AT37" s="1836"/>
      <c r="AU37" s="1836"/>
      <c r="AV37" s="1836"/>
      <c r="AW37" s="1836"/>
      <c r="AX37" s="1836"/>
      <c r="AY37" s="1836"/>
      <c r="AZ37" s="1837"/>
    </row>
    <row r="38" spans="2:52" ht="96.75" customHeight="1">
      <c r="B38" s="759"/>
      <c r="C38" s="2370" t="s">
        <v>395</v>
      </c>
      <c r="D38" s="2370"/>
      <c r="E38" s="2370"/>
      <c r="F38" s="2370"/>
      <c r="G38" s="2370"/>
      <c r="H38" s="2370"/>
      <c r="I38" s="2370"/>
      <c r="J38" s="2370"/>
      <c r="K38" s="2370"/>
      <c r="L38" s="2370"/>
      <c r="M38" s="2370"/>
      <c r="N38" s="2370"/>
      <c r="O38" s="2370"/>
      <c r="P38" s="2370"/>
      <c r="Q38" s="2370"/>
      <c r="R38" s="2370"/>
      <c r="S38" s="2370"/>
      <c r="T38" s="2370"/>
      <c r="U38" s="2370"/>
      <c r="V38" s="2370"/>
      <c r="W38" s="2370"/>
      <c r="X38" s="2370"/>
      <c r="Y38" s="2370"/>
      <c r="Z38" s="2370"/>
      <c r="AA38" s="2370"/>
      <c r="AB38" s="2370"/>
      <c r="AC38" s="2370"/>
      <c r="AD38" s="2370"/>
      <c r="AE38" s="2370"/>
      <c r="AF38" s="2370"/>
      <c r="AG38" s="2370"/>
      <c r="AH38" s="2370"/>
      <c r="AI38" s="2370"/>
      <c r="AJ38" s="2370"/>
      <c r="AK38" s="2370"/>
      <c r="AL38" s="2370"/>
      <c r="AM38" s="2370"/>
      <c r="AN38" s="2370"/>
      <c r="AO38" s="2370"/>
      <c r="AP38" s="2370"/>
      <c r="AQ38" s="2370"/>
      <c r="AR38" s="2370"/>
      <c r="AS38" s="2370"/>
      <c r="AT38" s="2370"/>
      <c r="AU38" s="2370"/>
      <c r="AV38" s="2370"/>
      <c r="AW38" s="2370"/>
      <c r="AX38" s="2370"/>
      <c r="AY38" s="2370"/>
      <c r="AZ38" s="760"/>
    </row>
    <row r="39" spans="2:52" ht="63" customHeight="1">
      <c r="B39" s="662"/>
      <c r="C39" s="2371" t="s">
        <v>394</v>
      </c>
      <c r="D39" s="2371"/>
      <c r="E39" s="2371"/>
      <c r="F39" s="2371"/>
      <c r="G39" s="2371"/>
      <c r="H39" s="2371"/>
      <c r="I39" s="2371"/>
      <c r="J39" s="2371"/>
      <c r="K39" s="2371"/>
      <c r="L39" s="2371"/>
      <c r="M39" s="2371"/>
      <c r="N39" s="2371"/>
      <c r="O39" s="2371"/>
      <c r="P39" s="2371"/>
      <c r="Q39" s="2371"/>
      <c r="R39" s="2371"/>
      <c r="S39" s="2371"/>
      <c r="T39" s="2371"/>
      <c r="U39" s="2371"/>
      <c r="V39" s="2371"/>
      <c r="W39" s="2371"/>
      <c r="X39" s="2371"/>
      <c r="Y39" s="2371"/>
      <c r="Z39" s="2371"/>
      <c r="AA39" s="2371"/>
      <c r="AB39" s="2371"/>
      <c r="AC39" s="2371"/>
      <c r="AD39" s="2371"/>
      <c r="AE39" s="2371"/>
      <c r="AF39" s="2371"/>
      <c r="AG39" s="2371"/>
      <c r="AH39" s="2371"/>
      <c r="AI39" s="2371"/>
      <c r="AJ39" s="2371"/>
      <c r="AK39" s="2371"/>
      <c r="AL39" s="2371"/>
      <c r="AM39" s="2371"/>
      <c r="AN39" s="2371"/>
      <c r="AO39" s="2371"/>
      <c r="AP39" s="2371"/>
      <c r="AQ39" s="2371"/>
      <c r="AR39" s="2371"/>
      <c r="AS39" s="2371"/>
      <c r="AT39" s="2371"/>
      <c r="AU39" s="2371"/>
      <c r="AV39" s="2371"/>
      <c r="AW39" s="2371"/>
      <c r="AX39" s="2371"/>
      <c r="AY39" s="2371"/>
      <c r="AZ39" s="761"/>
    </row>
    <row r="40" spans="2:52" ht="23.25" customHeight="1">
      <c r="B40" s="2394"/>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c r="AS40" s="2395"/>
      <c r="AT40" s="2395"/>
      <c r="AU40" s="2395"/>
      <c r="AV40" s="2395"/>
      <c r="AW40" s="2395"/>
      <c r="AX40" s="2395"/>
      <c r="AY40" s="2395"/>
      <c r="AZ40" s="2396"/>
    </row>
    <row r="41" spans="2:52" ht="23.25" customHeight="1">
      <c r="B41" s="1599"/>
      <c r="C41" s="1600"/>
      <c r="D41" s="1166"/>
      <c r="E41" s="1166"/>
      <c r="F41" s="1166"/>
      <c r="G41" s="1166"/>
      <c r="H41" s="1166"/>
      <c r="I41" s="1166"/>
      <c r="J41" s="1166"/>
      <c r="K41" s="1166"/>
      <c r="L41" s="1166"/>
      <c r="M41" s="1166"/>
      <c r="N41" s="1166"/>
      <c r="O41" s="1166"/>
      <c r="P41" s="1166"/>
      <c r="Q41" s="1166"/>
      <c r="R41" s="1166"/>
      <c r="S41" s="1166"/>
      <c r="T41" s="1166"/>
      <c r="U41" s="1166"/>
      <c r="V41" s="1166"/>
      <c r="W41" s="1166"/>
      <c r="X41" s="1166"/>
      <c r="Y41" s="2377"/>
      <c r="Z41" s="2377"/>
      <c r="AA41" s="2377"/>
      <c r="AB41" s="2377"/>
      <c r="AC41" s="1166"/>
      <c r="AD41" s="1166"/>
      <c r="AE41" s="1166"/>
      <c r="AF41" s="1166"/>
      <c r="AG41" s="1166"/>
      <c r="AH41" s="1166"/>
      <c r="AI41" s="1166"/>
      <c r="AJ41" s="1166"/>
      <c r="AK41" s="1166"/>
      <c r="AL41" s="1166"/>
      <c r="AM41" s="1166"/>
      <c r="AN41" s="1166"/>
      <c r="AO41" s="1166"/>
      <c r="AP41" s="1166"/>
      <c r="AQ41" s="1166"/>
      <c r="AR41" s="1166"/>
      <c r="AS41" s="1166"/>
      <c r="AT41" s="1166"/>
      <c r="AU41" s="1166"/>
      <c r="AV41" s="1166"/>
      <c r="AW41" s="1166"/>
      <c r="AX41" s="2456"/>
      <c r="AY41" s="2456"/>
      <c r="AZ41" s="2457"/>
    </row>
    <row r="42" spans="2:52" ht="15.75" customHeight="1">
      <c r="B42" s="2380"/>
      <c r="C42" s="2381"/>
      <c r="D42" s="2461" t="s">
        <v>17</v>
      </c>
      <c r="E42" s="2461"/>
      <c r="F42" s="2461"/>
      <c r="G42" s="2461"/>
      <c r="H42" s="2461"/>
      <c r="I42" s="2461"/>
      <c r="J42" s="2461"/>
      <c r="K42" s="2461"/>
      <c r="L42" s="2461"/>
      <c r="M42" s="2461"/>
      <c r="N42" s="2461"/>
      <c r="O42" s="2461"/>
      <c r="P42" s="2461"/>
      <c r="Q42" s="2461"/>
      <c r="R42" s="2461"/>
      <c r="S42" s="2461"/>
      <c r="T42" s="2461"/>
      <c r="U42" s="2461"/>
      <c r="V42" s="2461"/>
      <c r="W42" s="2461"/>
      <c r="X42" s="2461"/>
      <c r="Y42" s="2381"/>
      <c r="Z42" s="2381"/>
      <c r="AA42" s="2381"/>
      <c r="AB42" s="2381"/>
      <c r="AC42" s="2461" t="s">
        <v>17</v>
      </c>
      <c r="AD42" s="2461"/>
      <c r="AE42" s="2461"/>
      <c r="AF42" s="2461"/>
      <c r="AG42" s="2461"/>
      <c r="AH42" s="2461"/>
      <c r="AI42" s="2461"/>
      <c r="AJ42" s="2461"/>
      <c r="AK42" s="2461"/>
      <c r="AL42" s="2461"/>
      <c r="AM42" s="2461"/>
      <c r="AN42" s="2461"/>
      <c r="AO42" s="2461"/>
      <c r="AP42" s="2461"/>
      <c r="AQ42" s="2461"/>
      <c r="AR42" s="2461"/>
      <c r="AS42" s="2461"/>
      <c r="AT42" s="2461"/>
      <c r="AU42" s="2461"/>
      <c r="AV42" s="2461"/>
      <c r="AW42" s="2461"/>
      <c r="AX42" s="2381"/>
      <c r="AY42" s="2381"/>
      <c r="AZ42" s="2462"/>
    </row>
    <row r="43" spans="2:52" ht="23.25" customHeight="1">
      <c r="B43" s="1599"/>
      <c r="C43" s="1600"/>
      <c r="D43" s="1600"/>
      <c r="E43" s="1600"/>
      <c r="F43" s="1600"/>
      <c r="G43" s="1600"/>
      <c r="H43" s="1600"/>
      <c r="I43" s="1600"/>
      <c r="J43" s="1600"/>
      <c r="K43" s="1600"/>
      <c r="L43" s="1600"/>
      <c r="M43" s="1600"/>
      <c r="N43" s="1600"/>
      <c r="O43" s="1600"/>
      <c r="P43" s="1600"/>
      <c r="Q43" s="1600"/>
      <c r="R43" s="1600"/>
      <c r="S43" s="1600"/>
      <c r="T43" s="1600"/>
      <c r="U43" s="1600"/>
      <c r="V43" s="1600"/>
      <c r="W43" s="1600"/>
      <c r="X43" s="1600"/>
      <c r="Y43" s="1600"/>
      <c r="Z43" s="1600"/>
      <c r="AA43" s="1600"/>
      <c r="AB43" s="1600"/>
      <c r="AC43" s="1600"/>
      <c r="AD43" s="1600"/>
      <c r="AE43" s="1600"/>
      <c r="AF43" s="1600"/>
      <c r="AG43" s="1600"/>
      <c r="AH43" s="1600"/>
      <c r="AI43" s="1600"/>
      <c r="AJ43" s="1600"/>
      <c r="AK43" s="1600"/>
      <c r="AL43" s="1600"/>
      <c r="AM43" s="1600"/>
      <c r="AN43" s="1600"/>
      <c r="AO43" s="1600"/>
      <c r="AP43" s="1600"/>
      <c r="AQ43" s="1600"/>
      <c r="AR43" s="1600"/>
      <c r="AS43" s="1600"/>
      <c r="AT43" s="1600"/>
      <c r="AU43" s="1600"/>
      <c r="AV43" s="1600"/>
      <c r="AW43" s="1600"/>
      <c r="AX43" s="1600"/>
      <c r="AY43" s="1600"/>
      <c r="AZ43" s="2455"/>
    </row>
    <row r="44" spans="2:52" ht="23.25" customHeight="1">
      <c r="B44" s="1599"/>
      <c r="C44" s="1600"/>
      <c r="D44" s="2454"/>
      <c r="E44" s="2454"/>
      <c r="F44" s="2454"/>
      <c r="G44" s="2454"/>
      <c r="H44" s="2454"/>
      <c r="I44" s="2454"/>
      <c r="J44" s="2454"/>
      <c r="K44" s="2454"/>
      <c r="L44" s="2454"/>
      <c r="M44" s="2454"/>
      <c r="N44" s="2454"/>
      <c r="O44" s="2454"/>
      <c r="P44" s="2454"/>
      <c r="Q44" s="2454"/>
      <c r="R44" s="2454"/>
      <c r="S44" s="2454"/>
      <c r="T44" s="2454"/>
      <c r="U44" s="2454"/>
      <c r="V44" s="2454"/>
      <c r="W44" s="2454"/>
      <c r="X44" s="2454"/>
      <c r="Y44" s="2377"/>
      <c r="Z44" s="2377"/>
      <c r="AA44" s="2377"/>
      <c r="AB44" s="2377"/>
      <c r="AC44" s="1761"/>
      <c r="AD44" s="1761"/>
      <c r="AE44" s="1761"/>
      <c r="AF44" s="1761"/>
      <c r="AG44" s="1761"/>
      <c r="AH44" s="1761"/>
      <c r="AI44" s="1761"/>
      <c r="AJ44" s="1761"/>
      <c r="AK44" s="1761"/>
      <c r="AL44" s="1761"/>
      <c r="AM44" s="1761"/>
      <c r="AN44" s="1761"/>
      <c r="AO44" s="1761"/>
      <c r="AP44" s="1761"/>
      <c r="AQ44" s="1761"/>
      <c r="AR44" s="1761"/>
      <c r="AS44" s="1761"/>
      <c r="AT44" s="1761"/>
      <c r="AU44" s="1761"/>
      <c r="AV44" s="1761"/>
      <c r="AW44" s="1761"/>
      <c r="AX44" s="2456"/>
      <c r="AY44" s="2456"/>
      <c r="AZ44" s="2457"/>
    </row>
    <row r="45" spans="2:52" ht="21" customHeight="1">
      <c r="B45" s="2380"/>
      <c r="C45" s="2381"/>
      <c r="D45" s="2461" t="s">
        <v>115</v>
      </c>
      <c r="E45" s="2461"/>
      <c r="F45" s="2461"/>
      <c r="G45" s="2461"/>
      <c r="H45" s="2461"/>
      <c r="I45" s="2461"/>
      <c r="J45" s="2461"/>
      <c r="K45" s="2461"/>
      <c r="L45" s="2461"/>
      <c r="M45" s="2461"/>
      <c r="N45" s="2461"/>
      <c r="O45" s="2461"/>
      <c r="P45" s="2461"/>
      <c r="Q45" s="2461"/>
      <c r="R45" s="2461"/>
      <c r="S45" s="2461"/>
      <c r="T45" s="2461"/>
      <c r="U45" s="2461"/>
      <c r="V45" s="2461"/>
      <c r="W45" s="2461"/>
      <c r="X45" s="2461"/>
      <c r="Y45" s="2381"/>
      <c r="Z45" s="2381"/>
      <c r="AA45" s="2381"/>
      <c r="AB45" s="2381"/>
      <c r="AC45" s="2461" t="s">
        <v>114</v>
      </c>
      <c r="AD45" s="2461"/>
      <c r="AE45" s="2461"/>
      <c r="AF45" s="2461"/>
      <c r="AG45" s="2461"/>
      <c r="AH45" s="2461"/>
      <c r="AI45" s="2461"/>
      <c r="AJ45" s="2461"/>
      <c r="AK45" s="2461"/>
      <c r="AL45" s="2461"/>
      <c r="AM45" s="2461"/>
      <c r="AN45" s="2461"/>
      <c r="AO45" s="2461"/>
      <c r="AP45" s="2461"/>
      <c r="AQ45" s="2461"/>
      <c r="AR45" s="2461"/>
      <c r="AS45" s="2461"/>
      <c r="AT45" s="2461"/>
      <c r="AU45" s="2461"/>
      <c r="AV45" s="2461"/>
      <c r="AW45" s="2461"/>
      <c r="AX45" s="2381"/>
      <c r="AY45" s="2381"/>
      <c r="AZ45" s="2462"/>
    </row>
    <row r="46" spans="2:52" ht="6" customHeight="1">
      <c r="B46" s="1667"/>
      <c r="C46" s="1668"/>
      <c r="D46" s="1668"/>
      <c r="E46" s="1668"/>
      <c r="F46" s="1668"/>
      <c r="G46" s="1668"/>
      <c r="H46" s="1668"/>
      <c r="I46" s="1668"/>
      <c r="J46" s="1668"/>
      <c r="K46" s="1668"/>
      <c r="L46" s="1668"/>
      <c r="M46" s="1668"/>
      <c r="N46" s="1668"/>
      <c r="O46" s="1668"/>
      <c r="P46" s="1668"/>
      <c r="Q46" s="1668"/>
      <c r="R46" s="1668"/>
      <c r="S46" s="1668"/>
      <c r="T46" s="1668"/>
      <c r="U46" s="1668"/>
      <c r="V46" s="1668"/>
      <c r="W46" s="1668"/>
      <c r="X46" s="1668"/>
      <c r="Y46" s="1668"/>
      <c r="Z46" s="1668"/>
      <c r="AA46" s="1668"/>
      <c r="AB46" s="1668"/>
      <c r="AC46" s="1668"/>
      <c r="AD46" s="1668"/>
      <c r="AE46" s="1668"/>
      <c r="AF46" s="1668"/>
      <c r="AG46" s="1668"/>
      <c r="AH46" s="1668"/>
      <c r="AI46" s="1668"/>
      <c r="AJ46" s="1668"/>
      <c r="AK46" s="1668"/>
      <c r="AL46" s="1668"/>
      <c r="AM46" s="1668"/>
      <c r="AN46" s="1668"/>
      <c r="AO46" s="1668"/>
      <c r="AP46" s="1668"/>
      <c r="AQ46" s="1668"/>
      <c r="AR46" s="1668"/>
      <c r="AS46" s="1668"/>
      <c r="AT46" s="1668"/>
      <c r="AU46" s="1668"/>
      <c r="AV46" s="1668"/>
      <c r="AW46" s="1668"/>
      <c r="AX46" s="1668"/>
      <c r="AY46" s="1668"/>
      <c r="AZ46" s="2463"/>
    </row>
    <row r="47" spans="2:52" ht="45" customHeight="1">
      <c r="B47" s="762"/>
      <c r="C47" s="2372" t="s">
        <v>396</v>
      </c>
      <c r="D47" s="2372"/>
      <c r="E47" s="2372"/>
      <c r="F47" s="2372"/>
      <c r="G47" s="2372"/>
      <c r="H47" s="2372"/>
      <c r="I47" s="2372"/>
      <c r="J47" s="2372"/>
      <c r="K47" s="2372"/>
      <c r="L47" s="2372"/>
      <c r="M47" s="2372"/>
      <c r="N47" s="2372"/>
      <c r="O47" s="2372"/>
      <c r="P47" s="2372"/>
      <c r="Q47" s="2372"/>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72"/>
      <c r="AM47" s="2372"/>
      <c r="AN47" s="2372"/>
      <c r="AO47" s="2372"/>
      <c r="AP47" s="2372"/>
      <c r="AQ47" s="2372"/>
      <c r="AR47" s="2372"/>
      <c r="AS47" s="2372"/>
      <c r="AT47" s="2372"/>
      <c r="AU47" s="2372"/>
      <c r="AV47" s="2372"/>
      <c r="AW47" s="2372"/>
      <c r="AX47" s="2372"/>
      <c r="AY47" s="2372"/>
      <c r="AZ47" s="763"/>
    </row>
    <row r="48" spans="2:52" s="1" customFormat="1" ht="21" customHeight="1">
      <c r="B48" s="764"/>
      <c r="C48" s="2373" t="s">
        <v>1144</v>
      </c>
      <c r="D48" s="2373"/>
      <c r="E48" s="2373"/>
      <c r="F48" s="2373"/>
      <c r="G48" s="2373"/>
      <c r="H48" s="2373"/>
      <c r="I48" s="2373"/>
      <c r="J48" s="2373"/>
      <c r="K48" s="2373"/>
      <c r="L48" s="2373"/>
      <c r="M48" s="2373"/>
      <c r="N48" s="2373"/>
      <c r="O48" s="2373"/>
      <c r="P48" s="2373"/>
      <c r="Q48" s="2373"/>
      <c r="R48" s="2373"/>
      <c r="S48" s="2373"/>
      <c r="T48" s="2373"/>
      <c r="U48" s="2373"/>
      <c r="V48" s="2373"/>
      <c r="W48" s="2373"/>
      <c r="X48" s="2373"/>
      <c r="Y48" s="2373"/>
      <c r="Z48" s="2373"/>
      <c r="AA48" s="2373"/>
      <c r="AB48" s="2373"/>
      <c r="AC48" s="2373"/>
      <c r="AD48" s="2373"/>
      <c r="AE48" s="2373"/>
      <c r="AF48" s="2373"/>
      <c r="AG48" s="2373"/>
      <c r="AH48" s="2373"/>
      <c r="AI48" s="2464"/>
      <c r="AJ48" s="2464"/>
      <c r="AK48" s="2464"/>
      <c r="AL48" s="2464"/>
      <c r="AM48" s="2464"/>
      <c r="AN48" s="2464"/>
      <c r="AO48" s="2374" t="s">
        <v>397</v>
      </c>
      <c r="AP48" s="2374"/>
      <c r="AQ48" s="2374"/>
      <c r="AR48" s="2465"/>
      <c r="AS48" s="2465"/>
      <c r="AT48" s="2465"/>
      <c r="AU48" s="2465"/>
      <c r="AV48" s="2373" t="s">
        <v>1131</v>
      </c>
      <c r="AW48" s="2375"/>
      <c r="AX48" s="2375"/>
      <c r="AY48" s="2375"/>
      <c r="AZ48" s="2376"/>
    </row>
    <row r="49" spans="2:52">
      <c r="B49" s="1599"/>
      <c r="C49" s="1600"/>
      <c r="D49" s="1600"/>
      <c r="E49" s="1600"/>
      <c r="F49" s="1600"/>
      <c r="G49" s="1600"/>
      <c r="H49" s="1600"/>
      <c r="I49" s="1600"/>
      <c r="J49" s="1600"/>
      <c r="K49" s="1600"/>
      <c r="L49" s="1600"/>
      <c r="M49" s="1600"/>
      <c r="N49" s="1600"/>
      <c r="O49" s="1600"/>
      <c r="P49" s="1600"/>
      <c r="Q49" s="1600"/>
      <c r="R49" s="1600"/>
      <c r="S49" s="1600"/>
      <c r="T49" s="1600"/>
      <c r="U49" s="1600"/>
      <c r="V49" s="1600"/>
      <c r="W49" s="1600"/>
      <c r="X49" s="1600"/>
      <c r="Y49" s="1600"/>
      <c r="Z49" s="1600"/>
      <c r="AA49" s="1600"/>
      <c r="AB49" s="1600"/>
      <c r="AC49" s="1600"/>
      <c r="AD49" s="1600"/>
      <c r="AE49" s="1600"/>
      <c r="AF49" s="1600"/>
      <c r="AG49" s="1600"/>
      <c r="AH49" s="1600"/>
      <c r="AI49" s="1600"/>
      <c r="AJ49" s="1600"/>
      <c r="AK49" s="1600"/>
      <c r="AL49" s="1600"/>
      <c r="AM49" s="1600"/>
      <c r="AN49" s="1600"/>
      <c r="AO49" s="1600"/>
      <c r="AP49" s="1600"/>
      <c r="AQ49" s="1600"/>
      <c r="AR49" s="1600"/>
      <c r="AS49" s="1600"/>
      <c r="AT49" s="1600"/>
      <c r="AU49" s="1600"/>
      <c r="AV49" s="1600"/>
      <c r="AW49" s="1600"/>
      <c r="AX49" s="1600"/>
      <c r="AY49" s="1600"/>
      <c r="AZ49" s="2455"/>
    </row>
    <row r="50" spans="2:52" ht="23.25" customHeight="1">
      <c r="B50" s="1599"/>
      <c r="C50" s="1600"/>
      <c r="D50" s="2454"/>
      <c r="E50" s="2454"/>
      <c r="F50" s="2454"/>
      <c r="G50" s="2454"/>
      <c r="H50" s="2454"/>
      <c r="I50" s="2454"/>
      <c r="J50" s="2454"/>
      <c r="K50" s="2454"/>
      <c r="L50" s="2454"/>
      <c r="M50" s="2454"/>
      <c r="N50" s="2454"/>
      <c r="O50" s="2454"/>
      <c r="P50" s="2454"/>
      <c r="Q50" s="2454"/>
      <c r="R50" s="2454"/>
      <c r="S50" s="2454"/>
      <c r="T50" s="2454"/>
      <c r="U50" s="2454"/>
      <c r="V50" s="2454"/>
      <c r="W50" s="2454"/>
      <c r="X50" s="2454"/>
      <c r="Y50" s="2377"/>
      <c r="Z50" s="2377"/>
      <c r="AA50" s="2377"/>
      <c r="AB50" s="2377"/>
      <c r="AC50" s="1761"/>
      <c r="AD50" s="1761"/>
      <c r="AE50" s="1761"/>
      <c r="AF50" s="1761"/>
      <c r="AG50" s="1761"/>
      <c r="AH50" s="1761"/>
      <c r="AI50" s="1761"/>
      <c r="AJ50" s="1761"/>
      <c r="AK50" s="1761"/>
      <c r="AL50" s="1761"/>
      <c r="AM50" s="1761"/>
      <c r="AN50" s="1761"/>
      <c r="AO50" s="1761"/>
      <c r="AP50" s="1761"/>
      <c r="AQ50" s="1761"/>
      <c r="AR50" s="1761"/>
      <c r="AS50" s="1761"/>
      <c r="AT50" s="1761"/>
      <c r="AU50" s="1761"/>
      <c r="AV50" s="1761"/>
      <c r="AW50" s="1761"/>
      <c r="AX50" s="2456"/>
      <c r="AY50" s="2456"/>
      <c r="AZ50" s="2457"/>
    </row>
    <row r="51" spans="2:52" ht="21" customHeight="1">
      <c r="B51" s="2380"/>
      <c r="C51" s="2381"/>
      <c r="D51" s="2461" t="s">
        <v>115</v>
      </c>
      <c r="E51" s="2461"/>
      <c r="F51" s="2461"/>
      <c r="G51" s="2461"/>
      <c r="H51" s="2461"/>
      <c r="I51" s="2461"/>
      <c r="J51" s="2461"/>
      <c r="K51" s="2461"/>
      <c r="L51" s="2461"/>
      <c r="M51" s="2461"/>
      <c r="N51" s="2461"/>
      <c r="O51" s="2461"/>
      <c r="P51" s="2461"/>
      <c r="Q51" s="2461"/>
      <c r="R51" s="2461"/>
      <c r="S51" s="2461"/>
      <c r="T51" s="2461"/>
      <c r="U51" s="2461"/>
      <c r="V51" s="2461"/>
      <c r="W51" s="2461"/>
      <c r="X51" s="2461"/>
      <c r="Y51" s="2381"/>
      <c r="Z51" s="2381"/>
      <c r="AA51" s="2381"/>
      <c r="AB51" s="2381"/>
      <c r="AC51" s="2461" t="s">
        <v>224</v>
      </c>
      <c r="AD51" s="2461"/>
      <c r="AE51" s="2461"/>
      <c r="AF51" s="2461"/>
      <c r="AG51" s="2461"/>
      <c r="AH51" s="2461"/>
      <c r="AI51" s="2461"/>
      <c r="AJ51" s="2461"/>
      <c r="AK51" s="2461"/>
      <c r="AL51" s="2461"/>
      <c r="AM51" s="2461"/>
      <c r="AN51" s="2461"/>
      <c r="AO51" s="2461"/>
      <c r="AP51" s="2461"/>
      <c r="AQ51" s="2461"/>
      <c r="AR51" s="2461"/>
      <c r="AS51" s="2461"/>
      <c r="AT51" s="2461"/>
      <c r="AU51" s="2461"/>
      <c r="AV51" s="2461"/>
      <c r="AW51" s="2461"/>
      <c r="AX51" s="2381"/>
      <c r="AY51" s="2381"/>
      <c r="AZ51" s="2462"/>
    </row>
    <row r="52" spans="2:52" ht="13.5" thickBot="1">
      <c r="B52" s="2458"/>
      <c r="C52" s="2459"/>
      <c r="D52" s="2459"/>
      <c r="E52" s="2459"/>
      <c r="F52" s="2459"/>
      <c r="G52" s="2459"/>
      <c r="H52" s="2459"/>
      <c r="I52" s="2459"/>
      <c r="J52" s="2459"/>
      <c r="K52" s="2459"/>
      <c r="L52" s="2459"/>
      <c r="M52" s="2459"/>
      <c r="N52" s="2459"/>
      <c r="O52" s="2459"/>
      <c r="P52" s="2459"/>
      <c r="Q52" s="2459"/>
      <c r="R52" s="2459"/>
      <c r="S52" s="2459"/>
      <c r="T52" s="2459"/>
      <c r="U52" s="2459"/>
      <c r="V52" s="2459"/>
      <c r="W52" s="2459"/>
      <c r="X52" s="2459"/>
      <c r="Y52" s="2459"/>
      <c r="Z52" s="2459"/>
      <c r="AA52" s="2459"/>
      <c r="AB52" s="2459"/>
      <c r="AC52" s="2459"/>
      <c r="AD52" s="2459"/>
      <c r="AE52" s="2459"/>
      <c r="AF52" s="2459"/>
      <c r="AG52" s="2459"/>
      <c r="AH52" s="2459"/>
      <c r="AI52" s="2459"/>
      <c r="AJ52" s="2459"/>
      <c r="AK52" s="2459"/>
      <c r="AL52" s="2459"/>
      <c r="AM52" s="2459"/>
      <c r="AN52" s="2459"/>
      <c r="AO52" s="2459"/>
      <c r="AP52" s="2459"/>
      <c r="AQ52" s="2459"/>
      <c r="AR52" s="2459"/>
      <c r="AS52" s="2459"/>
      <c r="AT52" s="2459"/>
      <c r="AU52" s="2459"/>
      <c r="AV52" s="2459"/>
      <c r="AW52" s="2459"/>
      <c r="AX52" s="2459"/>
      <c r="AY52" s="2459"/>
      <c r="AZ52" s="2460"/>
    </row>
  </sheetData>
  <sheetProtection password="CAAF" sheet="1" objects="1" scenarios="1" selectLockedCells="1"/>
  <mergeCells count="191">
    <mergeCell ref="M26:AF26"/>
    <mergeCell ref="M17:X17"/>
    <mergeCell ref="Z17:AZ17"/>
    <mergeCell ref="Z23:AI23"/>
    <mergeCell ref="AK23:AZ23"/>
    <mergeCell ref="B16:L16"/>
    <mergeCell ref="AC27:AZ27"/>
    <mergeCell ref="AC29:AZ29"/>
    <mergeCell ref="C30:D30"/>
    <mergeCell ref="E30:AZ30"/>
    <mergeCell ref="C27:D27"/>
    <mergeCell ref="E27:Z27"/>
    <mergeCell ref="AA27:AB27"/>
    <mergeCell ref="AS3:AV3"/>
    <mergeCell ref="B44:C44"/>
    <mergeCell ref="Z16:AZ16"/>
    <mergeCell ref="AG18:AZ18"/>
    <mergeCell ref="AK32:AL32"/>
    <mergeCell ref="AM32:AZ32"/>
    <mergeCell ref="C28:D28"/>
    <mergeCell ref="E28:Z28"/>
    <mergeCell ref="Z7:AQ7"/>
    <mergeCell ref="AS7:AY7"/>
    <mergeCell ref="B22:L22"/>
    <mergeCell ref="M22:X22"/>
    <mergeCell ref="Y22:Z22"/>
    <mergeCell ref="AB22:AE22"/>
    <mergeCell ref="AG22:AZ22"/>
    <mergeCell ref="M25:AZ25"/>
    <mergeCell ref="B26:L26"/>
    <mergeCell ref="AG26:AH26"/>
    <mergeCell ref="B50:C50"/>
    <mergeCell ref="D50:X50"/>
    <mergeCell ref="AX50:AZ50"/>
    <mergeCell ref="AX51:AZ51"/>
    <mergeCell ref="AX45:AZ45"/>
    <mergeCell ref="Y45:AB45"/>
    <mergeCell ref="AC45:AW45"/>
    <mergeCell ref="B1:AV1"/>
    <mergeCell ref="B35:L35"/>
    <mergeCell ref="M35:AZ35"/>
    <mergeCell ref="B25:L25"/>
    <mergeCell ref="AK15:AZ15"/>
    <mergeCell ref="B20:L20"/>
    <mergeCell ref="M20:X20"/>
    <mergeCell ref="Z20:AZ20"/>
    <mergeCell ref="B15:L15"/>
    <mergeCell ref="M15:X15"/>
    <mergeCell ref="Z21:AZ21"/>
    <mergeCell ref="AA28:AB28"/>
    <mergeCell ref="B24:L24"/>
    <mergeCell ref="AC28:AZ28"/>
    <mergeCell ref="C29:D29"/>
    <mergeCell ref="E29:Z29"/>
    <mergeCell ref="AA29:AB29"/>
    <mergeCell ref="AM31:AZ31"/>
    <mergeCell ref="B32:D32"/>
    <mergeCell ref="E32:Z32"/>
    <mergeCell ref="AA32:AB32"/>
    <mergeCell ref="AC32:AF32"/>
    <mergeCell ref="AG32:AH32"/>
    <mergeCell ref="AI32:AJ32"/>
    <mergeCell ref="B52:AZ52"/>
    <mergeCell ref="B51:C51"/>
    <mergeCell ref="D51:X51"/>
    <mergeCell ref="AC44:AW44"/>
    <mergeCell ref="D42:X42"/>
    <mergeCell ref="AX42:AZ42"/>
    <mergeCell ref="AC42:AW42"/>
    <mergeCell ref="Y42:AB42"/>
    <mergeCell ref="B46:AZ46"/>
    <mergeCell ref="AX44:AZ44"/>
    <mergeCell ref="B45:C45"/>
    <mergeCell ref="D45:X45"/>
    <mergeCell ref="AI48:AN48"/>
    <mergeCell ref="AR48:AU48"/>
    <mergeCell ref="Y51:AB51"/>
    <mergeCell ref="AC51:AW51"/>
    <mergeCell ref="B49:AZ49"/>
    <mergeCell ref="AG10:AZ10"/>
    <mergeCell ref="M9:X9"/>
    <mergeCell ref="Z9:AZ9"/>
    <mergeCell ref="B9:L9"/>
    <mergeCell ref="B13:L13"/>
    <mergeCell ref="M13:X13"/>
    <mergeCell ref="AB14:AE14"/>
    <mergeCell ref="Y50:AB50"/>
    <mergeCell ref="AC50:AW50"/>
    <mergeCell ref="E31:Z31"/>
    <mergeCell ref="AA31:AB31"/>
    <mergeCell ref="AG31:AH31"/>
    <mergeCell ref="D44:X44"/>
    <mergeCell ref="Y44:AB44"/>
    <mergeCell ref="B43:AZ43"/>
    <mergeCell ref="B36:AV36"/>
    <mergeCell ref="B37:AZ37"/>
    <mergeCell ref="D41:X41"/>
    <mergeCell ref="B41:C41"/>
    <mergeCell ref="AX41:AZ41"/>
    <mergeCell ref="AI31:AJ31"/>
    <mergeCell ref="AC31:AF31"/>
    <mergeCell ref="B31:D31"/>
    <mergeCell ref="AK31:AL31"/>
    <mergeCell ref="AP6:AZ6"/>
    <mergeCell ref="B19:L19"/>
    <mergeCell ref="M19:X19"/>
    <mergeCell ref="Z19:AI19"/>
    <mergeCell ref="M16:X16"/>
    <mergeCell ref="AG14:AZ14"/>
    <mergeCell ref="M23:X23"/>
    <mergeCell ref="AI26:AM26"/>
    <mergeCell ref="AN26:AO26"/>
    <mergeCell ref="AP26:AZ26"/>
    <mergeCell ref="AB18:AE18"/>
    <mergeCell ref="AK19:AZ19"/>
    <mergeCell ref="B17:L17"/>
    <mergeCell ref="Z15:AI15"/>
    <mergeCell ref="Z8:AZ8"/>
    <mergeCell ref="M11:X11"/>
    <mergeCell ref="Z11:AI11"/>
    <mergeCell ref="AK11:AZ11"/>
    <mergeCell ref="O24:X24"/>
    <mergeCell ref="M24:N24"/>
    <mergeCell ref="Y24:Z24"/>
    <mergeCell ref="AA24:AI24"/>
    <mergeCell ref="Y10:Z10"/>
    <mergeCell ref="AB10:AE10"/>
    <mergeCell ref="B5:L5"/>
    <mergeCell ref="B6:L6"/>
    <mergeCell ref="B21:L21"/>
    <mergeCell ref="M21:X21"/>
    <mergeCell ref="B12:L12"/>
    <mergeCell ref="M12:X12"/>
    <mergeCell ref="B8:L8"/>
    <mergeCell ref="M8:X8"/>
    <mergeCell ref="B11:L11"/>
    <mergeCell ref="M6:X6"/>
    <mergeCell ref="B7:L7"/>
    <mergeCell ref="M7:X7"/>
    <mergeCell ref="B10:L10"/>
    <mergeCell ref="M10:X10"/>
    <mergeCell ref="B14:L14"/>
    <mergeCell ref="M14:X14"/>
    <mergeCell ref="B2:AZ2"/>
    <mergeCell ref="M5:X5"/>
    <mergeCell ref="B42:C42"/>
    <mergeCell ref="B3:P3"/>
    <mergeCell ref="B4:L4"/>
    <mergeCell ref="Z4:AZ4"/>
    <mergeCell ref="R3:X3"/>
    <mergeCell ref="Y5:Z5"/>
    <mergeCell ref="B18:L18"/>
    <mergeCell ref="M18:X18"/>
    <mergeCell ref="Y18:Z18"/>
    <mergeCell ref="Z12:AZ12"/>
    <mergeCell ref="Y3:AR3"/>
    <mergeCell ref="M4:X4"/>
    <mergeCell ref="B40:AZ40"/>
    <mergeCell ref="Z6:AK6"/>
    <mergeCell ref="AM6:AN6"/>
    <mergeCell ref="AX3:AZ3"/>
    <mergeCell ref="AG5:AZ5"/>
    <mergeCell ref="Y14:Z14"/>
    <mergeCell ref="Z13:AZ13"/>
    <mergeCell ref="AB5:AE5"/>
    <mergeCell ref="B23:L23"/>
    <mergeCell ref="AK24:AZ24"/>
    <mergeCell ref="C38:AY38"/>
    <mergeCell ref="C39:AY39"/>
    <mergeCell ref="C47:AY47"/>
    <mergeCell ref="C48:AH48"/>
    <mergeCell ref="AO48:AQ48"/>
    <mergeCell ref="AV48:AZ48"/>
    <mergeCell ref="AC41:AW41"/>
    <mergeCell ref="Y41:AB41"/>
    <mergeCell ref="AM34:AZ34"/>
    <mergeCell ref="B33:D33"/>
    <mergeCell ref="E33:Z33"/>
    <mergeCell ref="AA33:AB33"/>
    <mergeCell ref="AC33:AF33"/>
    <mergeCell ref="AG33:AH33"/>
    <mergeCell ref="AI33:AJ33"/>
    <mergeCell ref="AK33:AL33"/>
    <mergeCell ref="AM33:AZ33"/>
    <mergeCell ref="B34:D34"/>
    <mergeCell ref="E34:Z34"/>
    <mergeCell ref="AA34:AB34"/>
    <mergeCell ref="AC34:AF34"/>
    <mergeCell ref="AG34:AH34"/>
    <mergeCell ref="AK34:AL34"/>
    <mergeCell ref="AI34:AJ34"/>
  </mergeCells>
  <phoneticPr fontId="12" type="noConversion"/>
  <dataValidations count="12">
    <dataValidation allowBlank="1" showErrorMessage="1" sqref="Y21 R3:X3 Z6:AK6 AS7:AY7 AX3:AZ3 AS3"/>
    <dataValidation type="whole" allowBlank="1" showInputMessage="1" showErrorMessage="1" promptTitle="Angabe Betriebsverantwortlicher" prompt="Hier bitte die PLZ vom Wohnort/Firmensitz des Betriebsverantwortlichen eingeben!" sqref="AB22:AE22">
      <formula1>0</formula1>
      <formula2>99999</formula2>
    </dataValidation>
    <dataValidation type="textLength" operator="lessThanOrEqual" allowBlank="1" showInputMessage="1" showErrorMessage="1" errorTitle="Fehleingabe" error="Bitte max. 15 Zeichen eingeben!" promptTitle="Angabe Betriebsverantwortlicher" prompt="Hier bitte die Telefonnummer des Betriebsverantwortlichen eingeben!" sqref="Z23:AI23">
      <formula1>15</formula1>
    </dataValidation>
    <dataValidation type="textLength" operator="lessThanOrEqual" allowBlank="1" showInputMessage="1" showErrorMessage="1" errorTitle="Fehleingabe" error="Bitte max. 30 Zeichen eingeben!" promptTitle="Angabe Betriebsverantwortlichen" prompt="Hier bitte die Emailadresse des Betriebsverantwortlichen eingeben!" sqref="AK23:AZ23">
      <formula1>30</formula1>
    </dataValidation>
    <dataValidation type="textLength" operator="lessThanOrEqual" allowBlank="1" showInputMessage="1" showErrorMessage="1" errorTitle="Fehleingabe" error="Bitte max. 40 Zeichen eingeben!" promptTitle="Angabe Betriebsverantwortlicher" prompt="Hier bitte die Straße vom Wohnort/Firmensitz des Betriebsverantwortlichen eingeben!" sqref="Z21:AZ21">
      <formula1>40</formula1>
    </dataValidation>
    <dataValidation type="textLength" operator="lessThanOrEqual" allowBlank="1" showInputMessage="1" showErrorMessage="1" errorTitle="Fehleingabe" error="Bitte max. 30 Zeichen eingeben!" promptTitle="Angabe Betriebsverantwortlicher" prompt="Hier bitte den Wohnort/Firmensitz des Betriebsverantwortlichen eingeben!" sqref="AG22:AZ22">
      <formula1>30</formula1>
    </dataValidation>
    <dataValidation type="textLength" allowBlank="1" showInputMessage="1" showErrorMessage="1" promptTitle="Angabe Länderkennung" prompt="Hier bitte ggf. die Länderkennung für die Postleitzahl eingeben!" sqref="Y22:Z22">
      <formula1>0</formula1>
      <formula2>2</formula2>
    </dataValidation>
    <dataValidation type="textLength" operator="lessThanOrEqual" allowBlank="1" showInputMessage="1" showErrorMessage="1" errorTitle="Fehleingabe" error="Bitte max. 40 Zeichen eingeben!" promptTitle="Angabe Betriebsverantwortlicher" prompt="Hier bitte den (Firmen)Namen des vom Anlagenbetreiber festgelegten  Betriebsverantwortlichen für die Trafostation eingeben!" sqref="Z20:AZ20">
      <formula1>40</formula1>
    </dataValidation>
    <dataValidation type="whole" allowBlank="1" showInputMessage="1" showErrorMessage="1" sqref="AM6:AN6">
      <formula1>1</formula1>
      <formula2>99</formula2>
    </dataValidation>
    <dataValidation operator="lessThanOrEqual" allowBlank="1" showInputMessage="1" showErrorMessage="1" errorTitle="Fehleingabe" sqref="Z7:AR7"/>
    <dataValidation type="time" allowBlank="1" showInputMessage="1" showErrorMessage="1" errorTitle="Fehleingabe" error="Bitte Uhrzeit im Format hh:mm eingeben!" promptTitle="Angabe Uhrzeit Anschaltung ÜST" prompt="Hier bitte die Uhrzeit der Anschaltung an das MS-Netz eingeben!" sqref="AR48">
      <formula1>0</formula1>
      <formula2>0.999305555555556</formula2>
    </dataValidation>
    <dataValidation type="date" allowBlank="1" showInputMessage="1" showErrorMessage="1" errorTitle="Fehleingabe" error="Bitte Datumswert im Format TT.MM.JJJJ (bis 31.12.2030) eingeben!" promptTitle="Angabe Datum Anschaltung ÜST" prompt="Hier bitte das Datum der Anschaltung an das MS-Netz eingeben!_x000a_" sqref="AI48:AN48">
      <formula1>43101</formula1>
      <formula2>47848</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rowBreaks count="1" manualBreakCount="1">
    <brk id="35"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403" r:id="rId5" name="Check Box 67">
              <controlPr defaultSize="0" autoFill="0" autoLine="0" autoPict="0">
                <anchor moveWithCells="1">
                  <from>
                    <xdr:col>36</xdr:col>
                    <xdr:colOff>9525</xdr:colOff>
                    <xdr:row>30</xdr:row>
                    <xdr:rowOff>9525</xdr:rowOff>
                  </from>
                  <to>
                    <xdr:col>38</xdr:col>
                    <xdr:colOff>0</xdr:colOff>
                    <xdr:row>31</xdr:row>
                    <xdr:rowOff>0</xdr:rowOff>
                  </to>
                </anchor>
              </controlPr>
            </control>
          </mc:Choice>
        </mc:AlternateContent>
        <mc:AlternateContent xmlns:mc="http://schemas.openxmlformats.org/markup-compatibility/2006">
          <mc:Choice Requires="x14">
            <control shapeId="14441" r:id="rId6" name="Check Box 105">
              <controlPr defaultSize="0" autoFill="0" autoLine="0" autoPict="0">
                <anchor moveWithCells="1">
                  <from>
                    <xdr:col>36</xdr:col>
                    <xdr:colOff>9525</xdr:colOff>
                    <xdr:row>31</xdr:row>
                    <xdr:rowOff>9525</xdr:rowOff>
                  </from>
                  <to>
                    <xdr:col>38</xdr:col>
                    <xdr:colOff>0</xdr:colOff>
                    <xdr:row>32</xdr:row>
                    <xdr:rowOff>0</xdr:rowOff>
                  </to>
                </anchor>
              </controlPr>
            </control>
          </mc:Choice>
        </mc:AlternateContent>
        <mc:AlternateContent xmlns:mc="http://schemas.openxmlformats.org/markup-compatibility/2006">
          <mc:Choice Requires="x14">
            <control shapeId="14442" r:id="rId7" name="Check Box 106">
              <controlPr defaultSize="0" autoFill="0" autoLine="0" autoPict="0">
                <anchor moveWithCells="1">
                  <from>
                    <xdr:col>36</xdr:col>
                    <xdr:colOff>9525</xdr:colOff>
                    <xdr:row>32</xdr:row>
                    <xdr:rowOff>9525</xdr:rowOff>
                  </from>
                  <to>
                    <xdr:col>38</xdr:col>
                    <xdr:colOff>0</xdr:colOff>
                    <xdr:row>33</xdr:row>
                    <xdr:rowOff>0</xdr:rowOff>
                  </to>
                </anchor>
              </controlPr>
            </control>
          </mc:Choice>
        </mc:AlternateContent>
        <mc:AlternateContent xmlns:mc="http://schemas.openxmlformats.org/markup-compatibility/2006">
          <mc:Choice Requires="x14">
            <control shapeId="14443" r:id="rId8" name="Check Box 107">
              <controlPr defaultSize="0" autoFill="0" autoLine="0" autoPict="0">
                <anchor moveWithCells="1">
                  <from>
                    <xdr:col>36</xdr:col>
                    <xdr:colOff>9525</xdr:colOff>
                    <xdr:row>33</xdr:row>
                    <xdr:rowOff>9525</xdr:rowOff>
                  </from>
                  <to>
                    <xdr:col>38</xdr:col>
                    <xdr:colOff>0</xdr:colOff>
                    <xdr:row>34</xdr:row>
                    <xdr:rowOff>0</xdr:rowOff>
                  </to>
                </anchor>
              </controlPr>
            </control>
          </mc:Choice>
        </mc:AlternateContent>
        <mc:AlternateContent xmlns:mc="http://schemas.openxmlformats.org/markup-compatibility/2006">
          <mc:Choice Requires="x14">
            <control shapeId="14444" r:id="rId9" name="Check Box 108">
              <controlPr defaultSize="0" autoFill="0" autoLine="0" autoPict="0">
                <anchor moveWithCells="1">
                  <from>
                    <xdr:col>26</xdr:col>
                    <xdr:colOff>9525</xdr:colOff>
                    <xdr:row>26</xdr:row>
                    <xdr:rowOff>9525</xdr:rowOff>
                  </from>
                  <to>
                    <xdr:col>28</xdr:col>
                    <xdr:colOff>0</xdr:colOff>
                    <xdr:row>27</xdr:row>
                    <xdr:rowOff>0</xdr:rowOff>
                  </to>
                </anchor>
              </controlPr>
            </control>
          </mc:Choice>
        </mc:AlternateContent>
        <mc:AlternateContent xmlns:mc="http://schemas.openxmlformats.org/markup-compatibility/2006">
          <mc:Choice Requires="x14">
            <control shapeId="14445" r:id="rId10" name="Check Box 109">
              <controlPr defaultSize="0" autoFill="0" autoLine="0" autoPict="0">
                <anchor moveWithCells="1">
                  <from>
                    <xdr:col>26</xdr:col>
                    <xdr:colOff>9525</xdr:colOff>
                    <xdr:row>27</xdr:row>
                    <xdr:rowOff>9525</xdr:rowOff>
                  </from>
                  <to>
                    <xdr:col>28</xdr:col>
                    <xdr:colOff>0</xdr:colOff>
                    <xdr:row>28</xdr:row>
                    <xdr:rowOff>0</xdr:rowOff>
                  </to>
                </anchor>
              </controlPr>
            </control>
          </mc:Choice>
        </mc:AlternateContent>
        <mc:AlternateContent xmlns:mc="http://schemas.openxmlformats.org/markup-compatibility/2006">
          <mc:Choice Requires="x14">
            <control shapeId="14446" r:id="rId11" name="Check Box 110">
              <controlPr defaultSize="0" autoFill="0" autoLine="0" autoPict="0">
                <anchor moveWithCells="1">
                  <from>
                    <xdr:col>26</xdr:col>
                    <xdr:colOff>9525</xdr:colOff>
                    <xdr:row>28</xdr:row>
                    <xdr:rowOff>9525</xdr:rowOff>
                  </from>
                  <to>
                    <xdr:col>28</xdr:col>
                    <xdr:colOff>0</xdr:colOff>
                    <xdr:row>29</xdr:row>
                    <xdr:rowOff>0</xdr:rowOff>
                  </to>
                </anchor>
              </controlPr>
            </control>
          </mc:Choice>
        </mc:AlternateContent>
        <mc:AlternateContent xmlns:mc="http://schemas.openxmlformats.org/markup-compatibility/2006">
          <mc:Choice Requires="x14">
            <control shapeId="14447" r:id="rId12" name="Check Box 111">
              <controlPr defaultSize="0" autoFill="0" autoLine="0" autoPict="0">
                <anchor moveWithCells="1">
                  <from>
                    <xdr:col>2</xdr:col>
                    <xdr:colOff>9525</xdr:colOff>
                    <xdr:row>26</xdr:row>
                    <xdr:rowOff>9525</xdr:rowOff>
                  </from>
                  <to>
                    <xdr:col>4</xdr:col>
                    <xdr:colOff>9525</xdr:colOff>
                    <xdr:row>27</xdr:row>
                    <xdr:rowOff>0</xdr:rowOff>
                  </to>
                </anchor>
              </controlPr>
            </control>
          </mc:Choice>
        </mc:AlternateContent>
        <mc:AlternateContent xmlns:mc="http://schemas.openxmlformats.org/markup-compatibility/2006">
          <mc:Choice Requires="x14">
            <control shapeId="14448" r:id="rId13" name="Check Box 112">
              <controlPr defaultSize="0" autoFill="0" autoLine="0" autoPict="0">
                <anchor moveWithCells="1">
                  <from>
                    <xdr:col>2</xdr:col>
                    <xdr:colOff>9525</xdr:colOff>
                    <xdr:row>27</xdr:row>
                    <xdr:rowOff>9525</xdr:rowOff>
                  </from>
                  <to>
                    <xdr:col>4</xdr:col>
                    <xdr:colOff>9525</xdr:colOff>
                    <xdr:row>28</xdr:row>
                    <xdr:rowOff>0</xdr:rowOff>
                  </to>
                </anchor>
              </controlPr>
            </control>
          </mc:Choice>
        </mc:AlternateContent>
        <mc:AlternateContent xmlns:mc="http://schemas.openxmlformats.org/markup-compatibility/2006">
          <mc:Choice Requires="x14">
            <control shapeId="14449" r:id="rId14" name="Check Box 113">
              <controlPr defaultSize="0" autoFill="0" autoLine="0" autoPict="0">
                <anchor moveWithCells="1">
                  <from>
                    <xdr:col>2</xdr:col>
                    <xdr:colOff>9525</xdr:colOff>
                    <xdr:row>28</xdr:row>
                    <xdr:rowOff>9525</xdr:rowOff>
                  </from>
                  <to>
                    <xdr:col>4</xdr:col>
                    <xdr:colOff>9525</xdr:colOff>
                    <xdr:row>29</xdr:row>
                    <xdr:rowOff>0</xdr:rowOff>
                  </to>
                </anchor>
              </controlPr>
            </control>
          </mc:Choice>
        </mc:AlternateContent>
        <mc:AlternateContent xmlns:mc="http://schemas.openxmlformats.org/markup-compatibility/2006">
          <mc:Choice Requires="x14">
            <control shapeId="14450" r:id="rId15" name="Check Box 114">
              <controlPr defaultSize="0" autoFill="0" autoLine="0" autoPict="0">
                <anchor moveWithCells="1">
                  <from>
                    <xdr:col>2</xdr:col>
                    <xdr:colOff>9525</xdr:colOff>
                    <xdr:row>29</xdr:row>
                    <xdr:rowOff>9525</xdr:rowOff>
                  </from>
                  <to>
                    <xdr:col>4</xdr:col>
                    <xdr:colOff>0</xdr:colOff>
                    <xdr:row>30</xdr:row>
                    <xdr:rowOff>0</xdr:rowOff>
                  </to>
                </anchor>
              </controlPr>
            </control>
          </mc:Choice>
        </mc:AlternateContent>
        <mc:AlternateContent xmlns:mc="http://schemas.openxmlformats.org/markup-compatibility/2006">
          <mc:Choice Requires="x14">
            <control shapeId="14451" r:id="rId16" name="Group Box 115">
              <controlPr defaultSize="0" print="0" autoFill="0" autoPict="0">
                <anchor moveWithCells="1">
                  <from>
                    <xdr:col>12</xdr:col>
                    <xdr:colOff>0</xdr:colOff>
                    <xdr:row>23</xdr:row>
                    <xdr:rowOff>0</xdr:rowOff>
                  </from>
                  <to>
                    <xdr:col>35</xdr:col>
                    <xdr:colOff>0</xdr:colOff>
                    <xdr:row>24</xdr:row>
                    <xdr:rowOff>0</xdr:rowOff>
                  </to>
                </anchor>
              </controlPr>
            </control>
          </mc:Choice>
        </mc:AlternateContent>
        <mc:AlternateContent xmlns:mc="http://schemas.openxmlformats.org/markup-compatibility/2006">
          <mc:Choice Requires="x14">
            <control shapeId="14452" r:id="rId17" name="Option Button 116">
              <controlPr defaultSize="0" autoFill="0" autoLine="0" autoPict="0">
                <anchor moveWithCells="1" sizeWithCells="1">
                  <from>
                    <xdr:col>12</xdr:col>
                    <xdr:colOff>9525</xdr:colOff>
                    <xdr:row>23</xdr:row>
                    <xdr:rowOff>38100</xdr:rowOff>
                  </from>
                  <to>
                    <xdr:col>14</xdr:col>
                    <xdr:colOff>0</xdr:colOff>
                    <xdr:row>23</xdr:row>
                    <xdr:rowOff>247650</xdr:rowOff>
                  </to>
                </anchor>
              </controlPr>
            </control>
          </mc:Choice>
        </mc:AlternateContent>
        <mc:AlternateContent xmlns:mc="http://schemas.openxmlformats.org/markup-compatibility/2006">
          <mc:Choice Requires="x14">
            <control shapeId="14453" r:id="rId18" name="Option Button 117">
              <controlPr defaultSize="0" autoFill="0" autoLine="0" autoPict="0">
                <anchor moveWithCells="1" sizeWithCells="1">
                  <from>
                    <xdr:col>24</xdr:col>
                    <xdr:colOff>9525</xdr:colOff>
                    <xdr:row>23</xdr:row>
                    <xdr:rowOff>38100</xdr:rowOff>
                  </from>
                  <to>
                    <xdr:col>26</xdr:col>
                    <xdr:colOff>0</xdr:colOff>
                    <xdr:row>23</xdr:row>
                    <xdr:rowOff>238125</xdr:rowOff>
                  </to>
                </anchor>
              </controlPr>
            </control>
          </mc:Choice>
        </mc:AlternateContent>
        <mc:AlternateContent xmlns:mc="http://schemas.openxmlformats.org/markup-compatibility/2006">
          <mc:Choice Requires="x14">
            <control shapeId="14454" r:id="rId19" name="Group Box 118">
              <controlPr defaultSize="0" print="0" autoFill="0" autoPict="0">
                <anchor moveWithCells="1">
                  <from>
                    <xdr:col>12</xdr:col>
                    <xdr:colOff>0</xdr:colOff>
                    <xdr:row>24</xdr:row>
                    <xdr:rowOff>0</xdr:rowOff>
                  </from>
                  <to>
                    <xdr:col>52</xdr:col>
                    <xdr:colOff>0</xdr:colOff>
                    <xdr:row>26</xdr:row>
                    <xdr:rowOff>0</xdr:rowOff>
                  </to>
                </anchor>
              </controlPr>
            </control>
          </mc:Choice>
        </mc:AlternateContent>
        <mc:AlternateContent xmlns:mc="http://schemas.openxmlformats.org/markup-compatibility/2006">
          <mc:Choice Requires="x14">
            <control shapeId="14455" r:id="rId20" name="Option Button 119">
              <controlPr defaultSize="0" autoFill="0" autoLine="0" autoPict="0">
                <anchor moveWithCells="1" sizeWithCells="1">
                  <from>
                    <xdr:col>32</xdr:col>
                    <xdr:colOff>0</xdr:colOff>
                    <xdr:row>25</xdr:row>
                    <xdr:rowOff>28575</xdr:rowOff>
                  </from>
                  <to>
                    <xdr:col>33</xdr:col>
                    <xdr:colOff>104775</xdr:colOff>
                    <xdr:row>26</xdr:row>
                    <xdr:rowOff>0</xdr:rowOff>
                  </to>
                </anchor>
              </controlPr>
            </control>
          </mc:Choice>
        </mc:AlternateContent>
        <mc:AlternateContent xmlns:mc="http://schemas.openxmlformats.org/markup-compatibility/2006">
          <mc:Choice Requires="x14">
            <control shapeId="14456" r:id="rId21" name="Option Button 120">
              <controlPr defaultSize="0" autoFill="0" autoLine="0" autoPict="0">
                <anchor moveWithCells="1" sizeWithCells="1">
                  <from>
                    <xdr:col>39</xdr:col>
                    <xdr:colOff>0</xdr:colOff>
                    <xdr:row>25</xdr:row>
                    <xdr:rowOff>28575</xdr:rowOff>
                  </from>
                  <to>
                    <xdr:col>40</xdr:col>
                    <xdr:colOff>104775</xdr:colOff>
                    <xdr:row>26</xdr:row>
                    <xdr:rowOff>0</xdr:rowOff>
                  </to>
                </anchor>
              </controlPr>
            </control>
          </mc:Choice>
        </mc:AlternateContent>
        <mc:AlternateContent xmlns:mc="http://schemas.openxmlformats.org/markup-compatibility/2006">
          <mc:Choice Requires="x14">
            <control shapeId="14457" r:id="rId22" name="Group Box 121">
              <controlPr defaultSize="0" print="0" autoFill="0" autoPict="0">
                <anchor moveWithCells="1">
                  <from>
                    <xdr:col>26</xdr:col>
                    <xdr:colOff>0</xdr:colOff>
                    <xdr:row>30</xdr:row>
                    <xdr:rowOff>0</xdr:rowOff>
                  </from>
                  <to>
                    <xdr:col>36</xdr:col>
                    <xdr:colOff>0</xdr:colOff>
                    <xdr:row>31</xdr:row>
                    <xdr:rowOff>0</xdr:rowOff>
                  </to>
                </anchor>
              </controlPr>
            </control>
          </mc:Choice>
        </mc:AlternateContent>
        <mc:AlternateContent xmlns:mc="http://schemas.openxmlformats.org/markup-compatibility/2006">
          <mc:Choice Requires="x14">
            <control shapeId="14458" r:id="rId23" name="Group Box 122">
              <controlPr defaultSize="0" print="0" autoFill="0" autoPict="0">
                <anchor moveWithCells="1">
                  <from>
                    <xdr:col>26</xdr:col>
                    <xdr:colOff>0</xdr:colOff>
                    <xdr:row>31</xdr:row>
                    <xdr:rowOff>0</xdr:rowOff>
                  </from>
                  <to>
                    <xdr:col>36</xdr:col>
                    <xdr:colOff>0</xdr:colOff>
                    <xdr:row>32</xdr:row>
                    <xdr:rowOff>0</xdr:rowOff>
                  </to>
                </anchor>
              </controlPr>
            </control>
          </mc:Choice>
        </mc:AlternateContent>
        <mc:AlternateContent xmlns:mc="http://schemas.openxmlformats.org/markup-compatibility/2006">
          <mc:Choice Requires="x14">
            <control shapeId="14459" r:id="rId24" name="Group Box 123">
              <controlPr defaultSize="0" print="0" autoFill="0" autoPict="0">
                <anchor moveWithCells="1">
                  <from>
                    <xdr:col>26</xdr:col>
                    <xdr:colOff>0</xdr:colOff>
                    <xdr:row>32</xdr:row>
                    <xdr:rowOff>0</xdr:rowOff>
                  </from>
                  <to>
                    <xdr:col>36</xdr:col>
                    <xdr:colOff>0</xdr:colOff>
                    <xdr:row>33</xdr:row>
                    <xdr:rowOff>0</xdr:rowOff>
                  </to>
                </anchor>
              </controlPr>
            </control>
          </mc:Choice>
        </mc:AlternateContent>
        <mc:AlternateContent xmlns:mc="http://schemas.openxmlformats.org/markup-compatibility/2006">
          <mc:Choice Requires="x14">
            <control shapeId="14460" r:id="rId25" name="Group Box 124">
              <controlPr defaultSize="0" print="0" autoFill="0" autoPict="0">
                <anchor moveWithCells="1">
                  <from>
                    <xdr:col>26</xdr:col>
                    <xdr:colOff>0</xdr:colOff>
                    <xdr:row>33</xdr:row>
                    <xdr:rowOff>0</xdr:rowOff>
                  </from>
                  <to>
                    <xdr:col>36</xdr:col>
                    <xdr:colOff>0</xdr:colOff>
                    <xdr:row>34</xdr:row>
                    <xdr:rowOff>0</xdr:rowOff>
                  </to>
                </anchor>
              </controlPr>
            </control>
          </mc:Choice>
        </mc:AlternateContent>
        <mc:AlternateContent xmlns:mc="http://schemas.openxmlformats.org/markup-compatibility/2006">
          <mc:Choice Requires="x14">
            <control shapeId="14461" r:id="rId26" name="Option Button 125">
              <controlPr defaultSize="0" autoFill="0" autoLine="0" autoPict="0">
                <anchor moveWithCells="1" sizeWithCells="1">
                  <from>
                    <xdr:col>26</xdr:col>
                    <xdr:colOff>0</xdr:colOff>
                    <xdr:row>30</xdr:row>
                    <xdr:rowOff>28575</xdr:rowOff>
                  </from>
                  <to>
                    <xdr:col>27</xdr:col>
                    <xdr:colOff>104775</xdr:colOff>
                    <xdr:row>30</xdr:row>
                    <xdr:rowOff>238125</xdr:rowOff>
                  </to>
                </anchor>
              </controlPr>
            </control>
          </mc:Choice>
        </mc:AlternateContent>
        <mc:AlternateContent xmlns:mc="http://schemas.openxmlformats.org/markup-compatibility/2006">
          <mc:Choice Requires="x14">
            <control shapeId="14462" r:id="rId27" name="Option Button 126">
              <controlPr defaultSize="0" autoFill="0" autoLine="0" autoPict="0">
                <anchor moveWithCells="1" sizeWithCells="1">
                  <from>
                    <xdr:col>26</xdr:col>
                    <xdr:colOff>0</xdr:colOff>
                    <xdr:row>31</xdr:row>
                    <xdr:rowOff>28575</xdr:rowOff>
                  </from>
                  <to>
                    <xdr:col>27</xdr:col>
                    <xdr:colOff>104775</xdr:colOff>
                    <xdr:row>31</xdr:row>
                    <xdr:rowOff>238125</xdr:rowOff>
                  </to>
                </anchor>
              </controlPr>
            </control>
          </mc:Choice>
        </mc:AlternateContent>
        <mc:AlternateContent xmlns:mc="http://schemas.openxmlformats.org/markup-compatibility/2006">
          <mc:Choice Requires="x14">
            <control shapeId="14463" r:id="rId28" name="Option Button 127">
              <controlPr defaultSize="0" autoFill="0" autoLine="0" autoPict="0">
                <anchor moveWithCells="1" sizeWithCells="1">
                  <from>
                    <xdr:col>26</xdr:col>
                    <xdr:colOff>0</xdr:colOff>
                    <xdr:row>32</xdr:row>
                    <xdr:rowOff>28575</xdr:rowOff>
                  </from>
                  <to>
                    <xdr:col>27</xdr:col>
                    <xdr:colOff>104775</xdr:colOff>
                    <xdr:row>32</xdr:row>
                    <xdr:rowOff>238125</xdr:rowOff>
                  </to>
                </anchor>
              </controlPr>
            </control>
          </mc:Choice>
        </mc:AlternateContent>
        <mc:AlternateContent xmlns:mc="http://schemas.openxmlformats.org/markup-compatibility/2006">
          <mc:Choice Requires="x14">
            <control shapeId="14464" r:id="rId29" name="Option Button 128">
              <controlPr defaultSize="0" autoFill="0" autoLine="0" autoPict="0">
                <anchor moveWithCells="1" sizeWithCells="1">
                  <from>
                    <xdr:col>26</xdr:col>
                    <xdr:colOff>0</xdr:colOff>
                    <xdr:row>33</xdr:row>
                    <xdr:rowOff>28575</xdr:rowOff>
                  </from>
                  <to>
                    <xdr:col>27</xdr:col>
                    <xdr:colOff>104775</xdr:colOff>
                    <xdr:row>33</xdr:row>
                    <xdr:rowOff>238125</xdr:rowOff>
                  </to>
                </anchor>
              </controlPr>
            </control>
          </mc:Choice>
        </mc:AlternateContent>
        <mc:AlternateContent xmlns:mc="http://schemas.openxmlformats.org/markup-compatibility/2006">
          <mc:Choice Requires="x14">
            <control shapeId="14465" r:id="rId30" name="Option Button 129">
              <controlPr defaultSize="0" autoFill="0" autoLine="0" autoPict="0">
                <anchor moveWithCells="1" sizeWithCells="1">
                  <from>
                    <xdr:col>32</xdr:col>
                    <xdr:colOff>0</xdr:colOff>
                    <xdr:row>30</xdr:row>
                    <xdr:rowOff>28575</xdr:rowOff>
                  </from>
                  <to>
                    <xdr:col>33</xdr:col>
                    <xdr:colOff>104775</xdr:colOff>
                    <xdr:row>30</xdr:row>
                    <xdr:rowOff>238125</xdr:rowOff>
                  </to>
                </anchor>
              </controlPr>
            </control>
          </mc:Choice>
        </mc:AlternateContent>
        <mc:AlternateContent xmlns:mc="http://schemas.openxmlformats.org/markup-compatibility/2006">
          <mc:Choice Requires="x14">
            <control shapeId="14466" r:id="rId31" name="Option Button 130">
              <controlPr defaultSize="0" autoFill="0" autoLine="0" autoPict="0">
                <anchor moveWithCells="1" sizeWithCells="1">
                  <from>
                    <xdr:col>32</xdr:col>
                    <xdr:colOff>0</xdr:colOff>
                    <xdr:row>31</xdr:row>
                    <xdr:rowOff>28575</xdr:rowOff>
                  </from>
                  <to>
                    <xdr:col>33</xdr:col>
                    <xdr:colOff>104775</xdr:colOff>
                    <xdr:row>31</xdr:row>
                    <xdr:rowOff>238125</xdr:rowOff>
                  </to>
                </anchor>
              </controlPr>
            </control>
          </mc:Choice>
        </mc:AlternateContent>
        <mc:AlternateContent xmlns:mc="http://schemas.openxmlformats.org/markup-compatibility/2006">
          <mc:Choice Requires="x14">
            <control shapeId="14467" r:id="rId32" name="Option Button 131">
              <controlPr defaultSize="0" autoFill="0" autoLine="0" autoPict="0">
                <anchor moveWithCells="1" sizeWithCells="1">
                  <from>
                    <xdr:col>32</xdr:col>
                    <xdr:colOff>0</xdr:colOff>
                    <xdr:row>32</xdr:row>
                    <xdr:rowOff>28575</xdr:rowOff>
                  </from>
                  <to>
                    <xdr:col>33</xdr:col>
                    <xdr:colOff>104775</xdr:colOff>
                    <xdr:row>32</xdr:row>
                    <xdr:rowOff>238125</xdr:rowOff>
                  </to>
                </anchor>
              </controlPr>
            </control>
          </mc:Choice>
        </mc:AlternateContent>
        <mc:AlternateContent xmlns:mc="http://schemas.openxmlformats.org/markup-compatibility/2006">
          <mc:Choice Requires="x14">
            <control shapeId="14468" r:id="rId33" name="Option Button 132">
              <controlPr defaultSize="0" autoFill="0" autoLine="0" autoPict="0">
                <anchor moveWithCells="1" sizeWithCells="1">
                  <from>
                    <xdr:col>32</xdr:col>
                    <xdr:colOff>0</xdr:colOff>
                    <xdr:row>33</xdr:row>
                    <xdr:rowOff>28575</xdr:rowOff>
                  </from>
                  <to>
                    <xdr:col>33</xdr:col>
                    <xdr:colOff>104775</xdr:colOff>
                    <xdr:row>33</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32</vt:i4>
      </vt:variant>
      <vt:variant>
        <vt:lpstr>Diagramme</vt:lpstr>
      </vt:variant>
      <vt:variant>
        <vt:i4>1</vt:i4>
      </vt:variant>
      <vt:variant>
        <vt:lpstr>Benannte Bereiche</vt:lpstr>
      </vt:variant>
      <vt:variant>
        <vt:i4>39</vt:i4>
      </vt:variant>
    </vt:vector>
  </HeadingPairs>
  <TitlesOfParts>
    <vt:vector size="72" baseType="lpstr">
      <vt:lpstr>Datenbasis</vt:lpstr>
      <vt:lpstr>E.1 Anmeldung Netzanschluss MS</vt:lpstr>
      <vt:lpstr>E.2 Netzrückwirkungen MS</vt:lpstr>
      <vt:lpstr>E.3 Netzanschlussplanung MS</vt:lpstr>
      <vt:lpstr>E.4 Errichtungsplanung ÜST</vt:lpstr>
      <vt:lpstr>E.4a Schutzeinrichtungen NAP</vt:lpstr>
      <vt:lpstr>E.5 IBS-Auftrag ÜST</vt:lpstr>
      <vt:lpstr>E.6 Erdungsprotokoll ÜST</vt:lpstr>
      <vt:lpstr>E.7 IBS-Protokoll ÜST</vt:lpstr>
      <vt:lpstr>Netzanschlussbegehren</vt:lpstr>
      <vt:lpstr>E.8 Datenblatt EZA</vt:lpstr>
      <vt:lpstr>E.8 Datenblatt EZE &lt;&gt; FVA</vt:lpstr>
      <vt:lpstr>E.8 Datenblatt EZE = FVA Teil 1</vt:lpstr>
      <vt:lpstr>E.8 Datenblatt EZE = FVA Teil 2</vt:lpstr>
      <vt:lpstr>E.8 Datenblatt EZE = FVA Teil 3</vt:lpstr>
      <vt:lpstr>E.8 Datenblatt EZE Speicher</vt:lpstr>
      <vt:lpstr>E.8 Checkliste EZA</vt:lpstr>
      <vt:lpstr>E.9 Netzbetreiber-Abfragebogen</vt:lpstr>
      <vt:lpstr>Q(U)-Regelung neu Uc</vt:lpstr>
      <vt:lpstr>E.10 IBS-Protokoll EZE</vt:lpstr>
      <vt:lpstr>E.11 IBS-Protokoll EZA</vt:lpstr>
      <vt:lpstr>E.16 Betriebserlaubnis</vt:lpstr>
      <vt:lpstr>E.17 beschränkte Betriebserl.</vt:lpstr>
      <vt:lpstr>Förderfähigkeit FVA</vt:lpstr>
      <vt:lpstr>Erklärung USt</vt:lpstr>
      <vt:lpstr>Erklärung SEPA</vt:lpstr>
      <vt:lpstr>Erklärung_EEG-Umlagepflicht</vt:lpstr>
      <vt:lpstr>Stromsteuerbefreiung</vt:lpstr>
      <vt:lpstr>FWA-Prüfung reine EZA</vt:lpstr>
      <vt:lpstr>FWA-Prüfung EZA &amp; Last</vt:lpstr>
      <vt:lpstr>Schutzeinrichtungen NAP</vt:lpstr>
      <vt:lpstr>Schutz-Protokoll Zelle 2</vt:lpstr>
      <vt:lpstr>Diagramm Q(U)</vt:lpstr>
      <vt:lpstr>Datenbasis!Druckbereich</vt:lpstr>
      <vt:lpstr>'E.1 Anmeldung Netzanschluss MS'!Druckbereich</vt:lpstr>
      <vt:lpstr>'E.10 IBS-Protokoll EZE'!Druckbereich</vt:lpstr>
      <vt:lpstr>'E.11 IBS-Protokoll EZA'!Druckbereich</vt:lpstr>
      <vt:lpstr>'E.16 Betriebserlaubnis'!Druckbereich</vt:lpstr>
      <vt:lpstr>'E.17 beschränkte Betriebserl.'!Druckbereich</vt:lpstr>
      <vt:lpstr>'E.2 Netzrückwirkungen MS'!Druckbereich</vt:lpstr>
      <vt:lpstr>'E.3 Netzanschlussplanung MS'!Druckbereich</vt:lpstr>
      <vt:lpstr>'E.4 Errichtungsplanung ÜST'!Druckbereich</vt:lpstr>
      <vt:lpstr>'E.4a Schutzeinrichtungen NAP'!Druckbereich</vt:lpstr>
      <vt:lpstr>'E.5 IBS-Auftrag ÜST'!Druckbereich</vt:lpstr>
      <vt:lpstr>'E.6 Erdungsprotokoll ÜST'!Druckbereich</vt:lpstr>
      <vt:lpstr>'E.7 IBS-Protokoll ÜST'!Druckbereich</vt:lpstr>
      <vt:lpstr>'E.8 Checkliste EZA'!Druckbereich</vt:lpstr>
      <vt:lpstr>'E.8 Datenblatt EZA'!Druckbereich</vt:lpstr>
      <vt:lpstr>'E.8 Datenblatt EZE &lt;&gt; FVA'!Druckbereich</vt:lpstr>
      <vt:lpstr>'E.8 Datenblatt EZE = FVA Teil 1'!Druckbereich</vt:lpstr>
      <vt:lpstr>'E.8 Datenblatt EZE = FVA Teil 2'!Druckbereich</vt:lpstr>
      <vt:lpstr>'E.8 Datenblatt EZE = FVA Teil 3'!Druckbereich</vt:lpstr>
      <vt:lpstr>'E.8 Datenblatt EZE Speicher'!Druckbereich</vt:lpstr>
      <vt:lpstr>'E.9 Netzbetreiber-Abfragebogen'!Druckbereich</vt:lpstr>
      <vt:lpstr>'Erklärung SEPA'!Druckbereich</vt:lpstr>
      <vt:lpstr>'Erklärung USt'!Druckbereich</vt:lpstr>
      <vt:lpstr>'Erklärung_EEG-Umlagepflicht'!Druckbereich</vt:lpstr>
      <vt:lpstr>'Förderfähigkeit FVA'!Druckbereich</vt:lpstr>
      <vt:lpstr>'FWA-Prüfung EZA &amp; Last'!Druckbereich</vt:lpstr>
      <vt:lpstr>'FWA-Prüfung reine EZA'!Druckbereich</vt:lpstr>
      <vt:lpstr>Netzanschlussbegehren!Druckbereich</vt:lpstr>
      <vt:lpstr>'Schutzeinrichtungen NAP'!Druckbereich</vt:lpstr>
      <vt:lpstr>'Schutz-Protokoll Zelle 2'!Druckbereich</vt:lpstr>
      <vt:lpstr>Stromsteuerbefreiung!Druckbereich</vt:lpstr>
      <vt:lpstr>Module</vt:lpstr>
      <vt:lpstr>S_WR1</vt:lpstr>
      <vt:lpstr>S_WR2</vt:lpstr>
      <vt:lpstr>S_WR3</vt:lpstr>
      <vt:lpstr>S_WR4</vt:lpstr>
      <vt:lpstr>S_WR5</vt:lpstr>
      <vt:lpstr>Wechselrichter</vt:lpstr>
      <vt:lpstr>WR_Anschlussart</vt:lpstr>
    </vt:vector>
  </TitlesOfParts>
  <Company>SWA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Lesser</dc:creator>
  <cp:lastModifiedBy>Lesser, Thomas</cp:lastModifiedBy>
  <cp:lastPrinted>2019-08-28T11:43:20Z</cp:lastPrinted>
  <dcterms:created xsi:type="dcterms:W3CDTF">2011-08-12T10:32:14Z</dcterms:created>
  <dcterms:modified xsi:type="dcterms:W3CDTF">2020-03-26T11:11:32Z</dcterms:modified>
</cp:coreProperties>
</file>